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2" sheetId="1" r:id="rId4"/>
    <sheet state="visible" name="QE DashBoard" sheetId="2" r:id="rId5"/>
    <sheet state="visible" name="Test Plan" sheetId="3" r:id="rId6"/>
    <sheet state="visible" name="Features" sheetId="4" r:id="rId7"/>
    <sheet state="visible" name="API Testing" sheetId="5" r:id="rId8"/>
    <sheet state="visible" name="Mobile Testing" sheetId="6" r:id="rId9"/>
    <sheet state="visible" name="API Issues" sheetId="7" r:id="rId10"/>
    <sheet state="visible" name="Mobile Issues" sheetId="8" r:id="rId11"/>
    <sheet state="visible" name="Blockers" sheetId="9" r:id="rId12"/>
    <sheet state="visible" name="Notes" sheetId="10" r:id="rId13"/>
  </sheets>
  <definedNames>
    <definedName hidden="1" localSheetId="4" name="_xlnm._FilterDatabase">'API Testing'!$A$1:$Z$59</definedName>
    <definedName hidden="1" localSheetId="6" name="Z_2F6B2F31_434E_4D46_8400_982A812876BB_.wvu.FilterData">'API Issues'!$D$2:$D$30</definedName>
  </definedNames>
  <calcPr/>
  <customWorkbookViews>
    <customWorkbookView activeSheetId="0" maximized="1" tabRatio="600" windowHeight="0" windowWidth="0" guid="{2F6B2F31-434E-4D46-8400-982A812876BB}" name="Filter 1"/>
  </customWorkbookViews>
</workbook>
</file>

<file path=xl/sharedStrings.xml><?xml version="1.0" encoding="utf-8"?>
<sst xmlns="http://schemas.openxmlformats.org/spreadsheetml/2006/main" count="502" uniqueCount="250">
  <si>
    <t>Area</t>
  </si>
  <si>
    <t>Category</t>
  </si>
  <si>
    <t>Summary</t>
  </si>
  <si>
    <t>Comments</t>
  </si>
  <si>
    <t>Estimation</t>
  </si>
  <si>
    <t>Status</t>
  </si>
  <si>
    <t>Test Case Design
and Planning</t>
  </si>
  <si>
    <t>Contact Name</t>
  </si>
  <si>
    <t>Category Name</t>
  </si>
  <si>
    <t>Maximum transaction value</t>
  </si>
  <si>
    <t>Transaction message</t>
  </si>
  <si>
    <t>transaction image</t>
  </si>
  <si>
    <t>profile image</t>
  </si>
  <si>
    <t>Test planning and test case design</t>
  </si>
  <si>
    <t>On Track</t>
  </si>
  <si>
    <t>Functional Testing</t>
  </si>
  <si>
    <t>API Testing</t>
  </si>
  <si>
    <t>Account Management</t>
  </si>
  <si>
    <t>Transactions</t>
  </si>
  <si>
    <t>Friends</t>
  </si>
  <si>
    <t>Feature</t>
  </si>
  <si>
    <t>Reminders</t>
  </si>
  <si>
    <t>API Feature</t>
  </si>
  <si>
    <t>Mobile Feature</t>
  </si>
  <si>
    <t>Comment</t>
  </si>
  <si>
    <t>Reports</t>
  </si>
  <si>
    <t>Sharing</t>
  </si>
  <si>
    <t>Register</t>
  </si>
  <si>
    <t>Create User</t>
  </si>
  <si>
    <t>Register via OTP (email +mobile)</t>
  </si>
  <si>
    <t xml:space="preserve">Installation &amp; launch </t>
  </si>
  <si>
    <t>Installation</t>
  </si>
  <si>
    <t>Sign In</t>
  </si>
  <si>
    <t>Login</t>
  </si>
  <si>
    <t>Re-installation</t>
  </si>
  <si>
    <t>Profile</t>
  </si>
  <si>
    <t>Get Profile</t>
  </si>
  <si>
    <t>View Profile</t>
  </si>
  <si>
    <t>Creation profile is supported by create user and book. Profile is a combination of a user and a book.</t>
  </si>
  <si>
    <t>Uninstall</t>
  </si>
  <si>
    <t>Splash pages</t>
  </si>
  <si>
    <t>Update Profile</t>
  </si>
  <si>
    <t>Mobile Functional Testing</t>
  </si>
  <si>
    <t>Books</t>
  </si>
  <si>
    <t>Get ALL BOOKS / Get Book</t>
  </si>
  <si>
    <t>Select a book from the hamburger menu</t>
  </si>
  <si>
    <t>Updating a book is unsupported as per now.</t>
  </si>
  <si>
    <t>Create Book</t>
  </si>
  <si>
    <t>New book creation</t>
  </si>
  <si>
    <t>Delete Book</t>
  </si>
  <si>
    <t>Delete existing book</t>
  </si>
  <si>
    <t>Get Transactions</t>
  </si>
  <si>
    <t xml:space="preserve">View Transactions for all users </t>
  </si>
  <si>
    <t>Retrieve All transactions - Report
Retrieve active transactions - Home</t>
  </si>
  <si>
    <t>Search transactions</t>
  </si>
  <si>
    <t>Bottom Navigation</t>
  </si>
  <si>
    <t>API Issues</t>
  </si>
  <si>
    <t>Sort , Filter Transactions</t>
  </si>
  <si>
    <t>Menubar</t>
  </si>
  <si>
    <t>Tokobook QE Status</t>
  </si>
  <si>
    <t>New</t>
  </si>
  <si>
    <t>Filter / Search / Sort</t>
  </si>
  <si>
    <t>View entries per user</t>
  </si>
  <si>
    <t>Menu bar</t>
  </si>
  <si>
    <t>View Detail Entry</t>
  </si>
  <si>
    <t>Integration Testing</t>
  </si>
  <si>
    <t>API Layer /Authentication</t>
  </si>
  <si>
    <t>Add Transaction</t>
  </si>
  <si>
    <t>Add an entry</t>
  </si>
  <si>
    <t>Reopen</t>
  </si>
  <si>
    <t>3rd party integrations</t>
  </si>
  <si>
    <t>Email / whatsapp/SMS</t>
  </si>
  <si>
    <t>Update Transaction</t>
  </si>
  <si>
    <t>Update an entry</t>
  </si>
  <si>
    <t>Interruption testing</t>
  </si>
  <si>
    <t>Incoming calls</t>
  </si>
  <si>
    <t>Fixed</t>
  </si>
  <si>
    <t>Delete Transaction</t>
  </si>
  <si>
    <t>Delete an entry</t>
  </si>
  <si>
    <t>Camera activated</t>
  </si>
  <si>
    <t>Closed</t>
  </si>
  <si>
    <t>Get Customers</t>
  </si>
  <si>
    <t>View Friends</t>
  </si>
  <si>
    <t>Auto sync is required to add , update, delete friends from phonebook</t>
  </si>
  <si>
    <t>Alarm clocks</t>
  </si>
  <si>
    <t>Add Customer</t>
  </si>
  <si>
    <t>Add new friend via app</t>
  </si>
  <si>
    <t>Not an Issue</t>
  </si>
  <si>
    <t>Low battery notifications</t>
  </si>
  <si>
    <t>Import friends from phonebook</t>
  </si>
  <si>
    <t>Enabling data transfer mode</t>
  </si>
  <si>
    <t>Update Customer</t>
  </si>
  <si>
    <t>Edit new friend via app</t>
  </si>
  <si>
    <t>Suggestion</t>
  </si>
  <si>
    <t>Navigations in between Apps</t>
  </si>
  <si>
    <t>Import Updated friend details from phonebook</t>
  </si>
  <si>
    <t>Permission</t>
  </si>
  <si>
    <t>Delete Customer</t>
  </si>
  <si>
    <t>Contacts</t>
  </si>
  <si>
    <t>Delete friend via app</t>
  </si>
  <si>
    <t>Deferred</t>
  </si>
  <si>
    <t>Gallery /Camera</t>
  </si>
  <si>
    <t>Delete friends who are not in phonebook</t>
  </si>
  <si>
    <t>Get Reminder</t>
  </si>
  <si>
    <t>View Reminders</t>
  </si>
  <si>
    <t>Error Messages and Validations</t>
  </si>
  <si>
    <t>Invalid Login</t>
  </si>
  <si>
    <t>Send a push notification to the borrowers to remind</t>
  </si>
  <si>
    <t>Mobile Issues</t>
  </si>
  <si>
    <t xml:space="preserve">Empty list </t>
  </si>
  <si>
    <t>Transactions, Reminders, Entry, Friends</t>
  </si>
  <si>
    <t>Update Reminder Settings</t>
  </si>
  <si>
    <t>Update Reminders</t>
  </si>
  <si>
    <t>Invalid transaction amount</t>
  </si>
  <si>
    <t>Get Report</t>
  </si>
  <si>
    <t>View Report : All transactions</t>
  </si>
  <si>
    <t>No Entry Message in detail view</t>
  </si>
  <si>
    <t>Network unavailability issue</t>
  </si>
  <si>
    <t>Search Report</t>
  </si>
  <si>
    <t>Backend unavailability issue</t>
  </si>
  <si>
    <t>Sort, Filter report</t>
  </si>
  <si>
    <t>Text field description</t>
  </si>
  <si>
    <t xml:space="preserve">Closed </t>
  </si>
  <si>
    <t>Get Download Report Content</t>
  </si>
  <si>
    <t>Download Report</t>
  </si>
  <si>
    <t>Globalization Testing</t>
  </si>
  <si>
    <t>English</t>
  </si>
  <si>
    <t xml:space="preserve">Share the transaction file through email
</t>
  </si>
  <si>
    <t>Basha</t>
  </si>
  <si>
    <t>N/A</t>
  </si>
  <si>
    <t>Sharing the App download link with friends / Refer a friend</t>
  </si>
  <si>
    <t>Data Compatibility</t>
  </si>
  <si>
    <t>Navigation</t>
  </si>
  <si>
    <t>Menu Bar</t>
  </si>
  <si>
    <t>Menu Items</t>
  </si>
  <si>
    <t xml:space="preserve">Image Size </t>
  </si>
  <si>
    <t>Data Type</t>
  </si>
  <si>
    <t>Image</t>
  </si>
  <si>
    <t>API Testing Status</t>
  </si>
  <si>
    <t>png, jpg??</t>
  </si>
  <si>
    <t>Text Fields</t>
  </si>
  <si>
    <t>English/ Basha</t>
  </si>
  <si>
    <t>Pass</t>
  </si>
  <si>
    <t>Compatibility testing</t>
  </si>
  <si>
    <t>Fail</t>
  </si>
  <si>
    <t>iOS</t>
  </si>
  <si>
    <t>No Run</t>
  </si>
  <si>
    <t>Android</t>
  </si>
  <si>
    <t>Samsung / Oppo/ Xiaomi</t>
  </si>
  <si>
    <t>Blocked</t>
  </si>
  <si>
    <t>OS Version</t>
  </si>
  <si>
    <t>Mobile Testing</t>
  </si>
  <si>
    <t>Non Functional Testing</t>
  </si>
  <si>
    <t>Mobile Testing Status</t>
  </si>
  <si>
    <t>Performance Testing</t>
  </si>
  <si>
    <t>Security Testing</t>
  </si>
  <si>
    <t>Release Testing</t>
  </si>
  <si>
    <t>Regression and Clean build Testing</t>
  </si>
  <si>
    <t>App Store Testing</t>
  </si>
  <si>
    <t>API Automation</t>
  </si>
  <si>
    <t>Mobile Automation</t>
  </si>
  <si>
    <t>API Automation Status</t>
  </si>
  <si>
    <t>Yes</t>
  </si>
  <si>
    <t>No</t>
  </si>
  <si>
    <t>Mobile Automation Status</t>
  </si>
  <si>
    <t>#</t>
  </si>
  <si>
    <t>Test Cases</t>
  </si>
  <si>
    <t>Automatable</t>
  </si>
  <si>
    <t>Automated</t>
  </si>
  <si>
    <t>Test Data</t>
  </si>
  <si>
    <t>Expected Results</t>
  </si>
  <si>
    <t>Testing Status
Latest Cycle</t>
  </si>
  <si>
    <t>Defect ID</t>
  </si>
  <si>
    <t>Testing Status
Previous Cycle</t>
  </si>
  <si>
    <t>Create User
/api/v1/users</t>
  </si>
  <si>
    <t>Verify API as a contract</t>
  </si>
  <si>
    <t xml:space="preserve">
Required:
{
fullName: [string]
email: [string]
password: [string]
mobileNo: [string]
}
Optional:
{
language: [String]
}</t>
  </si>
  <si>
    <t>Verify correct HTTP status code</t>
  </si>
  <si>
    <t>POST/ 200</t>
  </si>
  <si>
    <t>Verify response payload</t>
  </si>
  <si>
    <t xml:space="preserve">
{
    "status": "SUCCESS",
    "message": "Successfully created user",
    "data": {
        "userId": "uid-dbf40c2b-2d80-4c9d-9ca2-3ad72c91edbc"
    }
}</t>
  </si>
  <si>
    <t>Verify response headers</t>
  </si>
  <si>
    <t>"Accept: application/json"
"Content-Type: application/json"</t>
  </si>
  <si>
    <t>Verify with valid full Name</t>
  </si>
  <si>
    <t>John , Johe Doe</t>
  </si>
  <si>
    <t>Valid email</t>
  </si>
  <si>
    <t>test@abc.com , test@abc.com.io</t>
  </si>
  <si>
    <t>Invalid email</t>
  </si>
  <si>
    <t>test , test@abc, test.com</t>
  </si>
  <si>
    <t>Verify Password correct format</t>
  </si>
  <si>
    <t>Password must contain at least:
1 Uppercase
1 Lowercase
1 Number
6 characters</t>
  </si>
  <si>
    <t>API- Def2</t>
  </si>
  <si>
    <t>Invalid Password format</t>
  </si>
  <si>
    <t>test12, TEST12, 123456, TestUser, Test User</t>
  </si>
  <si>
    <t>Valid mobile Number</t>
  </si>
  <si>
    <t>"+6281254567891"</t>
  </si>
  <si>
    <t>Invalid mobile number</t>
  </si>
  <si>
    <t>628125456 without plus sign</t>
  </si>
  <si>
    <t>Verify whether email and mobile are unique</t>
  </si>
  <si>
    <t>Empty Fields (fullName, email, password, mobileNo)</t>
  </si>
  <si>
    <t>Verify Optional fields - Language</t>
  </si>
  <si>
    <t>Verify Invalid Language</t>
  </si>
  <si>
    <t>Verify multiple invalid fields</t>
  </si>
  <si>
    <t>Verify ability to send the data in Basha</t>
  </si>
  <si>
    <t>Verify Spellings Response body , Request Body , Error messages</t>
  </si>
  <si>
    <t>Verify Incorrect endpoint</t>
  </si>
  <si>
    <t>http://192.168.1.18:8080/tokobook/api//users</t>
  </si>
  <si>
    <t>Testing Status</t>
  </si>
  <si>
    <t>Verify internal server error</t>
  </si>
  <si>
    <t>Authentication</t>
  </si>
  <si>
    <t>Login
/api/v1/users/login</t>
  </si>
  <si>
    <t xml:space="preserve">
Required:
{
email/ mobileNo = [string], 
password = [string]
}</t>
  </si>
  <si>
    <t xml:space="preserve">
{
    "status": "SUCCESS",
    "message": "Successfully logged-in user",
    "data": {
        "userId": "uid-0c97228c-af1c-40c6-bc77-7b5c02c50958",
        "language": "Bahasa"
    }
}</t>
  </si>
  <si>
    <t>Correct username - email</t>
  </si>
  <si>
    <t>Correct username - mobile</t>
  </si>
  <si>
    <t>Mobile Number can use +62, or usually use 0 to replace +62
Digits: at least 9 digits exclude +62 or 0 at the beginning
Normally the mobile number is 12 digits
For example: +6281234567890 = 081234567890</t>
  </si>
  <si>
    <t>Empty Fields (username, password)</t>
  </si>
  <si>
    <t>Issue</t>
  </si>
  <si>
    <t>Screenshot/ Test Data</t>
  </si>
  <si>
    <t xml:space="preserve">Severity </t>
  </si>
  <si>
    <t>Priority</t>
  </si>
  <si>
    <t>Resolution</t>
  </si>
  <si>
    <t xml:space="preserve">Reported Date </t>
  </si>
  <si>
    <t>Closed Date</t>
  </si>
  <si>
    <t>Better to implement seperate error messages for validations</t>
  </si>
  <si>
    <t>-</t>
  </si>
  <si>
    <t>Low</t>
  </si>
  <si>
    <t xml:space="preserve">Cannot  use passwords without special charachters </t>
  </si>
  <si>
    <t>e.g. : Am12345</t>
  </si>
  <si>
    <t>Minor</t>
  </si>
  <si>
    <t>Medium</t>
  </si>
  <si>
    <t>Error when entering a string with back slash
Error:
JSON parse error: Unrecognized character escape '3' (code 51); nested exception is com.fasterxml.jackson.databind.JsonMappingException: Unrecognized character escape '3' (code 51) at [Source: (PushbackInputStream); line: 2, column: 13] (through reference chain: com.tokoin.tokobook.dto.request.UserRequestDto["fullName"])",
"path": "/tokobook/api/v1/users</t>
  </si>
  <si>
    <t>e.g. : Am/12345</t>
  </si>
  <si>
    <t>Need to verify with frontend test</t>
  </si>
  <si>
    <t>Get Reminders</t>
  </si>
  <si>
    <t>Add Reminder Settings</t>
  </si>
  <si>
    <t>Share the transaction file through email</t>
  </si>
  <si>
    <t>Platform</t>
  </si>
  <si>
    <t>Type</t>
  </si>
  <si>
    <t>Screenshot</t>
  </si>
  <si>
    <t>Severity</t>
  </si>
  <si>
    <t>Date</t>
  </si>
  <si>
    <t>Blocker</t>
  </si>
  <si>
    <t>Mitigation Plan</t>
  </si>
  <si>
    <t>Verification with end user similar devices</t>
  </si>
  <si>
    <t>Get support from PO for UAT verification</t>
  </si>
  <si>
    <t>Verification with a Indenosian service provider to verify the OTP</t>
  </si>
  <si>
    <t>Get support from PO for verification</t>
  </si>
  <si>
    <t>Notes</t>
  </si>
  <si>
    <t>If language field name is incorrect, by default language will set to English. This is because language is an optional field.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</si>
</sst>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</font>
    <font>
      <b/>
      <color rgb="FFFFFFFF"/>
      <name val="Arial"/>
    </font>
    <font>
      <color theme="1"/>
      <name val="Arial"/>
    </font>
    <font/>
    <font>
      <color rgb="FFFFFFFF"/>
      <name val="Arial"/>
    </font>
    <font>
      <color rgb="FF000000"/>
      <name val="Arial"/>
    </font>
    <font>
      <b/>
      <sz val="14.0"/>
      <color theme="1"/>
      <name val="Arial"/>
    </font>
    <font>
      <b/>
      <color rgb="FFFFFFFF"/>
      <name val="Consolas"/>
    </font>
    <font>
      <color rgb="FF242729"/>
      <name val="Consolas"/>
    </font>
    <font>
      <u/>
      <color rgb="FF0000FF"/>
    </font>
    <font>
      <u/>
      <color rgb="FF0000FF"/>
      <name val="Arial"/>
    </font>
    <font>
      <name val="Arial"/>
    </font>
    <font>
      <color rgb="FF07376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000000"/>
      </right>
      <top style="thin">
        <color rgb="FF000000"/>
      </top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34343"/>
      </bottom>
    </border>
    <border>
      <right style="thin">
        <color rgb="FF000000"/>
      </right>
      <top style="thin">
        <color rgb="FF000000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FFFFFF"/>
      </left>
      <right style="thin">
        <color rgb="FFFFFFFF"/>
      </right>
      <top style="thin">
        <color rgb="FF434343"/>
      </top>
      <bottom style="thin">
        <color rgb="FFFFFFFF"/>
      </bottom>
    </border>
    <border>
      <right style="thin">
        <color rgb="FFFFFFFF"/>
      </right>
      <top style="thin">
        <color rgb="FF434343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/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readingOrder="0" vertical="top"/>
    </xf>
    <xf borderId="4" fillId="0" fontId="3" numFmtId="0" xfId="0" applyBorder="1" applyFont="1"/>
    <xf borderId="1" fillId="2" fontId="1" numFmtId="0" xfId="0" applyBorder="1" applyFont="1"/>
    <xf borderId="1" fillId="2" fontId="4" numFmtId="0" xfId="0" applyBorder="1" applyFont="1"/>
    <xf borderId="1" fillId="2" fontId="1" numFmtId="0" xfId="0" applyAlignment="1" applyBorder="1" applyFont="1">
      <alignment shrinkToFit="0" wrapText="1"/>
    </xf>
    <xf borderId="5" fillId="0" fontId="2" numFmtId="0" xfId="0" applyBorder="1" applyFont="1"/>
    <xf borderId="2" fillId="0" fontId="2" numFmtId="0" xfId="0" applyBorder="1" applyFont="1"/>
    <xf borderId="6" fillId="0" fontId="3" numFmtId="0" xfId="0" applyBorder="1" applyFont="1"/>
    <xf borderId="3" fillId="0" fontId="5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vertical="top"/>
    </xf>
    <xf borderId="3" fillId="0" fontId="2" numFmtId="0" xfId="0" applyAlignment="1" applyBorder="1" applyFont="1">
      <alignment readingOrder="0" shrinkToFit="0" vertical="top" wrapText="1"/>
    </xf>
    <xf borderId="2" fillId="0" fontId="4" numFmtId="0" xfId="0" applyBorder="1" applyFont="1"/>
    <xf borderId="2" fillId="0" fontId="5" numFmtId="0" xfId="0" applyBorder="1" applyFont="1"/>
    <xf borderId="2" fillId="0" fontId="6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5" fillId="0" fontId="5" numFmtId="0" xfId="0" applyBorder="1" applyFont="1"/>
    <xf borderId="2" fillId="0" fontId="4" numFmtId="0" xfId="0" applyBorder="1" applyFont="1"/>
    <xf borderId="2" fillId="0" fontId="4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5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7" fillId="0" fontId="2" numFmtId="0" xfId="0" applyBorder="1" applyFont="1"/>
    <xf borderId="7" fillId="0" fontId="2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8" fillId="2" fontId="1" numFmtId="0" xfId="0" applyAlignment="1" applyBorder="1" applyFont="1">
      <alignment vertical="top"/>
    </xf>
    <xf borderId="8" fillId="2" fontId="1" numFmtId="0" xfId="0" applyAlignment="1" applyBorder="1" applyFont="1">
      <alignment readingOrder="0" vertical="top"/>
    </xf>
    <xf borderId="3" fillId="2" fontId="1" numFmtId="0" xfId="0" applyAlignment="1" applyBorder="1" applyFont="1">
      <alignment readingOrder="0" vertical="top"/>
    </xf>
    <xf borderId="0" fillId="3" fontId="2" numFmtId="0" xfId="0" applyAlignment="1" applyFill="1" applyFont="1">
      <alignment vertical="top"/>
    </xf>
    <xf borderId="9" fillId="4" fontId="7" numFmtId="0" xfId="0" applyAlignment="1" applyBorder="1" applyFill="1" applyFont="1">
      <alignment vertical="top"/>
    </xf>
    <xf borderId="9" fillId="4" fontId="1" numFmtId="0" xfId="0" applyAlignment="1" applyBorder="1" applyFont="1">
      <alignment shrinkToFit="0" vertical="top" wrapText="1"/>
    </xf>
    <xf borderId="9" fillId="4" fontId="1" numFmtId="0" xfId="0" applyAlignment="1" applyBorder="1" applyFont="1">
      <alignment readingOrder="0" vertical="top"/>
    </xf>
    <xf borderId="9" fillId="4" fontId="1" numFmtId="0" xfId="0" applyAlignment="1" applyBorder="1" applyFont="1">
      <alignment vertical="top"/>
    </xf>
    <xf borderId="2" fillId="3" fontId="1" numFmtId="0" xfId="0" applyAlignment="1" applyBorder="1" applyFont="1">
      <alignment vertical="top"/>
    </xf>
    <xf borderId="10" fillId="5" fontId="7" numFmtId="0" xfId="0" applyAlignment="1" applyBorder="1" applyFill="1" applyFont="1">
      <alignment vertical="top"/>
    </xf>
    <xf borderId="10" fillId="5" fontId="1" numFmtId="0" xfId="0" applyAlignment="1" applyBorder="1" applyFont="1">
      <alignment readingOrder="0" vertical="top"/>
    </xf>
    <xf borderId="10" fillId="5" fontId="1" numFmtId="0" xfId="0" applyAlignment="1" applyBorder="1" applyFont="1">
      <alignment vertical="top"/>
    </xf>
    <xf borderId="6" fillId="3" fontId="8" numFmtId="0" xfId="0" applyAlignment="1" applyBorder="1" applyFont="1">
      <alignment readingOrder="0" vertical="top"/>
    </xf>
    <xf borderId="11" fillId="3" fontId="2" numFmtId="0" xfId="0" applyAlignment="1" applyBorder="1" applyFont="1">
      <alignment readingOrder="0" vertical="top"/>
    </xf>
    <xf borderId="6" fillId="0" fontId="2" numFmtId="0" xfId="0" applyAlignment="1" applyBorder="1" applyFont="1">
      <alignment readingOrder="0" vertical="top"/>
    </xf>
    <xf borderId="6" fillId="0" fontId="2" numFmtId="0" xfId="0" applyAlignment="1" applyBorder="1" applyFont="1">
      <alignment vertical="top"/>
    </xf>
    <xf borderId="2" fillId="3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2" fillId="3" fontId="2" numFmtId="0" xfId="0" applyAlignment="1" applyBorder="1" applyFont="1">
      <alignment readingOrder="0" vertical="top"/>
    </xf>
    <xf borderId="3" fillId="2" fontId="1" numFmtId="0" xfId="0" applyAlignment="1" applyBorder="1" applyFont="1">
      <alignment vertical="bottom"/>
    </xf>
    <xf borderId="13" fillId="2" fontId="1" numFmtId="0" xfId="0" applyAlignment="1" applyBorder="1" applyFont="1">
      <alignment vertical="top"/>
    </xf>
    <xf borderId="14" fillId="2" fontId="1" numFmtId="0" xfId="0" applyAlignment="1" applyBorder="1" applyFont="1">
      <alignment vertical="top"/>
    </xf>
    <xf borderId="3" fillId="2" fontId="1" numFmtId="0" xfId="0" applyAlignment="1" applyBorder="1" applyFont="1">
      <alignment readingOrder="0" vertical="bottom"/>
    </xf>
    <xf borderId="12" fillId="3" fontId="10" numFmtId="0" xfId="0" applyAlignment="1" applyBorder="1" applyFont="1">
      <alignment readingOrder="0" vertical="top"/>
    </xf>
    <xf borderId="3" fillId="2" fontId="1" numFmtId="0" xfId="0" applyAlignment="1" applyBorder="1" applyFont="1">
      <alignment readingOrder="0"/>
    </xf>
    <xf borderId="15" fillId="4" fontId="8" numFmtId="0" xfId="0" applyAlignment="1" applyBorder="1" applyFont="1">
      <alignment vertical="bottom"/>
    </xf>
    <xf borderId="16" fillId="3" fontId="2" numFmtId="0" xfId="0" applyAlignment="1" applyBorder="1" applyFont="1">
      <alignment readingOrder="0" vertical="top"/>
    </xf>
    <xf borderId="15" fillId="4" fontId="1" numFmtId="0" xfId="0" applyAlignment="1" applyBorder="1" applyFont="1">
      <alignment readingOrder="0" vertical="bottom"/>
    </xf>
    <xf borderId="16" fillId="0" fontId="2" numFmtId="0" xfId="0" applyAlignment="1" applyBorder="1" applyFont="1">
      <alignment readingOrder="0" vertical="top"/>
    </xf>
    <xf borderId="15" fillId="4" fontId="2" numFmtId="0" xfId="0" applyAlignment="1" applyBorder="1" applyFont="1">
      <alignment readingOrder="0" vertical="top"/>
    </xf>
    <xf borderId="16" fillId="0" fontId="2" numFmtId="0" xfId="0" applyAlignment="1" applyBorder="1" applyFont="1">
      <alignment vertical="top"/>
    </xf>
    <xf borderId="15" fillId="4" fontId="2" numFmtId="0" xfId="0" applyAlignment="1" applyBorder="1" applyFont="1">
      <alignment vertical="top"/>
    </xf>
    <xf borderId="5" fillId="3" fontId="2" numFmtId="0" xfId="0" applyAlignment="1" applyBorder="1" applyFont="1">
      <alignment vertical="top"/>
    </xf>
    <xf borderId="15" fillId="4" fontId="2" numFmtId="0" xfId="0" applyAlignment="1" applyBorder="1" applyFont="1">
      <alignment readingOrder="0"/>
    </xf>
    <xf borderId="15" fillId="4" fontId="2" numFmtId="0" xfId="0" applyBorder="1" applyFont="1"/>
    <xf borderId="17" fillId="3" fontId="2" numFmtId="0" xfId="0" applyAlignment="1" applyBorder="1" applyFont="1">
      <alignment readingOrder="0" vertical="top"/>
    </xf>
    <xf borderId="17" fillId="0" fontId="2" numFmtId="0" xfId="0" applyAlignment="1" applyBorder="1" applyFont="1">
      <alignment readingOrder="0" vertical="top"/>
    </xf>
    <xf borderId="18" fillId="5" fontId="8" numFmtId="0" xfId="0" applyAlignment="1" applyBorder="1" applyFont="1">
      <alignment vertical="bottom"/>
    </xf>
    <xf borderId="17" fillId="0" fontId="2" numFmtId="0" xfId="0" applyAlignment="1" applyBorder="1" applyFont="1">
      <alignment vertical="top"/>
    </xf>
    <xf borderId="18" fillId="5" fontId="1" numFmtId="0" xfId="0" applyAlignment="1" applyBorder="1" applyFont="1">
      <alignment vertical="top"/>
    </xf>
    <xf borderId="18" fillId="5" fontId="2" numFmtId="0" xfId="0" applyAlignment="1" applyBorder="1" applyFont="1">
      <alignment readingOrder="0" vertical="top"/>
    </xf>
    <xf borderId="19" fillId="3" fontId="2" numFmtId="0" xfId="0" applyAlignment="1" applyBorder="1" applyFont="1">
      <alignment vertical="top"/>
    </xf>
    <xf borderId="18" fillId="5" fontId="2" numFmtId="0" xfId="0" applyAlignment="1" applyBorder="1" applyFont="1">
      <alignment vertical="top"/>
    </xf>
    <xf borderId="20" fillId="3" fontId="2" numFmtId="0" xfId="0" applyAlignment="1" applyBorder="1" applyFont="1">
      <alignment vertical="top"/>
    </xf>
    <xf borderId="18" fillId="5" fontId="2" numFmtId="0" xfId="0" applyAlignment="1" applyBorder="1" applyFont="1">
      <alignment readingOrder="0"/>
    </xf>
    <xf borderId="20" fillId="3" fontId="2" numFmtId="0" xfId="0" applyAlignment="1" applyBorder="1" applyFont="1">
      <alignment vertical="top"/>
    </xf>
    <xf borderId="18" fillId="5" fontId="2" numFmtId="0" xfId="0" applyBorder="1" applyFont="1"/>
    <xf borderId="20" fillId="0" fontId="2" numFmtId="0" xfId="0" applyAlignment="1" applyBorder="1" applyFont="1">
      <alignment vertical="top"/>
    </xf>
    <xf borderId="20" fillId="0" fontId="2" numFmtId="0" xfId="0" applyAlignment="1" applyBorder="1" applyFont="1">
      <alignment vertical="top"/>
    </xf>
    <xf borderId="1" fillId="3" fontId="8" numFmtId="0" xfId="0" applyAlignment="1" applyBorder="1" applyFont="1">
      <alignment vertical="bottom"/>
    </xf>
    <xf borderId="1" fillId="3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6" fillId="3" fontId="8" numFmtId="0" xfId="0" applyAlignment="1" applyBorder="1" applyFont="1">
      <alignment vertical="top"/>
    </xf>
    <xf borderId="1" fillId="3" fontId="2" numFmtId="0" xfId="0" applyAlignment="1" applyBorder="1" applyFont="1">
      <alignment vertical="bottom"/>
    </xf>
    <xf borderId="6" fillId="3" fontId="2" numFmtId="0" xfId="0" applyAlignment="1" applyBorder="1" applyFont="1">
      <alignment readingOrder="0" vertical="top"/>
    </xf>
    <xf borderId="6" fillId="3" fontId="2" numFmtId="0" xfId="0" applyAlignment="1" applyBorder="1" applyFont="1">
      <alignment vertical="top"/>
    </xf>
    <xf borderId="21" fillId="3" fontId="8" numFmtId="0" xfId="0" applyAlignment="1" applyBorder="1" applyFont="1">
      <alignment vertical="bottom"/>
    </xf>
    <xf borderId="21" fillId="3" fontId="2" numFmtId="0" xfId="0" applyAlignment="1" applyBorder="1" applyFont="1">
      <alignment vertical="bottom"/>
    </xf>
    <xf borderId="21" fillId="3" fontId="2" numFmtId="0" xfId="0" applyAlignment="1" applyBorder="1" applyFont="1">
      <alignment readingOrder="0" vertical="top"/>
    </xf>
    <xf borderId="11" fillId="3" fontId="2" numFmtId="0" xfId="0" applyAlignment="1" applyBorder="1" applyFont="1">
      <alignment vertical="top"/>
    </xf>
    <xf borderId="21" fillId="0" fontId="2" numFmtId="0" xfId="0" applyAlignment="1" applyBorder="1" applyFont="1">
      <alignment vertical="top"/>
    </xf>
    <xf borderId="21" fillId="0" fontId="2" numFmtId="0" xfId="0" applyAlignment="1" applyBorder="1" applyFont="1">
      <alignment readingOrder="0"/>
    </xf>
    <xf borderId="21" fillId="0" fontId="2" numFmtId="0" xfId="0" applyBorder="1" applyFont="1"/>
    <xf borderId="11" fillId="3" fontId="11" numFmtId="0" xfId="0" applyAlignment="1" applyBorder="1" applyFont="1">
      <alignment readingOrder="0" vertical="top"/>
    </xf>
    <xf borderId="16" fillId="5" fontId="8" numFmtId="0" xfId="0" applyAlignment="1" applyBorder="1" applyFont="1">
      <alignment vertical="bottom"/>
    </xf>
    <xf borderId="16" fillId="5" fontId="1" numFmtId="0" xfId="0" applyAlignment="1" applyBorder="1" applyFont="1">
      <alignment readingOrder="0" vertical="top"/>
    </xf>
    <xf borderId="16" fillId="5" fontId="2" numFmtId="0" xfId="0" applyAlignment="1" applyBorder="1" applyFont="1">
      <alignment readingOrder="0" vertical="top"/>
    </xf>
    <xf borderId="16" fillId="5" fontId="2" numFmtId="0" xfId="0" applyAlignment="1" applyBorder="1" applyFont="1">
      <alignment vertical="top"/>
    </xf>
    <xf borderId="16" fillId="5" fontId="2" numFmtId="0" xfId="0" applyAlignment="1" applyBorder="1" applyFont="1">
      <alignment readingOrder="0"/>
    </xf>
    <xf borderId="11" fillId="3" fontId="2" numFmtId="0" xfId="0" applyAlignment="1" applyBorder="1" applyFont="1">
      <alignment readingOrder="0" shrinkToFit="0" vertical="top" wrapText="1"/>
    </xf>
    <xf borderId="16" fillId="5" fontId="2" numFmtId="0" xfId="0" applyBorder="1" applyFont="1"/>
    <xf borderId="6" fillId="3" fontId="8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1" fillId="2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0" fillId="5" fontId="2" numFmtId="0" xfId="0" applyAlignment="1" applyBorder="1" applyFont="1">
      <alignment vertical="top"/>
    </xf>
    <xf borderId="1" fillId="0" fontId="2" numFmtId="0" xfId="0" applyAlignment="1" applyBorder="1" applyFont="1">
      <alignment readingOrder="0" shrinkToFit="0" wrapText="1"/>
    </xf>
    <xf borderId="22" fillId="5" fontId="1" numFmtId="0" xfId="0" applyAlignment="1" applyBorder="1" applyFont="1">
      <alignment readingOrder="0" shrinkToFit="0" vertical="top" wrapText="0"/>
    </xf>
    <xf borderId="1" fillId="0" fontId="3" numFmtId="0" xfId="0" applyAlignment="1" applyBorder="1" applyFont="1">
      <alignment readingOrder="0" shrinkToFit="0" wrapText="1"/>
    </xf>
    <xf borderId="23" fillId="5" fontId="2" numFmtId="0" xfId="0" applyAlignment="1" applyBorder="1" applyFont="1">
      <alignment vertical="top"/>
    </xf>
    <xf borderId="23" fillId="5" fontId="1" numFmtId="0" xfId="0" applyAlignment="1" applyBorder="1" applyFont="1">
      <alignment vertical="top"/>
    </xf>
    <xf borderId="2" fillId="3" fontId="8" numFmtId="0" xfId="0" applyAlignment="1" applyBorder="1" applyFont="1">
      <alignment vertical="top"/>
    </xf>
    <xf borderId="2" fillId="3" fontId="12" numFmtId="0" xfId="0" applyAlignment="1" applyBorder="1" applyFont="1">
      <alignment vertical="top"/>
    </xf>
    <xf borderId="6" fillId="3" fontId="2" numFmtId="0" xfId="0" applyAlignment="1" applyBorder="1" applyFont="1">
      <alignment readingOrder="0" vertical="bottom"/>
    </xf>
    <xf borderId="9" fillId="4" fontId="1" numFmtId="0" xfId="0" applyAlignment="1" applyBorder="1" applyFont="1">
      <alignment readingOrder="0" shrinkToFit="0" vertical="top" wrapText="1"/>
    </xf>
    <xf borderId="17" fillId="4" fontId="7" numFmtId="0" xfId="0" applyAlignment="1" applyBorder="1" applyFont="1">
      <alignment vertical="top"/>
    </xf>
    <xf borderId="17" fillId="4" fontId="1" numFmtId="0" xfId="0" applyAlignment="1" applyBorder="1" applyFont="1">
      <alignment readingOrder="0" shrinkToFit="0" vertical="top" wrapText="1"/>
    </xf>
    <xf borderId="17" fillId="4" fontId="1" numFmtId="0" xfId="0" applyAlignment="1" applyBorder="1" applyFont="1">
      <alignment readingOrder="0" vertical="top"/>
    </xf>
    <xf borderId="17" fillId="4" fontId="1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" fillId="2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16" fillId="2" fontId="1" numFmtId="0" xfId="0" applyAlignment="1" applyBorder="1" applyFont="1">
      <alignment readingOrder="0"/>
    </xf>
    <xf borderId="16" fillId="0" fontId="3" numFmtId="0" xfId="0" applyAlignment="1" applyBorder="1" applyFont="1">
      <alignment readingOrder="0" vertical="top"/>
    </xf>
    <xf borderId="16" fillId="0" fontId="3" numFmtId="0" xfId="0" applyAlignment="1" applyBorder="1" applyFont="1">
      <alignment readingOrder="0" shrinkToFit="0" wrapText="1"/>
    </xf>
    <xf borderId="16" fillId="0" fontId="2" numFmtId="0" xfId="0" applyBorder="1" applyFont="1"/>
  </cellXfs>
  <cellStyles count="1">
    <cellStyle xfId="0" name="Normal" builtinId="0"/>
  </cellStyles>
  <dxfs count="14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85200C"/>
          <bgColor rgb="FF85200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274E13"/>
          <bgColor rgb="FF274E1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  <tableStyles count="3">
    <tableStyle count="3" pivot="0" name="API Testing-style">
      <tableStyleElement dxfId="7" type="headerRow"/>
      <tableStyleElement dxfId="8" type="firstRowStripe"/>
      <tableStyleElement dxfId="9" type="secondRowStripe"/>
    </tableStyle>
    <tableStyle count="3" pivot="0" name="API Testing-style 2">
      <tableStyleElement dxfId="7" type="headerRow"/>
      <tableStyleElement dxfId="8" type="firstRowStripe"/>
      <tableStyleElement dxfId="9" type="secondRowStripe"/>
    </tableStyle>
    <tableStyle count="3" pivot="0" name="API Testing-style 3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API Issues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'QE DashBoard'!$B$2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85200C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38761D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E69138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'QE DashBoard'!$A$3:$A$9</c:f>
            </c:strRef>
          </c:cat>
          <c:val>
            <c:numRef>
              <c:f>'QE DashBoard'!$B$3:$B$9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Mobile Issues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'QE DashBoard'!$B$12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85200C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38761D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E69138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'QE DashBoard'!$A$13:$A$19</c:f>
            </c:strRef>
          </c:cat>
          <c:val>
            <c:numRef>
              <c:f>'QE DashBoard'!$B$13:$B$19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API Testing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'QE DashBoard'!$B$22</c:f>
            </c:strRef>
          </c:tx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6FA8DC"/>
              </a:solidFill>
            </c:spPr>
          </c:dPt>
          <c:dPt>
            <c:idx val="3"/>
            <c:spPr>
              <a:solidFill>
                <a:srgbClr val="85200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'QE DashBoard'!$A$23:$A$26</c:f>
            </c:strRef>
          </c:cat>
          <c:val>
            <c:numRef>
              <c:f>'QE DashBoard'!$B$23:$B$26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Mobile Testing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'QE DashBoard'!$B$28</c:f>
            </c:strRef>
          </c:tx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6FA8DC"/>
              </a:solidFill>
            </c:spPr>
          </c:dPt>
          <c:dPt>
            <c:idx val="3"/>
            <c:spPr>
              <a:solidFill>
                <a:srgbClr val="85200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'QE DashBoard'!$A$29:$A$32</c:f>
            </c:strRef>
          </c:cat>
          <c:val>
            <c:numRef>
              <c:f>'QE DashBoard'!$B$29:$B$32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API Automation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'QE DashBoard'!$B$36</c:f>
            </c:strRef>
          </c:tx>
          <c:dPt>
            <c:idx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3D85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'QE DashBoard'!$A$37:$A$38</c:f>
            </c:strRef>
          </c:cat>
          <c:val>
            <c:numRef>
              <c:f>'QE DashBoard'!$B$37:$B$38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Mobile Automation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'QE DashBoard'!$B$41</c:f>
            </c:strRef>
          </c:tx>
          <c:dPt>
            <c:idx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3D85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'QE DashBoard'!$A$42:$A$43</c:f>
            </c:strRef>
          </c:cat>
          <c:val>
            <c:numRef>
              <c:f>'QE DashBoard'!$B$42:$B$43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18</xdr:row>
      <xdr:rowOff>0</xdr:rowOff>
    </xdr:from>
    <xdr:ext cx="3629025" cy="255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704850</xdr:colOff>
      <xdr:row>18</xdr:row>
      <xdr:rowOff>0</xdr:rowOff>
    </xdr:from>
    <xdr:ext cx="3629025" cy="2552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0</xdr:colOff>
      <xdr:row>3</xdr:row>
      <xdr:rowOff>0</xdr:rowOff>
    </xdr:from>
    <xdr:ext cx="3629025" cy="2552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704850</xdr:colOff>
      <xdr:row>3</xdr:row>
      <xdr:rowOff>0</xdr:rowOff>
    </xdr:from>
    <xdr:ext cx="3619500" cy="2552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0</xdr:colOff>
      <xdr:row>32</xdr:row>
      <xdr:rowOff>190500</xdr:rowOff>
    </xdr:from>
    <xdr:ext cx="3629025" cy="2343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657225</xdr:colOff>
      <xdr:row>32</xdr:row>
      <xdr:rowOff>190500</xdr:rowOff>
    </xdr:from>
    <xdr:ext cx="3676650" cy="2343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2:Z77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PI Test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79:Z84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PI Testing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61:Z71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PI Testing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1.18:8080/tokobook/api//users" TargetMode="External"/><Relationship Id="rId2" Type="http://schemas.openxmlformats.org/officeDocument/2006/relationships/drawing" Target="../drawings/drawing5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5" max="5" width="15.86"/>
  </cols>
  <sheetData>
    <row r="1">
      <c r="A1" s="5" t="s">
        <v>7</v>
      </c>
    </row>
    <row r="2">
      <c r="A2" s="5" t="s">
        <v>8</v>
      </c>
    </row>
    <row r="3">
      <c r="A3" s="5" t="s">
        <v>9</v>
      </c>
    </row>
    <row r="4">
      <c r="A4" s="5" t="s">
        <v>10</v>
      </c>
    </row>
    <row r="5">
      <c r="A5" s="5" t="s">
        <v>11</v>
      </c>
    </row>
    <row r="6">
      <c r="A6" s="5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76.0"/>
  </cols>
  <sheetData>
    <row r="1">
      <c r="A1" s="133" t="s">
        <v>165</v>
      </c>
      <c r="B1" s="133" t="s">
        <v>248</v>
      </c>
    </row>
    <row r="2">
      <c r="A2" s="134">
        <v>1.0</v>
      </c>
      <c r="B2" s="135" t="s">
        <v>249</v>
      </c>
    </row>
    <row r="3">
      <c r="A3" s="136"/>
      <c r="B3" s="136"/>
    </row>
    <row r="4">
      <c r="A4" s="136"/>
      <c r="B4" s="136"/>
    </row>
    <row r="5">
      <c r="A5" s="136"/>
      <c r="B5" s="136"/>
    </row>
    <row r="6">
      <c r="A6" s="136"/>
      <c r="B6" s="136"/>
    </row>
    <row r="7">
      <c r="A7" s="136"/>
      <c r="B7" s="136"/>
    </row>
    <row r="8">
      <c r="A8" s="136"/>
      <c r="B8" s="136"/>
    </row>
    <row r="9">
      <c r="A9" s="136"/>
      <c r="B9" s="136"/>
    </row>
    <row r="10">
      <c r="A10" s="136"/>
      <c r="B10" s="136"/>
    </row>
    <row r="11">
      <c r="A11" s="136"/>
      <c r="B11" s="136"/>
    </row>
    <row r="12">
      <c r="A12" s="136"/>
      <c r="B12" s="136"/>
    </row>
    <row r="13">
      <c r="A13" s="136"/>
      <c r="B13" s="1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19"/>
      <c r="B1" s="19"/>
      <c r="C1" s="20"/>
      <c r="D1" s="13"/>
      <c r="E1" s="13"/>
      <c r="F1" s="13"/>
      <c r="G1" s="13"/>
      <c r="H1" s="2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22" t="s">
        <v>56</v>
      </c>
      <c r="B2" s="22" t="s">
        <v>56</v>
      </c>
      <c r="C2" s="23"/>
      <c r="D2" s="13"/>
      <c r="E2" s="13"/>
      <c r="F2" s="13"/>
      <c r="G2" s="21" t="s">
        <v>59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>
      <c r="A3" s="24" t="s">
        <v>60</v>
      </c>
      <c r="B3" s="19">
        <f>countif('API Issues'!D2:D1000,"New")</f>
        <v>0</v>
      </c>
      <c r="C3" s="2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>
      <c r="A4" s="24" t="s">
        <v>69</v>
      </c>
      <c r="B4" s="19">
        <f>countif('API Issues'!D2:D1000,"Reopen")</f>
        <v>0</v>
      </c>
      <c r="C4" s="2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>
      <c r="A5" s="24" t="s">
        <v>76</v>
      </c>
      <c r="B5" s="19">
        <f>countif('API Issues'!D2:D1000,"Fixed")</f>
        <v>0</v>
      </c>
      <c r="C5" s="2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>
      <c r="A6" s="25" t="s">
        <v>80</v>
      </c>
      <c r="B6" s="19">
        <f>countif('API Issues'!D2:D1000,"Closed")</f>
        <v>2</v>
      </c>
      <c r="C6" s="2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>
      <c r="A7" s="24" t="s">
        <v>87</v>
      </c>
      <c r="B7" s="19">
        <f>countif('API Issues'!D2:D1000,"Not an Issue")</f>
        <v>0</v>
      </c>
      <c r="C7" s="2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>
      <c r="A8" s="24" t="s">
        <v>93</v>
      </c>
      <c r="B8" s="19">
        <f>countif('API Issues'!D2:D1000,"Suggestion")</f>
        <v>0</v>
      </c>
      <c r="C8" s="2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>
      <c r="A9" s="24" t="s">
        <v>100</v>
      </c>
      <c r="B9" s="19">
        <f>countif('API Issues'!D2:D1000,"Deferred")</f>
        <v>1</v>
      </c>
      <c r="C9" s="2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>
      <c r="A10" s="19"/>
      <c r="B10" s="19"/>
      <c r="C10" s="20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>
      <c r="A11" s="19"/>
      <c r="B11" s="19"/>
      <c r="C11" s="20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>
      <c r="A12" s="22" t="s">
        <v>108</v>
      </c>
      <c r="B12" s="22" t="s">
        <v>108</v>
      </c>
      <c r="C12" s="2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>
      <c r="A13" s="24" t="s">
        <v>60</v>
      </c>
      <c r="B13" s="19">
        <f>countif('Mobile Issues'!F2:F1000,"New")</f>
        <v>0</v>
      </c>
      <c r="C13" s="2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>
      <c r="A14" s="24" t="s">
        <v>69</v>
      </c>
      <c r="B14" s="19">
        <f>countif('Mobile Issues'!F2:F1000,"Reopen")</f>
        <v>0</v>
      </c>
      <c r="C14" s="2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>
      <c r="A15" s="24" t="s">
        <v>76</v>
      </c>
      <c r="B15" s="19">
        <f>countif('Mobile Issues'!F2:F1000,"Fixed")</f>
        <v>0</v>
      </c>
      <c r="C15" s="2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>
      <c r="A16" s="25" t="s">
        <v>122</v>
      </c>
      <c r="B16" s="19">
        <f>countif('Mobile Issues'!F2:F1000,"Closed")</f>
        <v>0</v>
      </c>
      <c r="C16" s="2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>
      <c r="A17" s="24" t="s">
        <v>87</v>
      </c>
      <c r="B17" s="19">
        <f>countif('Mobile Issues'!F2:F100,"Not an Issue")</f>
        <v>0</v>
      </c>
      <c r="C17" s="2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>
      <c r="A18" s="24" t="s">
        <v>93</v>
      </c>
      <c r="B18" s="19">
        <f>countif('Mobile Issues'!F2:F1000,"Suggestion")</f>
        <v>0</v>
      </c>
      <c r="C18" s="2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>
      <c r="A19" s="24" t="s">
        <v>100</v>
      </c>
      <c r="B19" s="19">
        <f>countif('Mobile Issues'!F2:F1000,"Deferred")</f>
        <v>0</v>
      </c>
      <c r="C19" s="2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>
      <c r="A20" s="19"/>
      <c r="B20" s="19"/>
      <c r="C20" s="20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>
      <c r="A21" s="19"/>
      <c r="B21" s="19"/>
      <c r="C21" s="2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>
      <c r="A22" s="22" t="s">
        <v>16</v>
      </c>
      <c r="B22" s="22" t="s">
        <v>138</v>
      </c>
      <c r="C22" s="2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>
      <c r="A23" s="24" t="s">
        <v>142</v>
      </c>
      <c r="B23" s="19">
        <f>countif('API Testing'!G4:G1046,"Pass")</f>
        <v>29</v>
      </c>
      <c r="C23" s="2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>
      <c r="A24" s="24" t="s">
        <v>144</v>
      </c>
      <c r="B24" s="19">
        <f>countif('API Testing'!G4:G1046,"Fail")</f>
        <v>0</v>
      </c>
      <c r="C24" s="2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>
      <c r="A25" s="24" t="s">
        <v>146</v>
      </c>
      <c r="B25" s="19">
        <f>countif('API Testing'!G4:G1046,"No Run")</f>
        <v>3</v>
      </c>
      <c r="C25" s="2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>
      <c r="A26" s="24" t="s">
        <v>149</v>
      </c>
      <c r="B26" s="19">
        <f>countif('API Testing'!G4:G1046,"Blocked")</f>
        <v>0</v>
      </c>
      <c r="C26" s="2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>
      <c r="A27" s="19"/>
      <c r="B27" s="19"/>
      <c r="C27" s="20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>
      <c r="A28" s="22" t="s">
        <v>151</v>
      </c>
      <c r="B28" s="22" t="s">
        <v>153</v>
      </c>
      <c r="C28" s="2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>
      <c r="A29" s="24" t="s">
        <v>142</v>
      </c>
      <c r="B29" s="19">
        <f>countif('Mobile Testing'!G4:G1078,"Pass")</f>
        <v>0</v>
      </c>
      <c r="C29" s="2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>
      <c r="A30" s="24" t="s">
        <v>144</v>
      </c>
      <c r="B30" s="19">
        <f>countif('Mobile Testing'!G4:G1078,"Fail")</f>
        <v>0</v>
      </c>
      <c r="C30" s="2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>
      <c r="A31" s="24" t="s">
        <v>146</v>
      </c>
      <c r="B31" s="19">
        <f>countif('Mobile Testing'!G4:G1078,"No Run")</f>
        <v>0</v>
      </c>
      <c r="C31" s="2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>
      <c r="A32" s="24" t="s">
        <v>149</v>
      </c>
      <c r="B32" s="19">
        <f>countif('Mobile Testing'!G4:G1078,"Blocked")</f>
        <v>0</v>
      </c>
      <c r="C32" s="2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>
      <c r="A33" s="19"/>
      <c r="B33" s="19"/>
      <c r="C33" s="20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>
      <c r="A34" s="19"/>
      <c r="B34" s="19"/>
      <c r="C34" s="20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>
      <c r="A35" s="19"/>
      <c r="B35" s="19"/>
      <c r="C35" s="20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>
      <c r="A36" s="22" t="s">
        <v>16</v>
      </c>
      <c r="B36" s="22" t="s">
        <v>161</v>
      </c>
      <c r="C36" s="2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>
      <c r="A37" s="25" t="s">
        <v>162</v>
      </c>
      <c r="B37" s="19">
        <f>countif('API Testing'!D2:D1043,"Yes")</f>
        <v>0</v>
      </c>
      <c r="C37" s="20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>
      <c r="A38" s="25" t="s">
        <v>163</v>
      </c>
      <c r="B38" s="19">
        <f>countif('API Testing'!D2:D1043,"No")</f>
        <v>32</v>
      </c>
      <c r="C38" s="20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>
      <c r="A39" s="19"/>
      <c r="B39" s="19"/>
      <c r="C39" s="2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>
      <c r="A40" s="19"/>
      <c r="B40" s="19"/>
      <c r="C40" s="20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>
      <c r="A41" s="22" t="s">
        <v>151</v>
      </c>
      <c r="B41" s="22" t="s">
        <v>164</v>
      </c>
      <c r="C41" s="20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>
      <c r="A42" s="25" t="s">
        <v>162</v>
      </c>
      <c r="B42" s="19">
        <f>countif('Mobile Testing'!D2:D1044,"Yes")</f>
        <v>0</v>
      </c>
      <c r="C42" s="20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>
      <c r="A43" s="25" t="s">
        <v>163</v>
      </c>
      <c r="B43" s="19">
        <f>countif('Mobile Testing'!D2:D1044,"No")</f>
        <v>0</v>
      </c>
      <c r="C43" s="20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>
      <c r="A44" s="19"/>
      <c r="B44" s="19"/>
      <c r="C44" s="20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>
      <c r="A45" s="19"/>
      <c r="B45" s="19"/>
      <c r="C45" s="20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>
      <c r="A46" s="19"/>
      <c r="B46" s="19"/>
      <c r="C46" s="20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>
      <c r="A47" s="19"/>
      <c r="B47" s="19"/>
      <c r="C47" s="20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>
      <c r="A48" s="19"/>
      <c r="B48" s="19"/>
      <c r="C48" s="20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>
      <c r="A49" s="19"/>
      <c r="B49" s="19"/>
      <c r="C49" s="20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>
      <c r="A50" s="19"/>
      <c r="B50" s="19"/>
      <c r="C50" s="20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>
      <c r="A51" s="19"/>
      <c r="B51" s="19"/>
      <c r="C51" s="20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>
      <c r="A52" s="19"/>
      <c r="B52" s="19"/>
      <c r="C52" s="20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>
      <c r="A53" s="19"/>
      <c r="B53" s="19"/>
      <c r="C53" s="20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>
      <c r="A54" s="19"/>
      <c r="B54" s="19"/>
      <c r="C54" s="20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>
      <c r="A55" s="19"/>
      <c r="B55" s="19"/>
      <c r="C55" s="20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>
      <c r="A56" s="19"/>
      <c r="B56" s="19"/>
      <c r="C56" s="20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>
      <c r="A57" s="19"/>
      <c r="B57" s="19"/>
      <c r="C57" s="20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>
      <c r="A58" s="19"/>
      <c r="B58" s="19"/>
      <c r="C58" s="20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>
      <c r="A59" s="19"/>
      <c r="B59" s="19"/>
      <c r="C59" s="20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>
      <c r="A60" s="19"/>
      <c r="B60" s="19"/>
      <c r="C60" s="20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>
      <c r="A61" s="19"/>
      <c r="B61" s="19"/>
      <c r="C61" s="20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>
      <c r="A62" s="19"/>
      <c r="B62" s="19"/>
      <c r="C62" s="20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>
      <c r="A63" s="19"/>
      <c r="B63" s="19"/>
      <c r="C63" s="20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>
      <c r="A64" s="19"/>
      <c r="B64" s="19"/>
      <c r="C64" s="20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>
      <c r="A65" s="19"/>
      <c r="B65" s="19"/>
      <c r="C65" s="20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>
      <c r="A66" s="19"/>
      <c r="B66" s="19"/>
      <c r="C66" s="2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>
      <c r="A67" s="19"/>
      <c r="B67" s="19"/>
      <c r="C67" s="20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>
      <c r="A68" s="19"/>
      <c r="B68" s="19"/>
      <c r="C68" s="20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>
      <c r="A69" s="19"/>
      <c r="B69" s="19"/>
      <c r="C69" s="20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>
      <c r="A70" s="19"/>
      <c r="B70" s="19"/>
      <c r="C70" s="20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>
      <c r="A71" s="19"/>
      <c r="B71" s="19"/>
      <c r="C71" s="20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>
      <c r="A72" s="19"/>
      <c r="B72" s="19"/>
      <c r="C72" s="20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>
      <c r="A73" s="19"/>
      <c r="B73" s="19"/>
      <c r="C73" s="20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>
      <c r="A74" s="19"/>
      <c r="B74" s="19"/>
      <c r="C74" s="2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>
      <c r="A75" s="19"/>
      <c r="B75" s="19"/>
      <c r="C75" s="20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>
      <c r="A76" s="19"/>
      <c r="B76" s="19"/>
      <c r="C76" s="2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>
      <c r="A77" s="19"/>
      <c r="B77" s="19"/>
      <c r="C77" s="2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>
      <c r="A78" s="19"/>
      <c r="B78" s="19"/>
      <c r="C78" s="2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>
      <c r="A79" s="19"/>
      <c r="B79" s="19"/>
      <c r="C79" s="20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>
      <c r="A80" s="19"/>
      <c r="B80" s="19"/>
      <c r="C80" s="2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>
      <c r="A81" s="19"/>
      <c r="B81" s="19"/>
      <c r="C81" s="2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>
      <c r="A82" s="19"/>
      <c r="B82" s="19"/>
      <c r="C82" s="2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>
      <c r="A83" s="19"/>
      <c r="B83" s="19"/>
      <c r="C83" s="2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>
      <c r="A84" s="19"/>
      <c r="B84" s="19"/>
      <c r="C84" s="20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>
      <c r="A85" s="19"/>
      <c r="B85" s="19"/>
      <c r="C85" s="2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>
      <c r="A86" s="19"/>
      <c r="B86" s="19"/>
      <c r="C86" s="20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>
      <c r="A87" s="19"/>
      <c r="B87" s="19"/>
      <c r="C87" s="2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>
      <c r="A88" s="19"/>
      <c r="B88" s="19"/>
      <c r="C88" s="2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>
      <c r="A89" s="19"/>
      <c r="B89" s="19"/>
      <c r="C89" s="20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>
      <c r="A90" s="19"/>
      <c r="B90" s="19"/>
      <c r="C90" s="20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>
      <c r="A91" s="19"/>
      <c r="B91" s="19"/>
      <c r="C91" s="2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>
      <c r="A92" s="19"/>
      <c r="B92" s="19"/>
      <c r="C92" s="20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>
      <c r="A93" s="19"/>
      <c r="B93" s="19"/>
      <c r="C93" s="20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>
      <c r="A94" s="19"/>
      <c r="B94" s="19"/>
      <c r="C94" s="20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>
      <c r="A95" s="19"/>
      <c r="B95" s="19"/>
      <c r="C95" s="20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>
      <c r="A96" s="19"/>
      <c r="B96" s="19"/>
      <c r="C96" s="20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>
      <c r="A97" s="19"/>
      <c r="B97" s="19"/>
      <c r="C97" s="20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>
      <c r="A98" s="19"/>
      <c r="B98" s="19"/>
      <c r="C98" s="2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>
      <c r="A99" s="19"/>
      <c r="B99" s="19"/>
      <c r="C99" s="2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>
      <c r="A100" s="19"/>
      <c r="B100" s="19"/>
      <c r="C100" s="20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>
      <c r="A101" s="19"/>
      <c r="B101" s="19"/>
      <c r="C101" s="20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>
      <c r="A102" s="19"/>
      <c r="B102" s="19"/>
      <c r="C102" s="20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>
      <c r="A103" s="19"/>
      <c r="B103" s="19"/>
      <c r="C103" s="20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>
      <c r="A104" s="19"/>
      <c r="B104" s="19"/>
      <c r="C104" s="20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>
      <c r="A105" s="19"/>
      <c r="B105" s="19"/>
      <c r="C105" s="20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>
      <c r="A106" s="19"/>
      <c r="B106" s="19"/>
      <c r="C106" s="20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>
      <c r="A107" s="19"/>
      <c r="B107" s="19"/>
      <c r="C107" s="20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>
      <c r="A108" s="19"/>
      <c r="B108" s="19"/>
      <c r="C108" s="20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>
      <c r="A109" s="19"/>
      <c r="B109" s="19"/>
      <c r="C109" s="20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>
      <c r="A110" s="19"/>
      <c r="B110" s="19"/>
      <c r="C110" s="20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>
      <c r="A111" s="19"/>
      <c r="B111" s="19"/>
      <c r="C111" s="20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>
      <c r="A112" s="19"/>
      <c r="B112" s="19"/>
      <c r="C112" s="20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>
      <c r="A113" s="19"/>
      <c r="B113" s="19"/>
      <c r="C113" s="20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>
      <c r="A114" s="19"/>
      <c r="B114" s="19"/>
      <c r="C114" s="20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>
      <c r="A115" s="19"/>
      <c r="B115" s="19"/>
      <c r="C115" s="20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>
      <c r="A116" s="19"/>
      <c r="B116" s="19"/>
      <c r="C116" s="20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>
      <c r="A117" s="19"/>
      <c r="B117" s="19"/>
      <c r="C117" s="20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>
      <c r="A118" s="19"/>
      <c r="B118" s="19"/>
      <c r="C118" s="20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>
      <c r="A119" s="19"/>
      <c r="B119" s="19"/>
      <c r="C119" s="20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>
      <c r="A120" s="19"/>
      <c r="B120" s="19"/>
      <c r="C120" s="20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>
      <c r="A121" s="19"/>
      <c r="B121" s="19"/>
      <c r="C121" s="20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>
      <c r="A122" s="19"/>
      <c r="B122" s="19"/>
      <c r="C122" s="2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>
      <c r="A123" s="19"/>
      <c r="B123" s="19"/>
      <c r="C123" s="2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>
      <c r="A124" s="19"/>
      <c r="B124" s="19"/>
      <c r="C124" s="20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>
      <c r="A125" s="19"/>
      <c r="B125" s="19"/>
      <c r="C125" s="20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>
      <c r="A126" s="19"/>
      <c r="B126" s="19"/>
      <c r="C126" s="20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>
      <c r="A127" s="19"/>
      <c r="B127" s="19"/>
      <c r="C127" s="20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>
      <c r="A128" s="19"/>
      <c r="B128" s="19"/>
      <c r="C128" s="20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>
      <c r="A129" s="19"/>
      <c r="B129" s="19"/>
      <c r="C129" s="20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>
      <c r="A130" s="19"/>
      <c r="B130" s="19"/>
      <c r="C130" s="2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>
      <c r="A131" s="19"/>
      <c r="B131" s="19"/>
      <c r="C131" s="20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>
      <c r="A132" s="19"/>
      <c r="B132" s="19"/>
      <c r="C132" s="20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>
      <c r="A133" s="19"/>
      <c r="B133" s="19"/>
      <c r="C133" s="20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>
      <c r="A134" s="19"/>
      <c r="B134" s="19"/>
      <c r="C134" s="20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>
      <c r="A135" s="19"/>
      <c r="B135" s="19"/>
      <c r="C135" s="20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>
      <c r="A136" s="19"/>
      <c r="B136" s="19"/>
      <c r="C136" s="20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>
      <c r="A137" s="19"/>
      <c r="B137" s="19"/>
      <c r="C137" s="20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>
      <c r="A138" s="19"/>
      <c r="B138" s="19"/>
      <c r="C138" s="20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>
      <c r="A139" s="19"/>
      <c r="B139" s="19"/>
      <c r="C139" s="20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>
      <c r="A140" s="19"/>
      <c r="B140" s="19"/>
      <c r="C140" s="20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>
      <c r="A141" s="19"/>
      <c r="B141" s="19"/>
      <c r="C141" s="20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>
      <c r="A142" s="19"/>
      <c r="B142" s="19"/>
      <c r="C142" s="20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>
      <c r="A143" s="19"/>
      <c r="B143" s="19"/>
      <c r="C143" s="20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>
      <c r="A144" s="19"/>
      <c r="B144" s="19"/>
      <c r="C144" s="20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>
      <c r="A145" s="19"/>
      <c r="B145" s="19"/>
      <c r="C145" s="20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>
      <c r="A146" s="19"/>
      <c r="B146" s="19"/>
      <c r="C146" s="20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>
      <c r="A147" s="19"/>
      <c r="B147" s="19"/>
      <c r="C147" s="20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>
      <c r="A148" s="19"/>
      <c r="B148" s="19"/>
      <c r="C148" s="20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>
      <c r="A149" s="19"/>
      <c r="B149" s="19"/>
      <c r="C149" s="20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>
      <c r="A150" s="19"/>
      <c r="B150" s="19"/>
      <c r="C150" s="20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>
      <c r="A151" s="19"/>
      <c r="B151" s="19"/>
      <c r="C151" s="20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>
      <c r="A152" s="19"/>
      <c r="B152" s="19"/>
      <c r="C152" s="20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>
      <c r="A153" s="19"/>
      <c r="B153" s="19"/>
      <c r="C153" s="20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>
      <c r="A154" s="19"/>
      <c r="B154" s="19"/>
      <c r="C154" s="20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>
      <c r="A155" s="19"/>
      <c r="B155" s="19"/>
      <c r="C155" s="20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>
      <c r="A156" s="19"/>
      <c r="B156" s="19"/>
      <c r="C156" s="20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>
      <c r="A157" s="19"/>
      <c r="B157" s="19"/>
      <c r="C157" s="20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>
      <c r="A158" s="19"/>
      <c r="B158" s="19"/>
      <c r="C158" s="20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>
      <c r="A159" s="19"/>
      <c r="B159" s="19"/>
      <c r="C159" s="20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>
      <c r="A160" s="19"/>
      <c r="B160" s="19"/>
      <c r="C160" s="20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>
      <c r="A161" s="19"/>
      <c r="B161" s="19"/>
      <c r="C161" s="20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>
      <c r="A162" s="19"/>
      <c r="B162" s="19"/>
      <c r="C162" s="20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>
      <c r="A163" s="19"/>
      <c r="B163" s="19"/>
      <c r="C163" s="20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>
      <c r="A164" s="19"/>
      <c r="B164" s="19"/>
      <c r="C164" s="20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>
      <c r="A165" s="19"/>
      <c r="B165" s="19"/>
      <c r="C165" s="20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>
      <c r="A166" s="19"/>
      <c r="B166" s="19"/>
      <c r="C166" s="20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>
      <c r="A167" s="19"/>
      <c r="B167" s="19"/>
      <c r="C167" s="20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>
      <c r="A168" s="19"/>
      <c r="B168" s="19"/>
      <c r="C168" s="20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>
      <c r="A169" s="19"/>
      <c r="B169" s="19"/>
      <c r="C169" s="20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>
      <c r="A170" s="19"/>
      <c r="B170" s="19"/>
      <c r="C170" s="20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>
      <c r="A171" s="19"/>
      <c r="B171" s="19"/>
      <c r="C171" s="20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>
      <c r="A172" s="19"/>
      <c r="B172" s="19"/>
      <c r="C172" s="20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>
      <c r="A173" s="19"/>
      <c r="B173" s="19"/>
      <c r="C173" s="20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>
      <c r="A174" s="19"/>
      <c r="B174" s="19"/>
      <c r="C174" s="20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>
      <c r="A175" s="19"/>
      <c r="B175" s="19"/>
      <c r="C175" s="20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>
      <c r="A176" s="19"/>
      <c r="B176" s="19"/>
      <c r="C176" s="20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>
      <c r="A177" s="19"/>
      <c r="B177" s="19"/>
      <c r="C177" s="20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>
      <c r="A178" s="19"/>
      <c r="B178" s="19"/>
      <c r="C178" s="20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>
      <c r="A179" s="19"/>
      <c r="B179" s="19"/>
      <c r="C179" s="20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>
      <c r="A180" s="19"/>
      <c r="B180" s="19"/>
      <c r="C180" s="20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>
      <c r="A181" s="19"/>
      <c r="B181" s="19"/>
      <c r="C181" s="2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>
      <c r="A182" s="19"/>
      <c r="B182" s="19"/>
      <c r="C182" s="20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>
      <c r="A183" s="19"/>
      <c r="B183" s="19"/>
      <c r="C183" s="2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>
      <c r="A184" s="19"/>
      <c r="B184" s="19"/>
      <c r="C184" s="20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>
      <c r="A185" s="19"/>
      <c r="B185" s="19"/>
      <c r="C185" s="20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>
      <c r="A186" s="19"/>
      <c r="B186" s="19"/>
      <c r="C186" s="20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>
      <c r="A187" s="19"/>
      <c r="B187" s="19"/>
      <c r="C187" s="20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>
      <c r="A188" s="19"/>
      <c r="B188" s="19"/>
      <c r="C188" s="20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>
      <c r="A189" s="19"/>
      <c r="B189" s="19"/>
      <c r="C189" s="20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>
      <c r="A190" s="19"/>
      <c r="B190" s="19"/>
      <c r="C190" s="20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>
      <c r="A191" s="19"/>
      <c r="B191" s="19"/>
      <c r="C191" s="20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>
      <c r="A192" s="19"/>
      <c r="B192" s="19"/>
      <c r="C192" s="20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>
      <c r="A193" s="19"/>
      <c r="B193" s="19"/>
      <c r="C193" s="20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>
      <c r="A194" s="19"/>
      <c r="B194" s="19"/>
      <c r="C194" s="20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>
      <c r="A195" s="19"/>
      <c r="B195" s="19"/>
      <c r="C195" s="20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>
      <c r="A196" s="19"/>
      <c r="B196" s="19"/>
      <c r="C196" s="20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>
      <c r="A197" s="19"/>
      <c r="B197" s="19"/>
      <c r="C197" s="20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>
      <c r="A198" s="19"/>
      <c r="B198" s="19"/>
      <c r="C198" s="20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>
      <c r="A199" s="19"/>
      <c r="B199" s="19"/>
      <c r="C199" s="20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>
      <c r="A200" s="19"/>
      <c r="B200" s="19"/>
      <c r="C200" s="20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>
      <c r="A201" s="19"/>
      <c r="B201" s="19"/>
      <c r="C201" s="2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>
      <c r="A202" s="19"/>
      <c r="B202" s="19"/>
      <c r="C202" s="20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>
      <c r="A203" s="19"/>
      <c r="B203" s="19"/>
      <c r="C203" s="20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>
      <c r="A204" s="19"/>
      <c r="B204" s="19"/>
      <c r="C204" s="20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>
      <c r="A205" s="19"/>
      <c r="B205" s="19"/>
      <c r="C205" s="20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>
      <c r="A206" s="19"/>
      <c r="B206" s="19"/>
      <c r="C206" s="20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>
      <c r="A207" s="19"/>
      <c r="B207" s="19"/>
      <c r="C207" s="20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>
      <c r="A208" s="19"/>
      <c r="B208" s="19"/>
      <c r="C208" s="20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>
      <c r="A209" s="19"/>
      <c r="B209" s="19"/>
      <c r="C209" s="20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>
      <c r="A210" s="19"/>
      <c r="B210" s="19"/>
      <c r="C210" s="20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>
      <c r="A211" s="19"/>
      <c r="B211" s="19"/>
      <c r="C211" s="20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>
      <c r="A212" s="19"/>
      <c r="B212" s="19"/>
      <c r="C212" s="20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>
      <c r="A213" s="19"/>
      <c r="B213" s="19"/>
      <c r="C213" s="20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>
      <c r="A214" s="19"/>
      <c r="B214" s="19"/>
      <c r="C214" s="20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>
      <c r="A215" s="19"/>
      <c r="B215" s="19"/>
      <c r="C215" s="2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>
      <c r="A216" s="19"/>
      <c r="B216" s="19"/>
      <c r="C216" s="20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>
      <c r="A217" s="19"/>
      <c r="B217" s="19"/>
      <c r="C217" s="2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>
      <c r="A218" s="19"/>
      <c r="B218" s="19"/>
      <c r="C218" s="20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>
      <c r="A219" s="19"/>
      <c r="B219" s="19"/>
      <c r="C219" s="20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>
      <c r="A220" s="19"/>
      <c r="B220" s="19"/>
      <c r="C220" s="20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>
      <c r="A221" s="19"/>
      <c r="B221" s="19"/>
      <c r="C221" s="20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>
      <c r="A222" s="19"/>
      <c r="B222" s="19"/>
      <c r="C222" s="20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>
      <c r="A223" s="19"/>
      <c r="B223" s="19"/>
      <c r="C223" s="20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>
      <c r="A224" s="19"/>
      <c r="B224" s="19"/>
      <c r="C224" s="20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>
      <c r="A225" s="19"/>
      <c r="B225" s="19"/>
      <c r="C225" s="20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>
      <c r="A226" s="19"/>
      <c r="B226" s="19"/>
      <c r="C226" s="20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>
      <c r="A227" s="19"/>
      <c r="B227" s="19"/>
      <c r="C227" s="20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>
      <c r="A228" s="19"/>
      <c r="B228" s="19"/>
      <c r="C228" s="20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>
      <c r="A229" s="19"/>
      <c r="B229" s="19"/>
      <c r="C229" s="20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>
      <c r="A230" s="19"/>
      <c r="B230" s="19"/>
      <c r="C230" s="20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>
      <c r="A231" s="19"/>
      <c r="B231" s="19"/>
      <c r="C231" s="20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>
      <c r="A232" s="19"/>
      <c r="B232" s="19"/>
      <c r="C232" s="20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>
      <c r="A233" s="19"/>
      <c r="B233" s="19"/>
      <c r="C233" s="2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>
      <c r="A234" s="19"/>
      <c r="B234" s="19"/>
      <c r="C234" s="20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>
      <c r="A235" s="19"/>
      <c r="B235" s="19"/>
      <c r="C235" s="2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>
      <c r="A236" s="19"/>
      <c r="B236" s="19"/>
      <c r="C236" s="20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>
      <c r="A237" s="19"/>
      <c r="B237" s="19"/>
      <c r="C237" s="20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>
      <c r="A238" s="19"/>
      <c r="B238" s="19"/>
      <c r="C238" s="20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>
      <c r="A239" s="19"/>
      <c r="B239" s="19"/>
      <c r="C239" s="20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>
      <c r="A240" s="19"/>
      <c r="B240" s="19"/>
      <c r="C240" s="20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>
      <c r="A241" s="19"/>
      <c r="B241" s="19"/>
      <c r="C241" s="20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>
      <c r="A242" s="19"/>
      <c r="B242" s="19"/>
      <c r="C242" s="20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>
      <c r="A243" s="19"/>
      <c r="B243" s="19"/>
      <c r="C243" s="20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>
      <c r="A244" s="19"/>
      <c r="B244" s="19"/>
      <c r="C244" s="20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>
      <c r="A245" s="19"/>
      <c r="B245" s="19"/>
      <c r="C245" s="20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>
      <c r="A246" s="19"/>
      <c r="B246" s="19"/>
      <c r="C246" s="20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>
      <c r="A247" s="19"/>
      <c r="B247" s="19"/>
      <c r="C247" s="20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>
      <c r="A248" s="19"/>
      <c r="B248" s="19"/>
      <c r="C248" s="20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>
      <c r="A249" s="19"/>
      <c r="B249" s="19"/>
      <c r="C249" s="20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>
      <c r="A250" s="19"/>
      <c r="B250" s="19"/>
      <c r="C250" s="20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>
      <c r="A251" s="19"/>
      <c r="B251" s="19"/>
      <c r="C251" s="2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>
      <c r="A252" s="19"/>
      <c r="B252" s="19"/>
      <c r="C252" s="20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>
      <c r="A253" s="19"/>
      <c r="B253" s="19"/>
      <c r="C253" s="20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>
      <c r="A254" s="19"/>
      <c r="B254" s="19"/>
      <c r="C254" s="20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>
      <c r="A255" s="19"/>
      <c r="B255" s="19"/>
      <c r="C255" s="20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>
      <c r="A256" s="19"/>
      <c r="B256" s="19"/>
      <c r="C256" s="20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>
      <c r="A257" s="19"/>
      <c r="B257" s="19"/>
      <c r="C257" s="20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>
      <c r="A258" s="19"/>
      <c r="B258" s="19"/>
      <c r="C258" s="20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>
      <c r="A259" s="19"/>
      <c r="B259" s="19"/>
      <c r="C259" s="20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>
      <c r="A260" s="19"/>
      <c r="B260" s="19"/>
      <c r="C260" s="20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>
      <c r="A261" s="19"/>
      <c r="B261" s="19"/>
      <c r="C261" s="20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>
      <c r="A262" s="19"/>
      <c r="B262" s="19"/>
      <c r="C262" s="20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>
      <c r="A263" s="19"/>
      <c r="B263" s="19"/>
      <c r="C263" s="20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>
      <c r="A264" s="19"/>
      <c r="B264" s="19"/>
      <c r="C264" s="20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>
      <c r="A265" s="19"/>
      <c r="B265" s="19"/>
      <c r="C265" s="20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>
      <c r="A266" s="19"/>
      <c r="B266" s="19"/>
      <c r="C266" s="20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>
      <c r="A267" s="19"/>
      <c r="B267" s="19"/>
      <c r="C267" s="2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>
      <c r="A268" s="19"/>
      <c r="B268" s="19"/>
      <c r="C268" s="20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>
      <c r="A269" s="19"/>
      <c r="B269" s="19"/>
      <c r="C269" s="2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>
      <c r="A270" s="19"/>
      <c r="B270" s="19"/>
      <c r="C270" s="20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>
      <c r="A271" s="19"/>
      <c r="B271" s="19"/>
      <c r="C271" s="20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>
      <c r="A272" s="19"/>
      <c r="B272" s="19"/>
      <c r="C272" s="20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>
      <c r="A273" s="19"/>
      <c r="B273" s="19"/>
      <c r="C273" s="20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>
      <c r="A274" s="19"/>
      <c r="B274" s="19"/>
      <c r="C274" s="20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>
      <c r="A275" s="19"/>
      <c r="B275" s="19"/>
      <c r="C275" s="20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>
      <c r="A276" s="19"/>
      <c r="B276" s="19"/>
      <c r="C276" s="20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>
      <c r="A277" s="19"/>
      <c r="B277" s="19"/>
      <c r="C277" s="20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>
      <c r="A278" s="19"/>
      <c r="B278" s="19"/>
      <c r="C278" s="20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>
      <c r="A279" s="19"/>
      <c r="B279" s="19"/>
      <c r="C279" s="20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>
      <c r="A280" s="19"/>
      <c r="B280" s="19"/>
      <c r="C280" s="20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>
      <c r="A281" s="19"/>
      <c r="B281" s="19"/>
      <c r="C281" s="20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>
      <c r="A282" s="19"/>
      <c r="B282" s="19"/>
      <c r="C282" s="20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>
      <c r="A283" s="19"/>
      <c r="B283" s="19"/>
      <c r="C283" s="20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>
      <c r="A284" s="19"/>
      <c r="B284" s="19"/>
      <c r="C284" s="20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>
      <c r="A285" s="19"/>
      <c r="B285" s="19"/>
      <c r="C285" s="2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>
      <c r="A286" s="19"/>
      <c r="B286" s="19"/>
      <c r="C286" s="20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>
      <c r="A287" s="19"/>
      <c r="B287" s="19"/>
      <c r="C287" s="20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>
      <c r="A288" s="19"/>
      <c r="B288" s="19"/>
      <c r="C288" s="20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>
      <c r="A289" s="19"/>
      <c r="B289" s="19"/>
      <c r="C289" s="20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>
      <c r="A290" s="19"/>
      <c r="B290" s="19"/>
      <c r="C290" s="20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>
      <c r="A291" s="19"/>
      <c r="B291" s="19"/>
      <c r="C291" s="20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>
      <c r="A292" s="19"/>
      <c r="B292" s="19"/>
      <c r="C292" s="20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>
      <c r="A293" s="19"/>
      <c r="B293" s="19"/>
      <c r="C293" s="20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>
      <c r="A294" s="19"/>
      <c r="B294" s="19"/>
      <c r="C294" s="20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>
      <c r="A295" s="19"/>
      <c r="B295" s="19"/>
      <c r="C295" s="20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>
      <c r="A296" s="19"/>
      <c r="B296" s="19"/>
      <c r="C296" s="20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>
      <c r="A297" s="19"/>
      <c r="B297" s="19"/>
      <c r="C297" s="20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>
      <c r="A298" s="19"/>
      <c r="B298" s="19"/>
      <c r="C298" s="20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>
      <c r="A299" s="19"/>
      <c r="B299" s="19"/>
      <c r="C299" s="20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>
      <c r="A300" s="19"/>
      <c r="B300" s="19"/>
      <c r="C300" s="20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>
      <c r="A301" s="19"/>
      <c r="B301" s="19"/>
      <c r="C301" s="20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>
      <c r="A302" s="19"/>
      <c r="B302" s="19"/>
      <c r="C302" s="20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>
      <c r="A303" s="19"/>
      <c r="B303" s="19"/>
      <c r="C303" s="2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>
      <c r="A304" s="19"/>
      <c r="B304" s="19"/>
      <c r="C304" s="20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>
      <c r="A305" s="19"/>
      <c r="B305" s="19"/>
      <c r="C305" s="20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>
      <c r="A306" s="19"/>
      <c r="B306" s="19"/>
      <c r="C306" s="20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>
      <c r="A307" s="19"/>
      <c r="B307" s="19"/>
      <c r="C307" s="20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>
      <c r="A308" s="19"/>
      <c r="B308" s="19"/>
      <c r="C308" s="20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>
      <c r="A309" s="19"/>
      <c r="B309" s="19"/>
      <c r="C309" s="20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>
      <c r="A310" s="19"/>
      <c r="B310" s="19"/>
      <c r="C310" s="20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>
      <c r="A311" s="19"/>
      <c r="B311" s="19"/>
      <c r="C311" s="20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>
      <c r="A312" s="19"/>
      <c r="B312" s="19"/>
      <c r="C312" s="20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>
      <c r="A313" s="19"/>
      <c r="B313" s="19"/>
      <c r="C313" s="20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>
      <c r="A314" s="19"/>
      <c r="B314" s="19"/>
      <c r="C314" s="20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>
      <c r="A315" s="19"/>
      <c r="B315" s="19"/>
      <c r="C315" s="20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>
      <c r="A316" s="19"/>
      <c r="B316" s="19"/>
      <c r="C316" s="20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>
      <c r="A317" s="19"/>
      <c r="B317" s="19"/>
      <c r="C317" s="20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>
      <c r="A318" s="19"/>
      <c r="B318" s="19"/>
      <c r="C318" s="20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>
      <c r="A319" s="19"/>
      <c r="B319" s="19"/>
      <c r="C319" s="20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>
      <c r="A320" s="19"/>
      <c r="B320" s="19"/>
      <c r="C320" s="20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>
      <c r="A321" s="19"/>
      <c r="B321" s="19"/>
      <c r="C321" s="20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>
      <c r="A322" s="19"/>
      <c r="B322" s="19"/>
      <c r="C322" s="20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>
      <c r="A323" s="19"/>
      <c r="B323" s="19"/>
      <c r="C323" s="20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>
      <c r="A324" s="19"/>
      <c r="B324" s="19"/>
      <c r="C324" s="20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>
      <c r="A325" s="19"/>
      <c r="B325" s="19"/>
      <c r="C325" s="20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>
      <c r="A326" s="19"/>
      <c r="B326" s="19"/>
      <c r="C326" s="20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>
      <c r="A327" s="19"/>
      <c r="B327" s="19"/>
      <c r="C327" s="20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>
      <c r="A328" s="19"/>
      <c r="B328" s="19"/>
      <c r="C328" s="20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>
      <c r="A329" s="19"/>
      <c r="B329" s="19"/>
      <c r="C329" s="20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>
      <c r="A330" s="19"/>
      <c r="B330" s="19"/>
      <c r="C330" s="20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>
      <c r="A331" s="19"/>
      <c r="B331" s="19"/>
      <c r="C331" s="20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>
      <c r="A332" s="19"/>
      <c r="B332" s="19"/>
      <c r="C332" s="20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>
      <c r="A333" s="19"/>
      <c r="B333" s="19"/>
      <c r="C333" s="20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>
      <c r="A334" s="19"/>
      <c r="B334" s="19"/>
      <c r="C334" s="20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>
      <c r="A335" s="19"/>
      <c r="B335" s="19"/>
      <c r="C335" s="20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>
      <c r="A336" s="19"/>
      <c r="B336" s="19"/>
      <c r="C336" s="20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>
      <c r="A337" s="19"/>
      <c r="B337" s="19"/>
      <c r="C337" s="20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>
      <c r="A338" s="19"/>
      <c r="B338" s="19"/>
      <c r="C338" s="20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>
      <c r="A339" s="19"/>
      <c r="B339" s="19"/>
      <c r="C339" s="20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>
      <c r="A340" s="19"/>
      <c r="B340" s="19"/>
      <c r="C340" s="20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>
      <c r="A341" s="19"/>
      <c r="B341" s="19"/>
      <c r="C341" s="20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>
      <c r="A342" s="19"/>
      <c r="B342" s="19"/>
      <c r="C342" s="20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>
      <c r="A343" s="19"/>
      <c r="B343" s="19"/>
      <c r="C343" s="20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>
      <c r="A344" s="19"/>
      <c r="B344" s="19"/>
      <c r="C344" s="20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>
      <c r="A345" s="19"/>
      <c r="B345" s="19"/>
      <c r="C345" s="20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>
      <c r="A346" s="19"/>
      <c r="B346" s="19"/>
      <c r="C346" s="20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>
      <c r="A347" s="19"/>
      <c r="B347" s="19"/>
      <c r="C347" s="20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>
      <c r="A348" s="19"/>
      <c r="B348" s="19"/>
      <c r="C348" s="20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>
      <c r="A349" s="19"/>
      <c r="B349" s="19"/>
      <c r="C349" s="20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>
      <c r="A350" s="19"/>
      <c r="B350" s="19"/>
      <c r="C350" s="20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>
      <c r="A351" s="19"/>
      <c r="B351" s="19"/>
      <c r="C351" s="20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>
      <c r="A352" s="19"/>
      <c r="B352" s="19"/>
      <c r="C352" s="20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>
      <c r="A353" s="19"/>
      <c r="B353" s="19"/>
      <c r="C353" s="20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>
      <c r="A354" s="19"/>
      <c r="B354" s="19"/>
      <c r="C354" s="20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>
      <c r="A355" s="19"/>
      <c r="B355" s="19"/>
      <c r="C355" s="20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>
      <c r="A356" s="19"/>
      <c r="B356" s="19"/>
      <c r="C356" s="20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>
      <c r="A357" s="19"/>
      <c r="B357" s="19"/>
      <c r="C357" s="20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>
      <c r="A358" s="19"/>
      <c r="B358" s="19"/>
      <c r="C358" s="20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>
      <c r="A359" s="19"/>
      <c r="B359" s="19"/>
      <c r="C359" s="20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>
      <c r="A360" s="19"/>
      <c r="B360" s="19"/>
      <c r="C360" s="20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>
      <c r="A361" s="19"/>
      <c r="B361" s="19"/>
      <c r="C361" s="20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>
      <c r="A362" s="19"/>
      <c r="B362" s="19"/>
      <c r="C362" s="20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>
      <c r="A363" s="19"/>
      <c r="B363" s="19"/>
      <c r="C363" s="20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>
      <c r="A364" s="19"/>
      <c r="B364" s="19"/>
      <c r="C364" s="20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>
      <c r="A365" s="19"/>
      <c r="B365" s="19"/>
      <c r="C365" s="20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>
      <c r="A366" s="19"/>
      <c r="B366" s="19"/>
      <c r="C366" s="20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>
      <c r="A367" s="19"/>
      <c r="B367" s="19"/>
      <c r="C367" s="20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>
      <c r="A368" s="19"/>
      <c r="B368" s="19"/>
      <c r="C368" s="20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>
      <c r="A369" s="19"/>
      <c r="B369" s="19"/>
      <c r="C369" s="20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>
      <c r="A370" s="19"/>
      <c r="B370" s="19"/>
      <c r="C370" s="20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>
      <c r="A371" s="19"/>
      <c r="B371" s="19"/>
      <c r="C371" s="20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>
      <c r="A372" s="19"/>
      <c r="B372" s="19"/>
      <c r="C372" s="20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>
      <c r="A373" s="19"/>
      <c r="B373" s="19"/>
      <c r="C373" s="20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>
      <c r="A374" s="19"/>
      <c r="B374" s="19"/>
      <c r="C374" s="20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>
      <c r="A375" s="19"/>
      <c r="B375" s="19"/>
      <c r="C375" s="20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>
      <c r="A376" s="19"/>
      <c r="B376" s="19"/>
      <c r="C376" s="20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>
      <c r="A377" s="19"/>
      <c r="B377" s="19"/>
      <c r="C377" s="20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>
      <c r="A378" s="19"/>
      <c r="B378" s="19"/>
      <c r="C378" s="20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>
      <c r="A379" s="19"/>
      <c r="B379" s="19"/>
      <c r="C379" s="20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>
      <c r="A380" s="19"/>
      <c r="B380" s="19"/>
      <c r="C380" s="20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>
      <c r="A381" s="19"/>
      <c r="B381" s="19"/>
      <c r="C381" s="20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>
      <c r="A382" s="19"/>
      <c r="B382" s="19"/>
      <c r="C382" s="20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>
      <c r="A383" s="19"/>
      <c r="B383" s="19"/>
      <c r="C383" s="20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>
      <c r="A384" s="19"/>
      <c r="B384" s="19"/>
      <c r="C384" s="20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>
      <c r="A385" s="19"/>
      <c r="B385" s="19"/>
      <c r="C385" s="20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>
      <c r="A386" s="19"/>
      <c r="B386" s="19"/>
      <c r="C386" s="20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>
      <c r="A387" s="19"/>
      <c r="B387" s="19"/>
      <c r="C387" s="20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>
      <c r="A388" s="19"/>
      <c r="B388" s="19"/>
      <c r="C388" s="20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>
      <c r="A389" s="19"/>
      <c r="B389" s="19"/>
      <c r="C389" s="20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>
      <c r="A390" s="19"/>
      <c r="B390" s="19"/>
      <c r="C390" s="20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>
      <c r="A391" s="19"/>
      <c r="B391" s="19"/>
      <c r="C391" s="20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>
      <c r="A392" s="19"/>
      <c r="B392" s="19"/>
      <c r="C392" s="20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>
      <c r="A393" s="19"/>
      <c r="B393" s="19"/>
      <c r="C393" s="20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>
      <c r="A394" s="19"/>
      <c r="B394" s="19"/>
      <c r="C394" s="20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>
      <c r="A395" s="19"/>
      <c r="B395" s="19"/>
      <c r="C395" s="20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>
      <c r="A396" s="19"/>
      <c r="B396" s="19"/>
      <c r="C396" s="20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>
      <c r="A397" s="19"/>
      <c r="B397" s="19"/>
      <c r="C397" s="20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>
      <c r="A398" s="19"/>
      <c r="B398" s="19"/>
      <c r="C398" s="20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>
      <c r="A399" s="19"/>
      <c r="B399" s="19"/>
      <c r="C399" s="20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>
      <c r="A400" s="19"/>
      <c r="B400" s="19"/>
      <c r="C400" s="20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>
      <c r="A401" s="19"/>
      <c r="B401" s="19"/>
      <c r="C401" s="20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>
      <c r="A402" s="19"/>
      <c r="B402" s="19"/>
      <c r="C402" s="20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>
      <c r="A403" s="19"/>
      <c r="B403" s="19"/>
      <c r="C403" s="20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>
      <c r="A404" s="19"/>
      <c r="B404" s="19"/>
      <c r="C404" s="20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>
      <c r="A405" s="19"/>
      <c r="B405" s="19"/>
      <c r="C405" s="20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>
      <c r="A406" s="19"/>
      <c r="B406" s="19"/>
      <c r="C406" s="20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>
      <c r="A407" s="19"/>
      <c r="B407" s="19"/>
      <c r="C407" s="20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>
      <c r="A408" s="19"/>
      <c r="B408" s="19"/>
      <c r="C408" s="20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>
      <c r="A409" s="19"/>
      <c r="B409" s="19"/>
      <c r="C409" s="20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>
      <c r="A410" s="19"/>
      <c r="B410" s="19"/>
      <c r="C410" s="20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>
      <c r="A411" s="19"/>
      <c r="B411" s="19"/>
      <c r="C411" s="20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>
      <c r="A412" s="19"/>
      <c r="B412" s="19"/>
      <c r="C412" s="20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>
      <c r="A413" s="19"/>
      <c r="B413" s="19"/>
      <c r="C413" s="20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>
      <c r="A414" s="19"/>
      <c r="B414" s="19"/>
      <c r="C414" s="20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>
      <c r="A415" s="19"/>
      <c r="B415" s="19"/>
      <c r="C415" s="20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>
      <c r="A416" s="19"/>
      <c r="B416" s="19"/>
      <c r="C416" s="20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>
      <c r="A417" s="19"/>
      <c r="B417" s="19"/>
      <c r="C417" s="20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>
      <c r="A418" s="19"/>
      <c r="B418" s="19"/>
      <c r="C418" s="20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>
      <c r="A419" s="19"/>
      <c r="B419" s="19"/>
      <c r="C419" s="20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>
      <c r="A420" s="19"/>
      <c r="B420" s="19"/>
      <c r="C420" s="20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>
      <c r="A421" s="19"/>
      <c r="B421" s="19"/>
      <c r="C421" s="20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>
      <c r="A422" s="19"/>
      <c r="B422" s="19"/>
      <c r="C422" s="20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>
      <c r="A423" s="19"/>
      <c r="B423" s="19"/>
      <c r="C423" s="20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>
      <c r="A424" s="19"/>
      <c r="B424" s="19"/>
      <c r="C424" s="20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>
      <c r="A425" s="19"/>
      <c r="B425" s="19"/>
      <c r="C425" s="20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>
      <c r="A426" s="19"/>
      <c r="B426" s="19"/>
      <c r="C426" s="20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>
      <c r="A427" s="19"/>
      <c r="B427" s="19"/>
      <c r="C427" s="20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>
      <c r="A428" s="19"/>
      <c r="B428" s="19"/>
      <c r="C428" s="20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>
      <c r="A429" s="19"/>
      <c r="B429" s="19"/>
      <c r="C429" s="20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>
      <c r="A430" s="19"/>
      <c r="B430" s="19"/>
      <c r="C430" s="20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>
      <c r="A431" s="19"/>
      <c r="B431" s="19"/>
      <c r="C431" s="20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>
      <c r="A432" s="19"/>
      <c r="B432" s="19"/>
      <c r="C432" s="20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>
      <c r="A433" s="19"/>
      <c r="B433" s="19"/>
      <c r="C433" s="20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>
      <c r="A434" s="19"/>
      <c r="B434" s="19"/>
      <c r="C434" s="20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>
      <c r="A435" s="19"/>
      <c r="B435" s="19"/>
      <c r="C435" s="20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>
      <c r="A436" s="19"/>
      <c r="B436" s="19"/>
      <c r="C436" s="20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>
      <c r="A437" s="19"/>
      <c r="B437" s="19"/>
      <c r="C437" s="20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>
      <c r="A438" s="19"/>
      <c r="B438" s="19"/>
      <c r="C438" s="20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>
      <c r="A439" s="19"/>
      <c r="B439" s="19"/>
      <c r="C439" s="20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>
      <c r="A440" s="19"/>
      <c r="B440" s="19"/>
      <c r="C440" s="20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>
      <c r="A441" s="19"/>
      <c r="B441" s="19"/>
      <c r="C441" s="20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>
      <c r="A442" s="19"/>
      <c r="B442" s="19"/>
      <c r="C442" s="20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>
      <c r="A443" s="19"/>
      <c r="B443" s="19"/>
      <c r="C443" s="20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>
      <c r="A444" s="19"/>
      <c r="B444" s="19"/>
      <c r="C444" s="20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>
      <c r="A445" s="19"/>
      <c r="B445" s="19"/>
      <c r="C445" s="20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>
      <c r="A446" s="19"/>
      <c r="B446" s="19"/>
      <c r="C446" s="20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>
      <c r="A447" s="19"/>
      <c r="B447" s="19"/>
      <c r="C447" s="20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>
      <c r="A448" s="19"/>
      <c r="B448" s="19"/>
      <c r="C448" s="20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>
      <c r="A449" s="19"/>
      <c r="B449" s="19"/>
      <c r="C449" s="20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>
      <c r="A450" s="19"/>
      <c r="B450" s="19"/>
      <c r="C450" s="20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>
      <c r="A451" s="19"/>
      <c r="B451" s="19"/>
      <c r="C451" s="20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>
      <c r="A452" s="19"/>
      <c r="B452" s="19"/>
      <c r="C452" s="20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>
      <c r="A453" s="19"/>
      <c r="B453" s="19"/>
      <c r="C453" s="20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>
      <c r="A454" s="19"/>
      <c r="B454" s="19"/>
      <c r="C454" s="20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>
      <c r="A455" s="19"/>
      <c r="B455" s="19"/>
      <c r="C455" s="20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>
      <c r="A456" s="19"/>
      <c r="B456" s="19"/>
      <c r="C456" s="20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>
      <c r="A457" s="19"/>
      <c r="B457" s="19"/>
      <c r="C457" s="20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>
      <c r="A458" s="19"/>
      <c r="B458" s="19"/>
      <c r="C458" s="20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>
      <c r="A459" s="19"/>
      <c r="B459" s="19"/>
      <c r="C459" s="20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>
      <c r="A460" s="19"/>
      <c r="B460" s="19"/>
      <c r="C460" s="20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>
      <c r="A461" s="19"/>
      <c r="B461" s="19"/>
      <c r="C461" s="20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>
      <c r="A462" s="19"/>
      <c r="B462" s="19"/>
      <c r="C462" s="20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>
      <c r="A463" s="19"/>
      <c r="B463" s="19"/>
      <c r="C463" s="20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>
      <c r="A464" s="19"/>
      <c r="B464" s="19"/>
      <c r="C464" s="20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>
      <c r="A465" s="19"/>
      <c r="B465" s="19"/>
      <c r="C465" s="20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>
      <c r="A466" s="19"/>
      <c r="B466" s="19"/>
      <c r="C466" s="20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>
      <c r="A467" s="19"/>
      <c r="B467" s="19"/>
      <c r="C467" s="20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>
      <c r="A468" s="19"/>
      <c r="B468" s="19"/>
      <c r="C468" s="20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>
      <c r="A469" s="19"/>
      <c r="B469" s="19"/>
      <c r="C469" s="20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>
      <c r="A470" s="19"/>
      <c r="B470" s="19"/>
      <c r="C470" s="20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>
      <c r="A471" s="19"/>
      <c r="B471" s="19"/>
      <c r="C471" s="20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>
      <c r="A472" s="19"/>
      <c r="B472" s="19"/>
      <c r="C472" s="20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>
      <c r="A473" s="19"/>
      <c r="B473" s="19"/>
      <c r="C473" s="20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>
      <c r="A474" s="19"/>
      <c r="B474" s="19"/>
      <c r="C474" s="20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>
      <c r="A475" s="19"/>
      <c r="B475" s="19"/>
      <c r="C475" s="20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>
      <c r="A476" s="19"/>
      <c r="B476" s="19"/>
      <c r="C476" s="20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>
      <c r="A477" s="19"/>
      <c r="B477" s="19"/>
      <c r="C477" s="20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>
      <c r="A478" s="19"/>
      <c r="B478" s="19"/>
      <c r="C478" s="20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>
      <c r="A479" s="19"/>
      <c r="B479" s="19"/>
      <c r="C479" s="20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>
      <c r="A480" s="19"/>
      <c r="B480" s="19"/>
      <c r="C480" s="20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>
      <c r="A481" s="19"/>
      <c r="B481" s="19"/>
      <c r="C481" s="20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>
      <c r="A482" s="19"/>
      <c r="B482" s="19"/>
      <c r="C482" s="20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>
      <c r="A483" s="19"/>
      <c r="B483" s="19"/>
      <c r="C483" s="20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>
      <c r="A484" s="19"/>
      <c r="B484" s="19"/>
      <c r="C484" s="20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>
      <c r="A485" s="19"/>
      <c r="B485" s="19"/>
      <c r="C485" s="20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>
      <c r="A486" s="19"/>
      <c r="B486" s="19"/>
      <c r="C486" s="20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>
      <c r="A487" s="19"/>
      <c r="B487" s="19"/>
      <c r="C487" s="20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>
      <c r="A488" s="19"/>
      <c r="B488" s="19"/>
      <c r="C488" s="20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>
      <c r="A489" s="19"/>
      <c r="B489" s="19"/>
      <c r="C489" s="20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>
      <c r="A490" s="19"/>
      <c r="B490" s="19"/>
      <c r="C490" s="20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>
      <c r="A491" s="19"/>
      <c r="B491" s="19"/>
      <c r="C491" s="20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>
      <c r="A492" s="19"/>
      <c r="B492" s="19"/>
      <c r="C492" s="20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>
      <c r="A493" s="19"/>
      <c r="B493" s="19"/>
      <c r="C493" s="20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>
      <c r="A494" s="19"/>
      <c r="B494" s="19"/>
      <c r="C494" s="20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>
      <c r="A495" s="19"/>
      <c r="B495" s="19"/>
      <c r="C495" s="20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>
      <c r="A496" s="19"/>
      <c r="B496" s="19"/>
      <c r="C496" s="20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>
      <c r="A497" s="19"/>
      <c r="B497" s="19"/>
      <c r="C497" s="20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>
      <c r="A498" s="19"/>
      <c r="B498" s="19"/>
      <c r="C498" s="20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>
      <c r="A499" s="19"/>
      <c r="B499" s="19"/>
      <c r="C499" s="20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>
      <c r="A500" s="19"/>
      <c r="B500" s="19"/>
      <c r="C500" s="20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>
      <c r="A501" s="19"/>
      <c r="B501" s="19"/>
      <c r="C501" s="20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>
      <c r="A502" s="19"/>
      <c r="B502" s="19"/>
      <c r="C502" s="20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>
      <c r="A503" s="19"/>
      <c r="B503" s="19"/>
      <c r="C503" s="20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>
      <c r="A504" s="19"/>
      <c r="B504" s="19"/>
      <c r="C504" s="20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>
      <c r="A505" s="19"/>
      <c r="B505" s="19"/>
      <c r="C505" s="20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>
      <c r="A506" s="19"/>
      <c r="B506" s="19"/>
      <c r="C506" s="20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>
      <c r="A507" s="19"/>
      <c r="B507" s="19"/>
      <c r="C507" s="20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>
      <c r="A508" s="19"/>
      <c r="B508" s="19"/>
      <c r="C508" s="20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>
      <c r="A509" s="19"/>
      <c r="B509" s="19"/>
      <c r="C509" s="20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>
      <c r="A510" s="19"/>
      <c r="B510" s="19"/>
      <c r="C510" s="20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>
      <c r="A511" s="19"/>
      <c r="B511" s="19"/>
      <c r="C511" s="20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>
      <c r="A512" s="19"/>
      <c r="B512" s="19"/>
      <c r="C512" s="20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>
      <c r="A513" s="19"/>
      <c r="B513" s="19"/>
      <c r="C513" s="20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>
      <c r="A514" s="19"/>
      <c r="B514" s="19"/>
      <c r="C514" s="20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>
      <c r="A515" s="19"/>
      <c r="B515" s="19"/>
      <c r="C515" s="20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>
      <c r="A516" s="19"/>
      <c r="B516" s="19"/>
      <c r="C516" s="20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>
      <c r="A517" s="19"/>
      <c r="B517" s="19"/>
      <c r="C517" s="20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>
      <c r="A518" s="19"/>
      <c r="B518" s="19"/>
      <c r="C518" s="20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>
      <c r="A519" s="19"/>
      <c r="B519" s="19"/>
      <c r="C519" s="20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>
      <c r="A520" s="19"/>
      <c r="B520" s="19"/>
      <c r="C520" s="20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>
      <c r="A521" s="19"/>
      <c r="B521" s="19"/>
      <c r="C521" s="20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>
      <c r="A522" s="19"/>
      <c r="B522" s="19"/>
      <c r="C522" s="20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>
      <c r="A523" s="19"/>
      <c r="B523" s="19"/>
      <c r="C523" s="20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>
      <c r="A524" s="19"/>
      <c r="B524" s="19"/>
      <c r="C524" s="20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>
      <c r="A525" s="19"/>
      <c r="B525" s="19"/>
      <c r="C525" s="20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>
      <c r="A526" s="19"/>
      <c r="B526" s="19"/>
      <c r="C526" s="20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>
      <c r="A527" s="19"/>
      <c r="B527" s="19"/>
      <c r="C527" s="20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>
      <c r="A528" s="19"/>
      <c r="B528" s="19"/>
      <c r="C528" s="20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>
      <c r="A529" s="19"/>
      <c r="B529" s="19"/>
      <c r="C529" s="20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>
      <c r="A530" s="19"/>
      <c r="B530" s="19"/>
      <c r="C530" s="20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>
      <c r="A531" s="19"/>
      <c r="B531" s="19"/>
      <c r="C531" s="20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>
      <c r="A532" s="19"/>
      <c r="B532" s="19"/>
      <c r="C532" s="20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>
      <c r="A533" s="19"/>
      <c r="B533" s="19"/>
      <c r="C533" s="20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>
      <c r="A534" s="19"/>
      <c r="B534" s="19"/>
      <c r="C534" s="20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>
      <c r="A535" s="19"/>
      <c r="B535" s="19"/>
      <c r="C535" s="20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>
      <c r="A536" s="19"/>
      <c r="B536" s="19"/>
      <c r="C536" s="20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>
      <c r="A537" s="19"/>
      <c r="B537" s="19"/>
      <c r="C537" s="20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>
      <c r="A538" s="19"/>
      <c r="B538" s="19"/>
      <c r="C538" s="20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>
      <c r="A539" s="19"/>
      <c r="B539" s="19"/>
      <c r="C539" s="20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>
      <c r="A540" s="19"/>
      <c r="B540" s="19"/>
      <c r="C540" s="20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>
      <c r="A541" s="19"/>
      <c r="B541" s="19"/>
      <c r="C541" s="20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>
      <c r="A542" s="19"/>
      <c r="B542" s="19"/>
      <c r="C542" s="20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>
      <c r="A543" s="19"/>
      <c r="B543" s="19"/>
      <c r="C543" s="20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>
      <c r="A544" s="19"/>
      <c r="B544" s="19"/>
      <c r="C544" s="20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>
      <c r="A545" s="19"/>
      <c r="B545" s="19"/>
      <c r="C545" s="20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>
      <c r="A546" s="19"/>
      <c r="B546" s="19"/>
      <c r="C546" s="20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>
      <c r="A547" s="19"/>
      <c r="B547" s="19"/>
      <c r="C547" s="20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>
      <c r="A548" s="19"/>
      <c r="B548" s="19"/>
      <c r="C548" s="20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>
      <c r="A549" s="19"/>
      <c r="B549" s="19"/>
      <c r="C549" s="20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>
      <c r="A550" s="19"/>
      <c r="B550" s="19"/>
      <c r="C550" s="20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>
      <c r="A551" s="19"/>
      <c r="B551" s="19"/>
      <c r="C551" s="20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>
      <c r="A552" s="19"/>
      <c r="B552" s="19"/>
      <c r="C552" s="20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>
      <c r="A553" s="19"/>
      <c r="B553" s="19"/>
      <c r="C553" s="20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>
      <c r="A554" s="19"/>
      <c r="B554" s="19"/>
      <c r="C554" s="20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>
      <c r="A555" s="19"/>
      <c r="B555" s="19"/>
      <c r="C555" s="20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>
      <c r="A556" s="19"/>
      <c r="B556" s="19"/>
      <c r="C556" s="20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>
      <c r="A557" s="19"/>
      <c r="B557" s="19"/>
      <c r="C557" s="20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>
      <c r="A558" s="19"/>
      <c r="B558" s="19"/>
      <c r="C558" s="20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>
      <c r="A559" s="19"/>
      <c r="B559" s="19"/>
      <c r="C559" s="20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>
      <c r="A560" s="19"/>
      <c r="B560" s="19"/>
      <c r="C560" s="20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>
      <c r="A561" s="19"/>
      <c r="B561" s="19"/>
      <c r="C561" s="20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>
      <c r="A562" s="19"/>
      <c r="B562" s="19"/>
      <c r="C562" s="20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>
      <c r="A563" s="19"/>
      <c r="B563" s="19"/>
      <c r="C563" s="20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>
      <c r="A564" s="19"/>
      <c r="B564" s="19"/>
      <c r="C564" s="20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>
      <c r="A565" s="19"/>
      <c r="B565" s="19"/>
      <c r="C565" s="20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>
      <c r="A566" s="19"/>
      <c r="B566" s="19"/>
      <c r="C566" s="20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>
      <c r="A567" s="19"/>
      <c r="B567" s="19"/>
      <c r="C567" s="20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>
      <c r="A568" s="19"/>
      <c r="B568" s="19"/>
      <c r="C568" s="20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>
      <c r="A569" s="19"/>
      <c r="B569" s="19"/>
      <c r="C569" s="20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>
      <c r="A570" s="19"/>
      <c r="B570" s="19"/>
      <c r="C570" s="20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>
      <c r="A571" s="19"/>
      <c r="B571" s="19"/>
      <c r="C571" s="20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>
      <c r="A572" s="19"/>
      <c r="B572" s="19"/>
      <c r="C572" s="20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>
      <c r="A573" s="19"/>
      <c r="B573" s="19"/>
      <c r="C573" s="20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>
      <c r="A574" s="19"/>
      <c r="B574" s="19"/>
      <c r="C574" s="20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>
      <c r="A575" s="19"/>
      <c r="B575" s="19"/>
      <c r="C575" s="20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>
      <c r="A576" s="19"/>
      <c r="B576" s="19"/>
      <c r="C576" s="20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>
      <c r="A577" s="19"/>
      <c r="B577" s="19"/>
      <c r="C577" s="20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>
      <c r="A578" s="19"/>
      <c r="B578" s="19"/>
      <c r="C578" s="20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>
      <c r="A579" s="19"/>
      <c r="B579" s="19"/>
      <c r="C579" s="20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>
      <c r="A580" s="19"/>
      <c r="B580" s="19"/>
      <c r="C580" s="20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>
      <c r="A581" s="19"/>
      <c r="B581" s="19"/>
      <c r="C581" s="20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>
      <c r="A582" s="19"/>
      <c r="B582" s="19"/>
      <c r="C582" s="20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>
      <c r="A583" s="19"/>
      <c r="B583" s="19"/>
      <c r="C583" s="20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>
      <c r="A584" s="19"/>
      <c r="B584" s="19"/>
      <c r="C584" s="20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>
      <c r="A585" s="19"/>
      <c r="B585" s="19"/>
      <c r="C585" s="20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>
      <c r="A586" s="19"/>
      <c r="B586" s="19"/>
      <c r="C586" s="20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>
      <c r="A587" s="19"/>
      <c r="B587" s="19"/>
      <c r="C587" s="20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>
      <c r="A588" s="19"/>
      <c r="B588" s="19"/>
      <c r="C588" s="20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>
      <c r="A589" s="19"/>
      <c r="B589" s="19"/>
      <c r="C589" s="20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>
      <c r="A590" s="19"/>
      <c r="B590" s="19"/>
      <c r="C590" s="20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>
      <c r="A591" s="19"/>
      <c r="B591" s="19"/>
      <c r="C591" s="20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>
      <c r="A592" s="19"/>
      <c r="B592" s="19"/>
      <c r="C592" s="20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>
      <c r="A593" s="19"/>
      <c r="B593" s="19"/>
      <c r="C593" s="20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>
      <c r="A594" s="19"/>
      <c r="B594" s="19"/>
      <c r="C594" s="20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>
      <c r="A595" s="19"/>
      <c r="B595" s="19"/>
      <c r="C595" s="20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>
      <c r="A596" s="19"/>
      <c r="B596" s="19"/>
      <c r="C596" s="20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>
      <c r="A597" s="19"/>
      <c r="B597" s="19"/>
      <c r="C597" s="20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>
      <c r="A598" s="19"/>
      <c r="B598" s="19"/>
      <c r="C598" s="20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>
      <c r="A599" s="19"/>
      <c r="B599" s="19"/>
      <c r="C599" s="20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>
      <c r="A600" s="19"/>
      <c r="B600" s="19"/>
      <c r="C600" s="20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>
      <c r="A601" s="19"/>
      <c r="B601" s="19"/>
      <c r="C601" s="20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>
      <c r="A602" s="19"/>
      <c r="B602" s="19"/>
      <c r="C602" s="20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>
      <c r="A603" s="19"/>
      <c r="B603" s="19"/>
      <c r="C603" s="20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>
      <c r="A604" s="19"/>
      <c r="B604" s="19"/>
      <c r="C604" s="20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>
      <c r="A605" s="19"/>
      <c r="B605" s="19"/>
      <c r="C605" s="20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>
      <c r="A606" s="19"/>
      <c r="B606" s="19"/>
      <c r="C606" s="20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>
      <c r="A607" s="19"/>
      <c r="B607" s="19"/>
      <c r="C607" s="20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>
      <c r="A608" s="19"/>
      <c r="B608" s="19"/>
      <c r="C608" s="20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>
      <c r="A609" s="19"/>
      <c r="B609" s="19"/>
      <c r="C609" s="20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>
      <c r="A610" s="19"/>
      <c r="B610" s="19"/>
      <c r="C610" s="20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>
      <c r="A611" s="19"/>
      <c r="B611" s="19"/>
      <c r="C611" s="20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>
      <c r="A612" s="19"/>
      <c r="B612" s="19"/>
      <c r="C612" s="20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>
      <c r="A613" s="19"/>
      <c r="B613" s="19"/>
      <c r="C613" s="20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>
      <c r="A614" s="19"/>
      <c r="B614" s="19"/>
      <c r="C614" s="20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>
      <c r="A615" s="19"/>
      <c r="B615" s="19"/>
      <c r="C615" s="20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>
      <c r="A616" s="19"/>
      <c r="B616" s="19"/>
      <c r="C616" s="20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>
      <c r="A617" s="19"/>
      <c r="B617" s="19"/>
      <c r="C617" s="20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>
      <c r="A618" s="19"/>
      <c r="B618" s="19"/>
      <c r="C618" s="20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>
      <c r="A619" s="19"/>
      <c r="B619" s="19"/>
      <c r="C619" s="20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>
      <c r="A620" s="19"/>
      <c r="B620" s="19"/>
      <c r="C620" s="20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>
      <c r="A621" s="19"/>
      <c r="B621" s="19"/>
      <c r="C621" s="20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>
      <c r="A622" s="19"/>
      <c r="B622" s="19"/>
      <c r="C622" s="20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>
      <c r="A623" s="19"/>
      <c r="B623" s="19"/>
      <c r="C623" s="20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>
      <c r="A624" s="19"/>
      <c r="B624" s="19"/>
      <c r="C624" s="20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>
      <c r="A625" s="19"/>
      <c r="B625" s="19"/>
      <c r="C625" s="20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>
      <c r="A626" s="19"/>
      <c r="B626" s="19"/>
      <c r="C626" s="20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>
      <c r="A627" s="19"/>
      <c r="B627" s="19"/>
      <c r="C627" s="20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>
      <c r="A628" s="19"/>
      <c r="B628" s="19"/>
      <c r="C628" s="20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>
      <c r="A629" s="19"/>
      <c r="B629" s="19"/>
      <c r="C629" s="20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>
      <c r="A630" s="19"/>
      <c r="B630" s="19"/>
      <c r="C630" s="20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>
      <c r="A631" s="19"/>
      <c r="B631" s="19"/>
      <c r="C631" s="20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>
      <c r="A632" s="19"/>
      <c r="B632" s="19"/>
      <c r="C632" s="20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>
      <c r="A633" s="19"/>
      <c r="B633" s="19"/>
      <c r="C633" s="20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>
      <c r="A634" s="19"/>
      <c r="B634" s="19"/>
      <c r="C634" s="20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>
      <c r="A635" s="19"/>
      <c r="B635" s="19"/>
      <c r="C635" s="20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>
      <c r="A636" s="19"/>
      <c r="B636" s="19"/>
      <c r="C636" s="20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>
      <c r="A637" s="19"/>
      <c r="B637" s="19"/>
      <c r="C637" s="20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>
      <c r="A638" s="19"/>
      <c r="B638" s="19"/>
      <c r="C638" s="20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>
      <c r="A639" s="19"/>
      <c r="B639" s="19"/>
      <c r="C639" s="20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>
      <c r="A640" s="19"/>
      <c r="B640" s="19"/>
      <c r="C640" s="20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>
      <c r="A641" s="19"/>
      <c r="B641" s="19"/>
      <c r="C641" s="20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>
      <c r="A642" s="19"/>
      <c r="B642" s="19"/>
      <c r="C642" s="20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>
      <c r="A643" s="19"/>
      <c r="B643" s="19"/>
      <c r="C643" s="20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>
      <c r="A644" s="19"/>
      <c r="B644" s="19"/>
      <c r="C644" s="20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>
      <c r="A645" s="19"/>
      <c r="B645" s="19"/>
      <c r="C645" s="20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>
      <c r="A646" s="19"/>
      <c r="B646" s="19"/>
      <c r="C646" s="20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>
      <c r="A647" s="19"/>
      <c r="B647" s="19"/>
      <c r="C647" s="20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>
      <c r="A648" s="19"/>
      <c r="B648" s="19"/>
      <c r="C648" s="20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>
      <c r="A649" s="19"/>
      <c r="B649" s="19"/>
      <c r="C649" s="20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>
      <c r="A650" s="19"/>
      <c r="B650" s="19"/>
      <c r="C650" s="20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>
      <c r="A651" s="19"/>
      <c r="B651" s="19"/>
      <c r="C651" s="20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>
      <c r="A652" s="19"/>
      <c r="B652" s="19"/>
      <c r="C652" s="20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>
      <c r="A653" s="19"/>
      <c r="B653" s="19"/>
      <c r="C653" s="20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>
      <c r="A654" s="19"/>
      <c r="B654" s="19"/>
      <c r="C654" s="20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>
      <c r="A655" s="19"/>
      <c r="B655" s="19"/>
      <c r="C655" s="20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>
      <c r="A656" s="19"/>
      <c r="B656" s="19"/>
      <c r="C656" s="20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>
      <c r="A657" s="19"/>
      <c r="B657" s="19"/>
      <c r="C657" s="20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>
      <c r="A658" s="19"/>
      <c r="B658" s="19"/>
      <c r="C658" s="20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>
      <c r="A659" s="19"/>
      <c r="B659" s="19"/>
      <c r="C659" s="20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>
      <c r="A660" s="19"/>
      <c r="B660" s="19"/>
      <c r="C660" s="20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>
      <c r="A661" s="19"/>
      <c r="B661" s="19"/>
      <c r="C661" s="20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>
      <c r="A662" s="19"/>
      <c r="B662" s="19"/>
      <c r="C662" s="20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>
      <c r="A663" s="19"/>
      <c r="B663" s="19"/>
      <c r="C663" s="20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>
      <c r="A664" s="19"/>
      <c r="B664" s="19"/>
      <c r="C664" s="20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>
      <c r="A665" s="19"/>
      <c r="B665" s="19"/>
      <c r="C665" s="20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>
      <c r="A666" s="19"/>
      <c r="B666" s="19"/>
      <c r="C666" s="20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>
      <c r="A667" s="19"/>
      <c r="B667" s="19"/>
      <c r="C667" s="20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>
      <c r="A668" s="19"/>
      <c r="B668" s="19"/>
      <c r="C668" s="20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>
      <c r="A669" s="19"/>
      <c r="B669" s="19"/>
      <c r="C669" s="20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>
      <c r="A670" s="19"/>
      <c r="B670" s="19"/>
      <c r="C670" s="20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>
      <c r="A671" s="19"/>
      <c r="B671" s="19"/>
      <c r="C671" s="20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>
      <c r="A672" s="19"/>
      <c r="B672" s="19"/>
      <c r="C672" s="20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>
      <c r="A673" s="19"/>
      <c r="B673" s="19"/>
      <c r="C673" s="20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>
      <c r="A674" s="19"/>
      <c r="B674" s="19"/>
      <c r="C674" s="20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>
      <c r="A675" s="19"/>
      <c r="B675" s="19"/>
      <c r="C675" s="20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>
      <c r="A676" s="19"/>
      <c r="B676" s="19"/>
      <c r="C676" s="20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>
      <c r="A677" s="19"/>
      <c r="B677" s="19"/>
      <c r="C677" s="20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>
      <c r="A678" s="19"/>
      <c r="B678" s="19"/>
      <c r="C678" s="20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>
      <c r="A679" s="19"/>
      <c r="B679" s="19"/>
      <c r="C679" s="20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>
      <c r="A680" s="19"/>
      <c r="B680" s="19"/>
      <c r="C680" s="20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>
      <c r="A681" s="19"/>
      <c r="B681" s="19"/>
      <c r="C681" s="20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>
      <c r="A682" s="19"/>
      <c r="B682" s="19"/>
      <c r="C682" s="20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>
      <c r="A683" s="19"/>
      <c r="B683" s="19"/>
      <c r="C683" s="20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>
      <c r="A684" s="19"/>
      <c r="B684" s="19"/>
      <c r="C684" s="20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>
      <c r="A685" s="19"/>
      <c r="B685" s="19"/>
      <c r="C685" s="20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>
      <c r="A686" s="19"/>
      <c r="B686" s="19"/>
      <c r="C686" s="20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>
      <c r="A687" s="19"/>
      <c r="B687" s="19"/>
      <c r="C687" s="20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>
      <c r="A688" s="19"/>
      <c r="B688" s="19"/>
      <c r="C688" s="20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>
      <c r="A689" s="19"/>
      <c r="B689" s="19"/>
      <c r="C689" s="20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>
      <c r="A690" s="19"/>
      <c r="B690" s="19"/>
      <c r="C690" s="20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>
      <c r="A691" s="19"/>
      <c r="B691" s="19"/>
      <c r="C691" s="20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>
      <c r="A692" s="19"/>
      <c r="B692" s="19"/>
      <c r="C692" s="20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>
      <c r="A693" s="19"/>
      <c r="B693" s="19"/>
      <c r="C693" s="20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>
      <c r="A694" s="19"/>
      <c r="B694" s="19"/>
      <c r="C694" s="20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>
      <c r="A695" s="19"/>
      <c r="B695" s="19"/>
      <c r="C695" s="20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>
      <c r="A696" s="19"/>
      <c r="B696" s="19"/>
      <c r="C696" s="20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>
      <c r="A697" s="19"/>
      <c r="B697" s="19"/>
      <c r="C697" s="20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>
      <c r="A698" s="19"/>
      <c r="B698" s="19"/>
      <c r="C698" s="20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>
      <c r="A699" s="19"/>
      <c r="B699" s="19"/>
      <c r="C699" s="20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>
      <c r="A700" s="19"/>
      <c r="B700" s="19"/>
      <c r="C700" s="20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>
      <c r="A701" s="19"/>
      <c r="B701" s="19"/>
      <c r="C701" s="20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>
      <c r="A702" s="19"/>
      <c r="B702" s="19"/>
      <c r="C702" s="20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>
      <c r="A703" s="19"/>
      <c r="B703" s="19"/>
      <c r="C703" s="20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>
      <c r="A704" s="19"/>
      <c r="B704" s="19"/>
      <c r="C704" s="20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>
      <c r="A705" s="19"/>
      <c r="B705" s="19"/>
      <c r="C705" s="20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>
      <c r="A706" s="19"/>
      <c r="B706" s="19"/>
      <c r="C706" s="20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>
      <c r="A707" s="19"/>
      <c r="B707" s="19"/>
      <c r="C707" s="20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>
      <c r="A708" s="19"/>
      <c r="B708" s="19"/>
      <c r="C708" s="20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>
      <c r="A709" s="19"/>
      <c r="B709" s="19"/>
      <c r="C709" s="20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>
      <c r="A710" s="19"/>
      <c r="B710" s="19"/>
      <c r="C710" s="20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>
      <c r="A711" s="19"/>
      <c r="B711" s="19"/>
      <c r="C711" s="20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>
      <c r="A712" s="19"/>
      <c r="B712" s="19"/>
      <c r="C712" s="20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>
      <c r="A713" s="19"/>
      <c r="B713" s="19"/>
      <c r="C713" s="20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>
      <c r="A714" s="19"/>
      <c r="B714" s="19"/>
      <c r="C714" s="20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>
      <c r="A715" s="19"/>
      <c r="B715" s="19"/>
      <c r="C715" s="20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>
      <c r="A716" s="19"/>
      <c r="B716" s="19"/>
      <c r="C716" s="20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>
      <c r="A717" s="19"/>
      <c r="B717" s="19"/>
      <c r="C717" s="20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>
      <c r="A718" s="19"/>
      <c r="B718" s="19"/>
      <c r="C718" s="20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>
      <c r="A719" s="19"/>
      <c r="B719" s="19"/>
      <c r="C719" s="20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>
      <c r="A720" s="19"/>
      <c r="B720" s="19"/>
      <c r="C720" s="20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>
      <c r="A721" s="19"/>
      <c r="B721" s="19"/>
      <c r="C721" s="20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>
      <c r="A722" s="19"/>
      <c r="B722" s="19"/>
      <c r="C722" s="20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>
      <c r="A723" s="19"/>
      <c r="B723" s="19"/>
      <c r="C723" s="20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>
      <c r="A724" s="19"/>
      <c r="B724" s="19"/>
      <c r="C724" s="20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>
      <c r="A725" s="19"/>
      <c r="B725" s="19"/>
      <c r="C725" s="20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>
      <c r="A726" s="19"/>
      <c r="B726" s="19"/>
      <c r="C726" s="20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>
      <c r="A727" s="19"/>
      <c r="B727" s="19"/>
      <c r="C727" s="20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>
      <c r="A728" s="19"/>
      <c r="B728" s="19"/>
      <c r="C728" s="20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>
      <c r="A729" s="19"/>
      <c r="B729" s="19"/>
      <c r="C729" s="20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>
      <c r="A730" s="19"/>
      <c r="B730" s="19"/>
      <c r="C730" s="20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>
      <c r="A731" s="19"/>
      <c r="B731" s="19"/>
      <c r="C731" s="20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>
      <c r="A732" s="19"/>
      <c r="B732" s="19"/>
      <c r="C732" s="20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>
      <c r="A733" s="19"/>
      <c r="B733" s="19"/>
      <c r="C733" s="20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>
      <c r="A734" s="19"/>
      <c r="B734" s="19"/>
      <c r="C734" s="20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>
      <c r="A735" s="19"/>
      <c r="B735" s="19"/>
      <c r="C735" s="20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>
      <c r="A736" s="19"/>
      <c r="B736" s="19"/>
      <c r="C736" s="20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>
      <c r="A737" s="19"/>
      <c r="B737" s="19"/>
      <c r="C737" s="20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>
      <c r="A738" s="19"/>
      <c r="B738" s="19"/>
      <c r="C738" s="20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>
      <c r="A739" s="19"/>
      <c r="B739" s="19"/>
      <c r="C739" s="20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>
      <c r="A740" s="19"/>
      <c r="B740" s="19"/>
      <c r="C740" s="20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>
      <c r="A741" s="19"/>
      <c r="B741" s="19"/>
      <c r="C741" s="20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>
      <c r="A742" s="19"/>
      <c r="B742" s="19"/>
      <c r="C742" s="20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>
      <c r="A743" s="19"/>
      <c r="B743" s="19"/>
      <c r="C743" s="20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>
      <c r="A744" s="19"/>
      <c r="B744" s="19"/>
      <c r="C744" s="20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>
      <c r="A745" s="19"/>
      <c r="B745" s="19"/>
      <c r="C745" s="20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>
      <c r="A746" s="19"/>
      <c r="B746" s="19"/>
      <c r="C746" s="20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>
      <c r="A747" s="19"/>
      <c r="B747" s="19"/>
      <c r="C747" s="20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>
      <c r="A748" s="19"/>
      <c r="B748" s="19"/>
      <c r="C748" s="20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>
      <c r="A749" s="19"/>
      <c r="B749" s="19"/>
      <c r="C749" s="20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>
      <c r="A750" s="19"/>
      <c r="B750" s="19"/>
      <c r="C750" s="20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>
      <c r="A751" s="19"/>
      <c r="B751" s="19"/>
      <c r="C751" s="20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>
      <c r="A752" s="19"/>
      <c r="B752" s="19"/>
      <c r="C752" s="20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>
      <c r="A753" s="19"/>
      <c r="B753" s="19"/>
      <c r="C753" s="20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>
      <c r="A754" s="19"/>
      <c r="B754" s="19"/>
      <c r="C754" s="20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>
      <c r="A755" s="19"/>
      <c r="B755" s="19"/>
      <c r="C755" s="20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>
      <c r="A756" s="19"/>
      <c r="B756" s="19"/>
      <c r="C756" s="20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>
      <c r="A757" s="19"/>
      <c r="B757" s="19"/>
      <c r="C757" s="20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>
      <c r="A758" s="19"/>
      <c r="B758" s="19"/>
      <c r="C758" s="20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>
      <c r="A759" s="19"/>
      <c r="B759" s="19"/>
      <c r="C759" s="20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>
      <c r="A760" s="19"/>
      <c r="B760" s="19"/>
      <c r="C760" s="20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>
      <c r="A761" s="19"/>
      <c r="B761" s="19"/>
      <c r="C761" s="20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>
      <c r="A762" s="19"/>
      <c r="B762" s="19"/>
      <c r="C762" s="20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>
      <c r="A763" s="19"/>
      <c r="B763" s="19"/>
      <c r="C763" s="20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>
      <c r="A764" s="19"/>
      <c r="B764" s="19"/>
      <c r="C764" s="20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>
      <c r="A765" s="19"/>
      <c r="B765" s="19"/>
      <c r="C765" s="20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>
      <c r="A766" s="19"/>
      <c r="B766" s="19"/>
      <c r="C766" s="20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>
      <c r="A767" s="19"/>
      <c r="B767" s="19"/>
      <c r="C767" s="20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>
      <c r="A768" s="19"/>
      <c r="B768" s="19"/>
      <c r="C768" s="20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>
      <c r="A769" s="19"/>
      <c r="B769" s="19"/>
      <c r="C769" s="20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>
      <c r="A770" s="19"/>
      <c r="B770" s="19"/>
      <c r="C770" s="20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>
      <c r="A771" s="19"/>
      <c r="B771" s="19"/>
      <c r="C771" s="20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>
      <c r="A772" s="19"/>
      <c r="B772" s="19"/>
      <c r="C772" s="20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>
      <c r="A773" s="19"/>
      <c r="B773" s="19"/>
      <c r="C773" s="20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>
      <c r="A774" s="19"/>
      <c r="B774" s="19"/>
      <c r="C774" s="20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>
      <c r="A775" s="19"/>
      <c r="B775" s="19"/>
      <c r="C775" s="20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>
      <c r="A776" s="19"/>
      <c r="B776" s="19"/>
      <c r="C776" s="20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>
      <c r="A777" s="19"/>
      <c r="B777" s="19"/>
      <c r="C777" s="20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>
      <c r="A778" s="19"/>
      <c r="B778" s="19"/>
      <c r="C778" s="20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>
      <c r="A779" s="19"/>
      <c r="B779" s="19"/>
      <c r="C779" s="20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>
      <c r="A780" s="19"/>
      <c r="B780" s="19"/>
      <c r="C780" s="20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>
      <c r="A781" s="19"/>
      <c r="B781" s="19"/>
      <c r="C781" s="20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>
      <c r="A782" s="19"/>
      <c r="B782" s="19"/>
      <c r="C782" s="20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>
      <c r="A783" s="19"/>
      <c r="B783" s="19"/>
      <c r="C783" s="20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>
      <c r="A784" s="19"/>
      <c r="B784" s="19"/>
      <c r="C784" s="20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>
      <c r="A785" s="19"/>
      <c r="B785" s="19"/>
      <c r="C785" s="20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>
      <c r="A786" s="19"/>
      <c r="B786" s="19"/>
      <c r="C786" s="20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>
      <c r="A787" s="19"/>
      <c r="B787" s="19"/>
      <c r="C787" s="20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>
      <c r="A788" s="19"/>
      <c r="B788" s="19"/>
      <c r="C788" s="20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>
      <c r="A789" s="19"/>
      <c r="B789" s="19"/>
      <c r="C789" s="20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>
      <c r="A790" s="19"/>
      <c r="B790" s="19"/>
      <c r="C790" s="20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>
      <c r="A791" s="19"/>
      <c r="B791" s="19"/>
      <c r="C791" s="20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>
      <c r="A792" s="19"/>
      <c r="B792" s="19"/>
      <c r="C792" s="20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>
      <c r="A793" s="19"/>
      <c r="B793" s="19"/>
      <c r="C793" s="20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>
      <c r="A794" s="19"/>
      <c r="B794" s="19"/>
      <c r="C794" s="20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>
      <c r="A795" s="19"/>
      <c r="B795" s="19"/>
      <c r="C795" s="20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>
      <c r="A796" s="19"/>
      <c r="B796" s="19"/>
      <c r="C796" s="20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>
      <c r="A797" s="19"/>
      <c r="B797" s="19"/>
      <c r="C797" s="20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>
      <c r="A798" s="19"/>
      <c r="B798" s="19"/>
      <c r="C798" s="20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>
      <c r="A799" s="19"/>
      <c r="B799" s="19"/>
      <c r="C799" s="20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>
      <c r="A800" s="19"/>
      <c r="B800" s="19"/>
      <c r="C800" s="20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>
      <c r="A801" s="19"/>
      <c r="B801" s="19"/>
      <c r="C801" s="20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>
      <c r="A802" s="19"/>
      <c r="B802" s="19"/>
      <c r="C802" s="20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>
      <c r="A803" s="19"/>
      <c r="B803" s="19"/>
      <c r="C803" s="20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>
      <c r="A804" s="19"/>
      <c r="B804" s="19"/>
      <c r="C804" s="20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>
      <c r="A805" s="19"/>
      <c r="B805" s="19"/>
      <c r="C805" s="20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>
      <c r="A806" s="19"/>
      <c r="B806" s="19"/>
      <c r="C806" s="20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>
      <c r="A807" s="19"/>
      <c r="B807" s="19"/>
      <c r="C807" s="20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>
      <c r="A808" s="19"/>
      <c r="B808" s="19"/>
      <c r="C808" s="20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>
      <c r="A809" s="19"/>
      <c r="B809" s="19"/>
      <c r="C809" s="20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>
      <c r="A810" s="19"/>
      <c r="B810" s="19"/>
      <c r="C810" s="20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>
      <c r="A811" s="19"/>
      <c r="B811" s="19"/>
      <c r="C811" s="20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>
      <c r="A812" s="19"/>
      <c r="B812" s="19"/>
      <c r="C812" s="20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>
      <c r="A813" s="19"/>
      <c r="B813" s="19"/>
      <c r="C813" s="20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>
      <c r="A814" s="19"/>
      <c r="B814" s="19"/>
      <c r="C814" s="20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>
      <c r="A815" s="19"/>
      <c r="B815" s="19"/>
      <c r="C815" s="20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>
      <c r="A816" s="19"/>
      <c r="B816" s="19"/>
      <c r="C816" s="20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>
      <c r="A817" s="19"/>
      <c r="B817" s="19"/>
      <c r="C817" s="20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>
      <c r="A818" s="19"/>
      <c r="B818" s="19"/>
      <c r="C818" s="20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>
      <c r="A819" s="19"/>
      <c r="B819" s="19"/>
      <c r="C819" s="20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>
      <c r="A820" s="19"/>
      <c r="B820" s="19"/>
      <c r="C820" s="20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>
      <c r="A821" s="19"/>
      <c r="B821" s="19"/>
      <c r="C821" s="20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>
      <c r="A822" s="19"/>
      <c r="B822" s="19"/>
      <c r="C822" s="20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>
      <c r="A823" s="19"/>
      <c r="B823" s="19"/>
      <c r="C823" s="20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>
      <c r="A824" s="19"/>
      <c r="B824" s="19"/>
      <c r="C824" s="20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>
      <c r="A825" s="19"/>
      <c r="B825" s="19"/>
      <c r="C825" s="20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>
      <c r="A826" s="19"/>
      <c r="B826" s="19"/>
      <c r="C826" s="20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>
      <c r="A827" s="19"/>
      <c r="B827" s="19"/>
      <c r="C827" s="20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>
      <c r="A828" s="19"/>
      <c r="B828" s="19"/>
      <c r="C828" s="20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>
      <c r="A829" s="19"/>
      <c r="B829" s="19"/>
      <c r="C829" s="20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>
      <c r="A830" s="19"/>
      <c r="B830" s="19"/>
      <c r="C830" s="20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>
      <c r="A831" s="19"/>
      <c r="B831" s="19"/>
      <c r="C831" s="20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>
      <c r="A832" s="19"/>
      <c r="B832" s="19"/>
      <c r="C832" s="20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>
      <c r="A833" s="19"/>
      <c r="B833" s="19"/>
      <c r="C833" s="20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>
      <c r="A834" s="19"/>
      <c r="B834" s="19"/>
      <c r="C834" s="20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>
      <c r="A835" s="19"/>
      <c r="B835" s="19"/>
      <c r="C835" s="20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>
      <c r="A836" s="19"/>
      <c r="B836" s="19"/>
      <c r="C836" s="20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>
      <c r="A837" s="19"/>
      <c r="B837" s="19"/>
      <c r="C837" s="20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>
      <c r="A838" s="19"/>
      <c r="B838" s="19"/>
      <c r="C838" s="20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>
      <c r="A839" s="19"/>
      <c r="B839" s="19"/>
      <c r="C839" s="20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>
      <c r="A840" s="19"/>
      <c r="B840" s="19"/>
      <c r="C840" s="20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>
      <c r="A841" s="19"/>
      <c r="B841" s="19"/>
      <c r="C841" s="20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>
      <c r="A842" s="19"/>
      <c r="B842" s="19"/>
      <c r="C842" s="20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>
      <c r="A843" s="19"/>
      <c r="B843" s="19"/>
      <c r="C843" s="20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>
      <c r="A844" s="19"/>
      <c r="B844" s="19"/>
      <c r="C844" s="20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>
      <c r="A845" s="19"/>
      <c r="B845" s="19"/>
      <c r="C845" s="20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>
      <c r="A846" s="19"/>
      <c r="B846" s="19"/>
      <c r="C846" s="20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>
      <c r="A847" s="19"/>
      <c r="B847" s="19"/>
      <c r="C847" s="20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>
      <c r="A848" s="19"/>
      <c r="B848" s="19"/>
      <c r="C848" s="20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>
      <c r="A849" s="19"/>
      <c r="B849" s="19"/>
      <c r="C849" s="20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>
      <c r="A850" s="19"/>
      <c r="B850" s="19"/>
      <c r="C850" s="20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>
      <c r="A851" s="19"/>
      <c r="B851" s="19"/>
      <c r="C851" s="20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>
      <c r="A852" s="19"/>
      <c r="B852" s="19"/>
      <c r="C852" s="20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>
      <c r="A853" s="19"/>
      <c r="B853" s="19"/>
      <c r="C853" s="20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>
      <c r="A854" s="19"/>
      <c r="B854" s="19"/>
      <c r="C854" s="20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>
      <c r="A855" s="19"/>
      <c r="B855" s="19"/>
      <c r="C855" s="20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>
      <c r="A856" s="19"/>
      <c r="B856" s="19"/>
      <c r="C856" s="20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>
      <c r="A857" s="19"/>
      <c r="B857" s="19"/>
      <c r="C857" s="20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>
      <c r="A858" s="19"/>
      <c r="B858" s="19"/>
      <c r="C858" s="20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>
      <c r="A859" s="19"/>
      <c r="B859" s="19"/>
      <c r="C859" s="20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>
      <c r="A860" s="19"/>
      <c r="B860" s="19"/>
      <c r="C860" s="20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>
      <c r="A861" s="19"/>
      <c r="B861" s="19"/>
      <c r="C861" s="20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>
      <c r="A862" s="19"/>
      <c r="B862" s="19"/>
      <c r="C862" s="20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>
      <c r="A863" s="19"/>
      <c r="B863" s="19"/>
      <c r="C863" s="20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>
      <c r="A864" s="19"/>
      <c r="B864" s="19"/>
      <c r="C864" s="20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>
      <c r="A865" s="19"/>
      <c r="B865" s="19"/>
      <c r="C865" s="20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>
      <c r="A866" s="19"/>
      <c r="B866" s="19"/>
      <c r="C866" s="20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>
      <c r="A867" s="19"/>
      <c r="B867" s="19"/>
      <c r="C867" s="20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>
      <c r="A868" s="19"/>
      <c r="B868" s="19"/>
      <c r="C868" s="20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>
      <c r="A869" s="19"/>
      <c r="B869" s="19"/>
      <c r="C869" s="20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>
      <c r="A870" s="19"/>
      <c r="B870" s="19"/>
      <c r="C870" s="20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>
      <c r="A871" s="19"/>
      <c r="B871" s="19"/>
      <c r="C871" s="20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>
      <c r="A872" s="19"/>
      <c r="B872" s="19"/>
      <c r="C872" s="20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>
      <c r="A873" s="19"/>
      <c r="B873" s="19"/>
      <c r="C873" s="20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>
      <c r="A874" s="19"/>
      <c r="B874" s="19"/>
      <c r="C874" s="20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>
      <c r="A875" s="19"/>
      <c r="B875" s="19"/>
      <c r="C875" s="20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>
      <c r="A876" s="19"/>
      <c r="B876" s="19"/>
      <c r="C876" s="20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>
      <c r="A877" s="19"/>
      <c r="B877" s="19"/>
      <c r="C877" s="20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>
      <c r="A878" s="19"/>
      <c r="B878" s="19"/>
      <c r="C878" s="20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>
      <c r="A879" s="19"/>
      <c r="B879" s="19"/>
      <c r="C879" s="20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>
      <c r="A880" s="19"/>
      <c r="B880" s="19"/>
      <c r="C880" s="20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>
      <c r="A881" s="19"/>
      <c r="B881" s="19"/>
      <c r="C881" s="20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>
      <c r="A882" s="19"/>
      <c r="B882" s="19"/>
      <c r="C882" s="20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>
      <c r="A883" s="19"/>
      <c r="B883" s="19"/>
      <c r="C883" s="20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>
      <c r="A884" s="19"/>
      <c r="B884" s="19"/>
      <c r="C884" s="20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>
      <c r="A885" s="19"/>
      <c r="B885" s="19"/>
      <c r="C885" s="20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>
      <c r="A886" s="19"/>
      <c r="B886" s="19"/>
      <c r="C886" s="20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>
      <c r="A887" s="19"/>
      <c r="B887" s="19"/>
      <c r="C887" s="20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>
      <c r="A888" s="19"/>
      <c r="B888" s="19"/>
      <c r="C888" s="20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>
      <c r="A889" s="19"/>
      <c r="B889" s="19"/>
      <c r="C889" s="20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>
      <c r="A890" s="19"/>
      <c r="B890" s="19"/>
      <c r="C890" s="20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>
      <c r="A891" s="19"/>
      <c r="B891" s="19"/>
      <c r="C891" s="20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>
      <c r="A892" s="19"/>
      <c r="B892" s="19"/>
      <c r="C892" s="20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>
      <c r="A893" s="19"/>
      <c r="B893" s="19"/>
      <c r="C893" s="20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>
      <c r="A894" s="19"/>
      <c r="B894" s="19"/>
      <c r="C894" s="20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>
      <c r="A895" s="19"/>
      <c r="B895" s="19"/>
      <c r="C895" s="20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>
      <c r="A896" s="19"/>
      <c r="B896" s="19"/>
      <c r="C896" s="20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>
      <c r="A897" s="19"/>
      <c r="B897" s="19"/>
      <c r="C897" s="20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>
      <c r="A898" s="19"/>
      <c r="B898" s="19"/>
      <c r="C898" s="20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>
      <c r="A899" s="19"/>
      <c r="B899" s="19"/>
      <c r="C899" s="20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>
      <c r="A900" s="19"/>
      <c r="B900" s="19"/>
      <c r="C900" s="20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>
      <c r="A901" s="19"/>
      <c r="B901" s="19"/>
      <c r="C901" s="20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>
      <c r="A902" s="19"/>
      <c r="B902" s="19"/>
      <c r="C902" s="20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>
      <c r="A903" s="19"/>
      <c r="B903" s="19"/>
      <c r="C903" s="20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>
      <c r="A904" s="19"/>
      <c r="B904" s="19"/>
      <c r="C904" s="20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>
      <c r="A905" s="19"/>
      <c r="B905" s="19"/>
      <c r="C905" s="20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>
      <c r="A906" s="19"/>
      <c r="B906" s="19"/>
      <c r="C906" s="20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>
      <c r="A907" s="19"/>
      <c r="B907" s="19"/>
      <c r="C907" s="20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>
      <c r="A908" s="19"/>
      <c r="B908" s="19"/>
      <c r="C908" s="20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>
      <c r="A909" s="19"/>
      <c r="B909" s="19"/>
      <c r="C909" s="20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>
      <c r="A910" s="19"/>
      <c r="B910" s="19"/>
      <c r="C910" s="20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>
      <c r="A911" s="19"/>
      <c r="B911" s="19"/>
      <c r="C911" s="20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>
      <c r="A912" s="19"/>
      <c r="B912" s="19"/>
      <c r="C912" s="20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>
      <c r="A913" s="19"/>
      <c r="B913" s="19"/>
      <c r="C913" s="20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>
      <c r="A914" s="19"/>
      <c r="B914" s="19"/>
      <c r="C914" s="20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>
      <c r="A915" s="19"/>
      <c r="B915" s="19"/>
      <c r="C915" s="20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>
      <c r="A916" s="19"/>
      <c r="B916" s="19"/>
      <c r="C916" s="20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>
      <c r="A917" s="19"/>
      <c r="B917" s="19"/>
      <c r="C917" s="20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>
      <c r="A918" s="19"/>
      <c r="B918" s="19"/>
      <c r="C918" s="20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>
      <c r="A919" s="19"/>
      <c r="B919" s="19"/>
      <c r="C919" s="20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>
      <c r="A920" s="19"/>
      <c r="B920" s="19"/>
      <c r="C920" s="20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>
      <c r="A921" s="19"/>
      <c r="B921" s="19"/>
      <c r="C921" s="20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>
      <c r="A922" s="19"/>
      <c r="B922" s="19"/>
      <c r="C922" s="20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>
      <c r="A923" s="19"/>
      <c r="B923" s="19"/>
      <c r="C923" s="20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>
      <c r="A924" s="19"/>
      <c r="B924" s="19"/>
      <c r="C924" s="20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>
      <c r="A925" s="19"/>
      <c r="B925" s="19"/>
      <c r="C925" s="20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>
      <c r="A926" s="19"/>
      <c r="B926" s="19"/>
      <c r="C926" s="20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>
      <c r="A927" s="19"/>
      <c r="B927" s="19"/>
      <c r="C927" s="20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>
      <c r="A928" s="19"/>
      <c r="B928" s="19"/>
      <c r="C928" s="20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>
      <c r="A929" s="19"/>
      <c r="B929" s="19"/>
      <c r="C929" s="20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>
      <c r="A930" s="19"/>
      <c r="B930" s="19"/>
      <c r="C930" s="20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>
      <c r="A931" s="19"/>
      <c r="B931" s="19"/>
      <c r="C931" s="20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>
      <c r="A932" s="19"/>
      <c r="B932" s="19"/>
      <c r="C932" s="20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>
      <c r="A933" s="19"/>
      <c r="B933" s="19"/>
      <c r="C933" s="20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>
      <c r="A934" s="19"/>
      <c r="B934" s="19"/>
      <c r="C934" s="20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>
      <c r="A935" s="19"/>
      <c r="B935" s="19"/>
      <c r="C935" s="20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>
      <c r="A936" s="19"/>
      <c r="B936" s="19"/>
      <c r="C936" s="20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>
      <c r="A937" s="19"/>
      <c r="B937" s="19"/>
      <c r="C937" s="20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>
      <c r="A938" s="19"/>
      <c r="B938" s="19"/>
      <c r="C938" s="20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>
      <c r="A939" s="19"/>
      <c r="B939" s="19"/>
      <c r="C939" s="20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>
      <c r="A940" s="19"/>
      <c r="B940" s="19"/>
      <c r="C940" s="20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>
      <c r="A941" s="19"/>
      <c r="B941" s="19"/>
      <c r="C941" s="20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>
      <c r="A942" s="19"/>
      <c r="B942" s="19"/>
      <c r="C942" s="20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>
      <c r="A943" s="19"/>
      <c r="B943" s="19"/>
      <c r="C943" s="20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>
      <c r="A944" s="19"/>
      <c r="B944" s="19"/>
      <c r="C944" s="20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>
      <c r="A945" s="19"/>
      <c r="B945" s="19"/>
      <c r="C945" s="20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>
      <c r="A946" s="19"/>
      <c r="B946" s="19"/>
      <c r="C946" s="20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>
      <c r="A947" s="19"/>
      <c r="B947" s="19"/>
      <c r="C947" s="20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>
      <c r="A948" s="19"/>
      <c r="B948" s="19"/>
      <c r="C948" s="20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>
      <c r="A949" s="19"/>
      <c r="B949" s="19"/>
      <c r="C949" s="20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>
      <c r="A950" s="19"/>
      <c r="B950" s="19"/>
      <c r="C950" s="20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>
      <c r="A951" s="19"/>
      <c r="B951" s="19"/>
      <c r="C951" s="20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>
      <c r="A952" s="19"/>
      <c r="B952" s="19"/>
      <c r="C952" s="20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>
      <c r="A953" s="19"/>
      <c r="B953" s="19"/>
      <c r="C953" s="20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>
      <c r="A954" s="19"/>
      <c r="B954" s="19"/>
      <c r="C954" s="20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>
      <c r="A955" s="19"/>
      <c r="B955" s="19"/>
      <c r="C955" s="20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>
      <c r="A956" s="19"/>
      <c r="B956" s="19"/>
      <c r="C956" s="20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>
      <c r="A957" s="19"/>
      <c r="B957" s="19"/>
      <c r="C957" s="20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>
      <c r="A958" s="19"/>
      <c r="B958" s="19"/>
      <c r="C958" s="20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>
      <c r="A959" s="19"/>
      <c r="B959" s="19"/>
      <c r="C959" s="20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>
      <c r="A960" s="19"/>
      <c r="B960" s="19"/>
      <c r="C960" s="20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>
      <c r="A961" s="19"/>
      <c r="B961" s="19"/>
      <c r="C961" s="20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>
      <c r="A962" s="19"/>
      <c r="B962" s="19"/>
      <c r="C962" s="20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>
      <c r="A963" s="19"/>
      <c r="B963" s="19"/>
      <c r="C963" s="20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>
      <c r="A964" s="19"/>
      <c r="B964" s="19"/>
      <c r="C964" s="20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>
      <c r="A965" s="19"/>
      <c r="B965" s="19"/>
      <c r="C965" s="20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>
      <c r="A966" s="19"/>
      <c r="B966" s="19"/>
      <c r="C966" s="20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>
      <c r="A967" s="19"/>
      <c r="B967" s="19"/>
      <c r="C967" s="20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>
      <c r="A968" s="19"/>
      <c r="B968" s="19"/>
      <c r="C968" s="20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>
      <c r="A969" s="19"/>
      <c r="B969" s="19"/>
      <c r="C969" s="20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>
      <c r="A970" s="19"/>
      <c r="B970" s="19"/>
      <c r="C970" s="20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>
      <c r="A971" s="19"/>
      <c r="B971" s="19"/>
      <c r="C971" s="20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>
      <c r="A972" s="19"/>
      <c r="B972" s="19"/>
      <c r="C972" s="20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>
      <c r="A973" s="19"/>
      <c r="B973" s="19"/>
      <c r="C973" s="20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>
      <c r="A974" s="19"/>
      <c r="B974" s="19"/>
      <c r="C974" s="20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>
      <c r="A975" s="19"/>
      <c r="B975" s="19"/>
      <c r="C975" s="20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>
      <c r="A976" s="19"/>
      <c r="B976" s="19"/>
      <c r="C976" s="20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>
      <c r="A977" s="19"/>
      <c r="B977" s="19"/>
      <c r="C977" s="20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>
      <c r="A978" s="19"/>
      <c r="B978" s="19"/>
      <c r="C978" s="20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>
      <c r="A979" s="19"/>
      <c r="B979" s="19"/>
      <c r="C979" s="20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>
      <c r="A980" s="19"/>
      <c r="B980" s="19"/>
      <c r="C980" s="20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>
      <c r="A981" s="19"/>
      <c r="B981" s="19"/>
      <c r="C981" s="20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>
      <c r="A982" s="19"/>
      <c r="B982" s="19"/>
      <c r="C982" s="20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>
      <c r="A983" s="19"/>
      <c r="B983" s="19"/>
      <c r="C983" s="20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>
      <c r="A984" s="19"/>
      <c r="B984" s="19"/>
      <c r="C984" s="20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>
      <c r="A985" s="19"/>
      <c r="B985" s="19"/>
      <c r="C985" s="20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>
      <c r="A986" s="19"/>
      <c r="B986" s="19"/>
      <c r="C986" s="20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>
      <c r="A987" s="19"/>
      <c r="B987" s="19"/>
      <c r="C987" s="20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>
      <c r="A988" s="19"/>
      <c r="B988" s="19"/>
      <c r="C988" s="20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>
      <c r="A989" s="19"/>
      <c r="B989" s="19"/>
      <c r="C989" s="20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>
      <c r="A990" s="19"/>
      <c r="B990" s="19"/>
      <c r="C990" s="20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>
      <c r="A991" s="19"/>
      <c r="B991" s="19"/>
      <c r="C991" s="20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>
      <c r="A992" s="19"/>
      <c r="B992" s="19"/>
      <c r="C992" s="20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>
      <c r="A993" s="19"/>
      <c r="B993" s="19"/>
      <c r="C993" s="20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>
      <c r="A994" s="19"/>
      <c r="B994" s="19"/>
      <c r="C994" s="20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>
      <c r="A995" s="19"/>
      <c r="B995" s="19"/>
      <c r="C995" s="20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>
      <c r="A996" s="19"/>
      <c r="B996" s="19"/>
      <c r="C996" s="20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>
      <c r="A997" s="19"/>
      <c r="B997" s="19"/>
      <c r="C997" s="20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19"/>
      <c r="B998" s="19"/>
      <c r="C998" s="20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9"/>
      <c r="B999" s="19"/>
      <c r="C999" s="20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9"/>
      <c r="B1000" s="19"/>
      <c r="C1000" s="20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0.43"/>
    <col customWidth="1" min="3" max="3" width="27.57"/>
    <col customWidth="1" min="4" max="4" width="3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">
        <v>6</v>
      </c>
      <c r="B2" s="3"/>
      <c r="C2" s="3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13</v>
      </c>
      <c r="B3" s="3"/>
      <c r="C3" s="3"/>
      <c r="D3" s="4"/>
      <c r="E3" s="4"/>
      <c r="F3" s="3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15</v>
      </c>
      <c r="B4" s="7" t="s">
        <v>16</v>
      </c>
      <c r="C4" s="3" t="s">
        <v>17</v>
      </c>
      <c r="D4" s="4"/>
      <c r="E4" s="4"/>
      <c r="F4" s="3" t="s">
        <v>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/>
      <c r="B5" s="8"/>
      <c r="C5" s="3" t="s">
        <v>18</v>
      </c>
      <c r="D5" s="4"/>
      <c r="E5" s="4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/>
      <c r="B6" s="8"/>
      <c r="C6" s="3" t="s">
        <v>19</v>
      </c>
      <c r="D6" s="4"/>
      <c r="E6" s="4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8"/>
      <c r="C7" s="3" t="s">
        <v>21</v>
      </c>
      <c r="D7" s="4"/>
      <c r="E7" s="4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/>
      <c r="B8" s="8"/>
      <c r="C8" s="3" t="s">
        <v>25</v>
      </c>
      <c r="D8" s="4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14"/>
      <c r="C9" s="3" t="s">
        <v>26</v>
      </c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/>
      <c r="B10" s="7" t="s">
        <v>30</v>
      </c>
      <c r="C10" s="3" t="s">
        <v>31</v>
      </c>
      <c r="D10" s="4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/>
      <c r="B11" s="8"/>
      <c r="C11" s="3" t="s">
        <v>34</v>
      </c>
      <c r="D11" s="4"/>
      <c r="E11" s="4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/>
      <c r="B12" s="8"/>
      <c r="C12" s="3" t="s">
        <v>39</v>
      </c>
      <c r="D12" s="4"/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/>
      <c r="B13" s="14"/>
      <c r="C13" s="3" t="s">
        <v>40</v>
      </c>
      <c r="D13" s="4"/>
      <c r="E13" s="4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/>
      <c r="B14" s="7" t="s">
        <v>42</v>
      </c>
      <c r="C14" s="3" t="s">
        <v>17</v>
      </c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/>
      <c r="B15" s="8"/>
      <c r="C15" s="3" t="s">
        <v>18</v>
      </c>
      <c r="D15" s="4"/>
      <c r="E15" s="4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/>
      <c r="B16" s="8"/>
      <c r="C16" s="3" t="s">
        <v>19</v>
      </c>
      <c r="D16" s="4"/>
      <c r="E16" s="4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8"/>
      <c r="C17" s="3" t="s">
        <v>21</v>
      </c>
      <c r="D17" s="4"/>
      <c r="E17" s="4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/>
      <c r="B18" s="8"/>
      <c r="C18" s="3" t="s">
        <v>25</v>
      </c>
      <c r="D18" s="4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/>
      <c r="B19" s="8"/>
      <c r="C19" s="3" t="s">
        <v>26</v>
      </c>
      <c r="D19" s="4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8"/>
      <c r="C20" s="3" t="s">
        <v>55</v>
      </c>
      <c r="D20" s="3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/>
      <c r="B21" s="8"/>
      <c r="C21" s="3" t="s">
        <v>58</v>
      </c>
      <c r="D21" s="3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/>
      <c r="B22" s="14"/>
      <c r="C22" s="3" t="s">
        <v>61</v>
      </c>
      <c r="D22" s="3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/>
      <c r="B23" s="3"/>
      <c r="C23" s="3" t="s">
        <v>63</v>
      </c>
      <c r="D23" s="3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/>
      <c r="B24" s="7" t="s">
        <v>65</v>
      </c>
      <c r="C24" s="3" t="s">
        <v>66</v>
      </c>
      <c r="D24" s="3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/>
      <c r="B25" s="14"/>
      <c r="C25" s="3" t="s">
        <v>70</v>
      </c>
      <c r="D25" s="3" t="s">
        <v>71</v>
      </c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/>
      <c r="B26" s="7" t="s">
        <v>74</v>
      </c>
      <c r="C26" s="3" t="s">
        <v>75</v>
      </c>
      <c r="D26" s="3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/>
      <c r="B27" s="8"/>
      <c r="C27" s="3" t="s">
        <v>79</v>
      </c>
      <c r="D27" s="3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8"/>
      <c r="B28" s="8"/>
      <c r="C28" s="3" t="s">
        <v>84</v>
      </c>
      <c r="D28" s="3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"/>
      <c r="B29" s="8"/>
      <c r="C29" s="3" t="s">
        <v>88</v>
      </c>
      <c r="D29" s="3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"/>
      <c r="B30" s="8"/>
      <c r="C30" s="3" t="s">
        <v>90</v>
      </c>
      <c r="D30" s="3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8"/>
      <c r="B31" s="14"/>
      <c r="C31" s="3" t="s">
        <v>94</v>
      </c>
      <c r="D31" s="3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8"/>
      <c r="B32" s="7" t="s">
        <v>96</v>
      </c>
      <c r="C32" s="3" t="s">
        <v>98</v>
      </c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8"/>
      <c r="B33" s="8"/>
      <c r="C33" s="3" t="s">
        <v>101</v>
      </c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8"/>
      <c r="B34" s="14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8"/>
      <c r="B35" s="7" t="s">
        <v>105</v>
      </c>
      <c r="C35" s="3" t="s">
        <v>106</v>
      </c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8"/>
      <c r="B36" s="8"/>
      <c r="C36" s="3" t="s">
        <v>109</v>
      </c>
      <c r="D36" s="3" t="s">
        <v>110</v>
      </c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8"/>
      <c r="B37" s="8"/>
      <c r="C37" s="3" t="s">
        <v>113</v>
      </c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8"/>
      <c r="B38" s="8"/>
      <c r="C38" s="3" t="s">
        <v>116</v>
      </c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8"/>
      <c r="B39" s="8"/>
      <c r="C39" s="3" t="s">
        <v>117</v>
      </c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8"/>
      <c r="B40" s="8"/>
      <c r="C40" s="3" t="s">
        <v>119</v>
      </c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8"/>
      <c r="B41" s="14"/>
      <c r="C41" s="3" t="s">
        <v>121</v>
      </c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8"/>
      <c r="B42" s="7" t="s">
        <v>125</v>
      </c>
      <c r="C42" s="3" t="s">
        <v>126</v>
      </c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8"/>
      <c r="B43" s="14"/>
      <c r="C43" s="3" t="s">
        <v>128</v>
      </c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8"/>
      <c r="B44" s="7" t="s">
        <v>131</v>
      </c>
      <c r="C44" s="3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8"/>
      <c r="B45" s="8"/>
      <c r="C45" s="3" t="s">
        <v>7</v>
      </c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8"/>
      <c r="B46" s="8"/>
      <c r="C46" s="3" t="s">
        <v>9</v>
      </c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8"/>
      <c r="B47" s="8"/>
      <c r="C47" s="3" t="s">
        <v>10</v>
      </c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8"/>
      <c r="B48" s="8"/>
      <c r="C48" s="3" t="s">
        <v>135</v>
      </c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8"/>
      <c r="B49" s="14"/>
      <c r="C49" s="3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8"/>
      <c r="B50" s="7" t="s">
        <v>136</v>
      </c>
      <c r="C50" s="3" t="s">
        <v>137</v>
      </c>
      <c r="D50" s="3" t="s">
        <v>139</v>
      </c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8"/>
      <c r="B51" s="14"/>
      <c r="C51" s="3" t="s">
        <v>140</v>
      </c>
      <c r="D51" s="3" t="s">
        <v>141</v>
      </c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8"/>
      <c r="B52" s="7" t="s">
        <v>143</v>
      </c>
      <c r="C52" s="3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8"/>
      <c r="B53" s="8"/>
      <c r="C53" s="3" t="s">
        <v>145</v>
      </c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8"/>
      <c r="B54" s="8"/>
      <c r="C54" s="3" t="s">
        <v>147</v>
      </c>
      <c r="D54" s="3" t="s">
        <v>148</v>
      </c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4"/>
      <c r="B55" s="14"/>
      <c r="C55" s="3" t="s">
        <v>150</v>
      </c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 t="s">
        <v>152</v>
      </c>
      <c r="B56" s="3" t="s">
        <v>154</v>
      </c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4"/>
      <c r="B57" s="3" t="s">
        <v>155</v>
      </c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 t="s">
        <v>156</v>
      </c>
      <c r="B58" s="3" t="s">
        <v>157</v>
      </c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4"/>
      <c r="B59" s="3" t="s">
        <v>158</v>
      </c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159</v>
      </c>
      <c r="B60" s="4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160</v>
      </c>
      <c r="B61" s="4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32"/>
      <c r="C62" s="32"/>
      <c r="D62" s="32"/>
      <c r="E62" s="32"/>
      <c r="F62" s="3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</sheetData>
  <mergeCells count="14">
    <mergeCell ref="B35:B41"/>
    <mergeCell ref="B42:B43"/>
    <mergeCell ref="B44:B49"/>
    <mergeCell ref="B50:B51"/>
    <mergeCell ref="A4:A55"/>
    <mergeCell ref="A56:A57"/>
    <mergeCell ref="A58:A59"/>
    <mergeCell ref="B4:B9"/>
    <mergeCell ref="B10:B13"/>
    <mergeCell ref="B14:B22"/>
    <mergeCell ref="B24:B25"/>
    <mergeCell ref="B26:B31"/>
    <mergeCell ref="B32:B34"/>
    <mergeCell ref="B52:B55"/>
  </mergeCells>
  <conditionalFormatting sqref="F3:F1017">
    <cfRule type="containsText" dxfId="0" priority="1" operator="containsText" text="Completed">
      <formula>NOT(ISERROR(SEARCH(("Completed"),(F3))))</formula>
    </cfRule>
  </conditionalFormatting>
  <conditionalFormatting sqref="F3:F1017">
    <cfRule type="containsText" dxfId="1" priority="2" operator="containsText" text="Not Started">
      <formula>NOT(ISERROR(SEARCH(("Not Started"),(F3))))</formula>
    </cfRule>
  </conditionalFormatting>
  <conditionalFormatting sqref="F3:F1017">
    <cfRule type="containsText" dxfId="2" priority="3" operator="containsText" text="Blocked">
      <formula>NOT(ISERROR(SEARCH(("Blocked"),(F3))))</formula>
    </cfRule>
  </conditionalFormatting>
  <conditionalFormatting sqref="F3:F1017">
    <cfRule type="containsText" dxfId="3" priority="4" operator="containsText" text="On Track">
      <formula>NOT(ISERROR(SEARCH(("On Track"),(F3))))</formula>
    </cfRule>
  </conditionalFormatting>
  <conditionalFormatting sqref="F3:F1017">
    <cfRule type="containsText" dxfId="4" priority="5" operator="containsText" text="Delayed">
      <formula>NOT(ISERROR(SEARCH(("Delayed"),(F3))))</formula>
    </cfRule>
  </conditionalFormatting>
  <dataValidations>
    <dataValidation type="list" allowBlank="1" sqref="F3:F61">
      <formula1>"On Track,Completed,Not Started,Blocked,Delayed"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0"/>
    <col customWidth="1" min="4" max="4" width="49.0"/>
    <col customWidth="1" min="5" max="5" width="29.71"/>
  </cols>
  <sheetData>
    <row r="1">
      <c r="A1" s="9" t="s">
        <v>20</v>
      </c>
      <c r="B1" s="10"/>
      <c r="C1" s="9" t="s">
        <v>22</v>
      </c>
      <c r="D1" s="9" t="s">
        <v>23</v>
      </c>
      <c r="E1" s="11" t="s">
        <v>24</v>
      </c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5" t="s">
        <v>17</v>
      </c>
      <c r="B2" s="4" t="s">
        <v>27</v>
      </c>
      <c r="C2" s="4" t="s">
        <v>28</v>
      </c>
      <c r="D2" s="4" t="s">
        <v>29</v>
      </c>
      <c r="E2" s="4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8"/>
      <c r="B3" s="4" t="s">
        <v>32</v>
      </c>
      <c r="C3" s="4" t="s">
        <v>33</v>
      </c>
      <c r="D3" s="4" t="s">
        <v>32</v>
      </c>
      <c r="E3" s="4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8"/>
      <c r="B4" s="15" t="s">
        <v>35</v>
      </c>
      <c r="C4" s="4" t="s">
        <v>36</v>
      </c>
      <c r="D4" s="4" t="s">
        <v>37</v>
      </c>
      <c r="E4" s="16" t="s">
        <v>38</v>
      </c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35.25" customHeight="1">
      <c r="A5" s="8"/>
      <c r="B5" s="14"/>
      <c r="C5" s="4" t="s">
        <v>41</v>
      </c>
      <c r="D5" s="4" t="s">
        <v>41</v>
      </c>
      <c r="E5" s="14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8"/>
      <c r="B6" s="17" t="s">
        <v>43</v>
      </c>
      <c r="C6" s="4" t="s">
        <v>44</v>
      </c>
      <c r="D6" s="4" t="s">
        <v>45</v>
      </c>
      <c r="E6" s="16" t="s">
        <v>46</v>
      </c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8"/>
      <c r="B7" s="8"/>
      <c r="C7" s="4" t="s">
        <v>47</v>
      </c>
      <c r="D7" s="4" t="s">
        <v>48</v>
      </c>
      <c r="E7" s="8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4"/>
      <c r="B8" s="14"/>
      <c r="C8" s="4" t="s">
        <v>49</v>
      </c>
      <c r="D8" s="4" t="s">
        <v>50</v>
      </c>
      <c r="E8" s="14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5" t="s">
        <v>18</v>
      </c>
      <c r="B9" s="17"/>
      <c r="C9" s="17" t="s">
        <v>51</v>
      </c>
      <c r="D9" s="4" t="s">
        <v>52</v>
      </c>
      <c r="E9" s="18" t="s">
        <v>53</v>
      </c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8"/>
      <c r="B10" s="8"/>
      <c r="C10" s="8"/>
      <c r="D10" s="4" t="s">
        <v>54</v>
      </c>
      <c r="E10" s="8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8"/>
      <c r="B11" s="8"/>
      <c r="C11" s="8"/>
      <c r="D11" s="4" t="s">
        <v>57</v>
      </c>
      <c r="E11" s="8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8"/>
      <c r="B12" s="8"/>
      <c r="C12" s="8"/>
      <c r="D12" s="4" t="s">
        <v>62</v>
      </c>
      <c r="E12" s="8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8"/>
      <c r="B13" s="8"/>
      <c r="C13" s="14"/>
      <c r="D13" s="4" t="s">
        <v>64</v>
      </c>
      <c r="E13" s="8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8"/>
      <c r="B14" s="8"/>
      <c r="C14" s="4" t="s">
        <v>67</v>
      </c>
      <c r="D14" s="4" t="s">
        <v>68</v>
      </c>
      <c r="E14" s="8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8"/>
      <c r="B15" s="8"/>
      <c r="C15" s="4" t="s">
        <v>72</v>
      </c>
      <c r="D15" s="4" t="s">
        <v>73</v>
      </c>
      <c r="E15" s="8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4"/>
      <c r="B16" s="14"/>
      <c r="C16" s="4" t="s">
        <v>77</v>
      </c>
      <c r="D16" s="4" t="s">
        <v>78</v>
      </c>
      <c r="E16" s="14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5" t="s">
        <v>19</v>
      </c>
      <c r="B17" s="17"/>
      <c r="C17" s="4" t="s">
        <v>81</v>
      </c>
      <c r="D17" s="4" t="s">
        <v>82</v>
      </c>
      <c r="E17" s="16" t="s">
        <v>83</v>
      </c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8"/>
      <c r="B18" s="8"/>
      <c r="C18" s="17" t="s">
        <v>85</v>
      </c>
      <c r="D18" s="4" t="s">
        <v>86</v>
      </c>
      <c r="E18" s="8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8"/>
      <c r="B19" s="8"/>
      <c r="C19" s="14"/>
      <c r="D19" s="4" t="s">
        <v>89</v>
      </c>
      <c r="E19" s="8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8"/>
      <c r="B20" s="8"/>
      <c r="C20" s="17" t="s">
        <v>91</v>
      </c>
      <c r="D20" s="4" t="s">
        <v>92</v>
      </c>
      <c r="E20" s="8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8"/>
      <c r="B21" s="8"/>
      <c r="C21" s="14"/>
      <c r="D21" s="4" t="s">
        <v>95</v>
      </c>
      <c r="E21" s="8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8"/>
      <c r="B22" s="8"/>
      <c r="C22" s="17" t="s">
        <v>97</v>
      </c>
      <c r="D22" s="4" t="s">
        <v>99</v>
      </c>
      <c r="E22" s="8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/>
      <c r="B23" s="14"/>
      <c r="C23" s="14"/>
      <c r="D23" s="3" t="s">
        <v>102</v>
      </c>
      <c r="E23" s="14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5" t="s">
        <v>21</v>
      </c>
      <c r="B24" s="17"/>
      <c r="C24" s="17" t="s">
        <v>103</v>
      </c>
      <c r="D24" s="4" t="s">
        <v>104</v>
      </c>
      <c r="E24" s="4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8"/>
      <c r="B25" s="8"/>
      <c r="C25" s="14"/>
      <c r="D25" s="4" t="s">
        <v>107</v>
      </c>
      <c r="E25" s="4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4"/>
      <c r="B26" s="14"/>
      <c r="C26" s="4" t="s">
        <v>111</v>
      </c>
      <c r="D26" s="4" t="s">
        <v>112</v>
      </c>
      <c r="E26" s="4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5" t="s">
        <v>25</v>
      </c>
      <c r="B27" s="17"/>
      <c r="C27" s="4" t="s">
        <v>114</v>
      </c>
      <c r="D27" s="26" t="s">
        <v>115</v>
      </c>
      <c r="E27" s="4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8"/>
      <c r="B28" s="8"/>
      <c r="C28" s="4"/>
      <c r="D28" s="27" t="s">
        <v>118</v>
      </c>
      <c r="E28" s="4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8"/>
      <c r="B29" s="8"/>
      <c r="C29" s="4"/>
      <c r="D29" s="26" t="s">
        <v>120</v>
      </c>
      <c r="E29" s="4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8"/>
      <c r="B30" s="8"/>
      <c r="C30" s="17" t="s">
        <v>123</v>
      </c>
      <c r="D30" s="26" t="s">
        <v>124</v>
      </c>
      <c r="E30" s="17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4"/>
      <c r="B31" s="14"/>
      <c r="C31" s="14"/>
      <c r="D31" s="4" t="s">
        <v>127</v>
      </c>
      <c r="E31" s="14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28" t="s">
        <v>26</v>
      </c>
      <c r="B32" s="4"/>
      <c r="C32" s="4" t="s">
        <v>129</v>
      </c>
      <c r="D32" s="4" t="s">
        <v>130</v>
      </c>
      <c r="E32" s="4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28" t="s">
        <v>55</v>
      </c>
      <c r="B33" s="4"/>
      <c r="C33" s="4" t="s">
        <v>129</v>
      </c>
      <c r="D33" s="26" t="s">
        <v>132</v>
      </c>
      <c r="E33" s="29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30" t="s">
        <v>133</v>
      </c>
      <c r="B34" s="4"/>
      <c r="C34" s="4" t="s">
        <v>129</v>
      </c>
      <c r="D34" s="26" t="s">
        <v>134</v>
      </c>
      <c r="E34" s="4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1"/>
      <c r="B35" s="31"/>
      <c r="C35" s="31"/>
      <c r="D35" s="31"/>
      <c r="E35" s="31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22">
    <mergeCell ref="E6:E8"/>
    <mergeCell ref="E9:E16"/>
    <mergeCell ref="E17:E23"/>
    <mergeCell ref="E30:E31"/>
    <mergeCell ref="A2:A8"/>
    <mergeCell ref="B4:B5"/>
    <mergeCell ref="E4:E5"/>
    <mergeCell ref="B6:B8"/>
    <mergeCell ref="A9:A16"/>
    <mergeCell ref="B9:B16"/>
    <mergeCell ref="C9:C13"/>
    <mergeCell ref="A24:A26"/>
    <mergeCell ref="A27:A31"/>
    <mergeCell ref="B27:B31"/>
    <mergeCell ref="C30:C31"/>
    <mergeCell ref="A17:A23"/>
    <mergeCell ref="B17:B23"/>
    <mergeCell ref="C18:C19"/>
    <mergeCell ref="C20:C21"/>
    <mergeCell ref="C22:C23"/>
    <mergeCell ref="B24:B26"/>
    <mergeCell ref="C24:C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2"/>
  <cols>
    <col customWidth="1" min="1" max="1" width="3.14"/>
    <col customWidth="1" min="2" max="2" width="59.0"/>
    <col customWidth="1" min="3" max="3" width="15.29"/>
    <col customWidth="1" min="4" max="4" width="13.14"/>
    <col customWidth="1" min="5" max="5" width="39.29"/>
    <col customWidth="1" min="6" max="6" width="37.29"/>
    <col customWidth="1" min="7" max="7" width="16.71"/>
    <col customWidth="1" min="9" max="9" width="17.29"/>
  </cols>
  <sheetData>
    <row r="1">
      <c r="A1" s="33" t="s">
        <v>165</v>
      </c>
      <c r="B1" s="34" t="s">
        <v>166</v>
      </c>
      <c r="C1" s="35" t="s">
        <v>167</v>
      </c>
      <c r="D1" s="35" t="s">
        <v>168</v>
      </c>
      <c r="E1" s="35" t="s">
        <v>169</v>
      </c>
      <c r="F1" s="35" t="s">
        <v>170</v>
      </c>
      <c r="G1" s="36" t="s">
        <v>171</v>
      </c>
      <c r="H1" s="36" t="s">
        <v>172</v>
      </c>
      <c r="I1" s="36" t="s">
        <v>173</v>
      </c>
      <c r="J1" s="36" t="s">
        <v>172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/>
      <c r="B2" s="39" t="s">
        <v>17</v>
      </c>
      <c r="C2" s="40"/>
      <c r="D2" s="40"/>
      <c r="E2" s="40"/>
      <c r="F2" s="40"/>
      <c r="G2" s="40"/>
      <c r="H2" s="41"/>
      <c r="I2" s="40"/>
      <c r="J2" s="41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outlineLevel="1">
      <c r="A3" s="43"/>
      <c r="B3" s="44" t="s">
        <v>174</v>
      </c>
      <c r="C3" s="44"/>
      <c r="D3" s="44"/>
      <c r="E3" s="44"/>
      <c r="F3" s="44"/>
      <c r="G3" s="44"/>
      <c r="H3" s="45"/>
      <c r="I3" s="44"/>
      <c r="J3" s="45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outlineLevel="2">
      <c r="A4" s="46">
        <v>1.0</v>
      </c>
      <c r="B4" s="47" t="s">
        <v>175</v>
      </c>
      <c r="C4" s="47" t="s">
        <v>162</v>
      </c>
      <c r="D4" s="47" t="s">
        <v>163</v>
      </c>
      <c r="E4" s="47"/>
      <c r="F4" s="47" t="s">
        <v>176</v>
      </c>
      <c r="G4" s="48" t="s">
        <v>142</v>
      </c>
      <c r="H4" s="49"/>
      <c r="I4" s="48" t="s">
        <v>142</v>
      </c>
      <c r="J4" s="49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outlineLevel="2">
      <c r="A5" s="46">
        <v>2.0</v>
      </c>
      <c r="B5" s="47" t="s">
        <v>177</v>
      </c>
      <c r="C5" s="47" t="s">
        <v>162</v>
      </c>
      <c r="D5" s="47" t="s">
        <v>163</v>
      </c>
      <c r="E5" s="47"/>
      <c r="F5" s="47" t="s">
        <v>178</v>
      </c>
      <c r="G5" s="3" t="s">
        <v>142</v>
      </c>
      <c r="H5" s="4"/>
      <c r="I5" s="3" t="s">
        <v>142</v>
      </c>
      <c r="J5" s="4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outlineLevel="2">
      <c r="A6" s="46">
        <v>3.0</v>
      </c>
      <c r="B6" s="47" t="s">
        <v>179</v>
      </c>
      <c r="C6" s="47" t="s">
        <v>162</v>
      </c>
      <c r="D6" s="47" t="s">
        <v>163</v>
      </c>
      <c r="E6" s="47"/>
      <c r="F6" s="47" t="s">
        <v>180</v>
      </c>
      <c r="G6" s="3" t="s">
        <v>142</v>
      </c>
      <c r="H6" s="4"/>
      <c r="I6" s="3" t="s">
        <v>142</v>
      </c>
      <c r="J6" s="4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outlineLevel="2">
      <c r="A7" s="46">
        <v>4.0</v>
      </c>
      <c r="B7" s="47" t="s">
        <v>181</v>
      </c>
      <c r="C7" s="47" t="s">
        <v>162</v>
      </c>
      <c r="D7" s="47" t="s">
        <v>163</v>
      </c>
      <c r="E7" s="47"/>
      <c r="F7" s="47" t="s">
        <v>182</v>
      </c>
      <c r="G7" s="3" t="s">
        <v>142</v>
      </c>
      <c r="H7" s="4"/>
      <c r="I7" s="3" t="s">
        <v>142</v>
      </c>
      <c r="J7" s="4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outlineLevel="2">
      <c r="A8" s="46">
        <v>5.0</v>
      </c>
      <c r="B8" s="47" t="s">
        <v>183</v>
      </c>
      <c r="C8" s="47" t="s">
        <v>162</v>
      </c>
      <c r="D8" s="47" t="s">
        <v>163</v>
      </c>
      <c r="E8" s="47" t="s">
        <v>184</v>
      </c>
      <c r="F8" s="47"/>
      <c r="G8" s="3" t="s">
        <v>142</v>
      </c>
      <c r="H8" s="4"/>
      <c r="I8" s="3" t="s">
        <v>142</v>
      </c>
      <c r="J8" s="4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outlineLevel="2">
      <c r="A9" s="46">
        <v>6.0</v>
      </c>
      <c r="B9" s="47" t="s">
        <v>185</v>
      </c>
      <c r="C9" s="47" t="s">
        <v>162</v>
      </c>
      <c r="D9" s="47" t="s">
        <v>163</v>
      </c>
      <c r="E9" s="47" t="s">
        <v>186</v>
      </c>
      <c r="F9" s="47"/>
      <c r="G9" s="3" t="s">
        <v>142</v>
      </c>
      <c r="H9" s="4"/>
      <c r="I9" s="3" t="s">
        <v>142</v>
      </c>
      <c r="J9" s="4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outlineLevel="2">
      <c r="A10" s="46">
        <v>7.0</v>
      </c>
      <c r="B10" s="47" t="s">
        <v>187</v>
      </c>
      <c r="C10" s="47" t="s">
        <v>162</v>
      </c>
      <c r="D10" s="47" t="s">
        <v>163</v>
      </c>
      <c r="E10" s="47" t="s">
        <v>188</v>
      </c>
      <c r="F10" s="47">
        <v>400.0</v>
      </c>
      <c r="G10" s="3" t="s">
        <v>142</v>
      </c>
      <c r="H10" s="4"/>
      <c r="I10" s="3" t="s">
        <v>142</v>
      </c>
      <c r="J10" s="4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outlineLevel="2">
      <c r="A11" s="46">
        <v>8.0</v>
      </c>
      <c r="B11" s="47" t="s">
        <v>189</v>
      </c>
      <c r="C11" s="47" t="s">
        <v>162</v>
      </c>
      <c r="D11" s="47" t="s">
        <v>163</v>
      </c>
      <c r="E11" s="47"/>
      <c r="F11" s="47" t="s">
        <v>190</v>
      </c>
      <c r="G11" s="3" t="s">
        <v>142</v>
      </c>
      <c r="H11" s="51"/>
      <c r="I11" s="3" t="s">
        <v>144</v>
      </c>
      <c r="J11" s="52" t="s">
        <v>191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outlineLevel="2">
      <c r="A12" s="46">
        <v>9.0</v>
      </c>
      <c r="B12" s="47" t="s">
        <v>192</v>
      </c>
      <c r="C12" s="47" t="s">
        <v>162</v>
      </c>
      <c r="D12" s="47" t="s">
        <v>163</v>
      </c>
      <c r="E12" s="47" t="s">
        <v>193</v>
      </c>
      <c r="F12" s="47">
        <v>400.0</v>
      </c>
      <c r="G12" s="3" t="s">
        <v>142</v>
      </c>
      <c r="H12" s="4"/>
      <c r="I12" s="3" t="s">
        <v>142</v>
      </c>
      <c r="J12" s="4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outlineLevel="2">
      <c r="A13" s="46">
        <v>10.0</v>
      </c>
      <c r="B13" s="47" t="s">
        <v>194</v>
      </c>
      <c r="C13" s="47" t="s">
        <v>162</v>
      </c>
      <c r="D13" s="47" t="s">
        <v>163</v>
      </c>
      <c r="E13" s="47" t="s">
        <v>195</v>
      </c>
      <c r="F13" s="47"/>
      <c r="G13" s="3" t="s">
        <v>142</v>
      </c>
      <c r="H13" s="4"/>
      <c r="I13" s="3" t="s">
        <v>142</v>
      </c>
      <c r="J13" s="4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outlineLevel="2">
      <c r="A14" s="46">
        <v>11.0</v>
      </c>
      <c r="B14" s="47" t="s">
        <v>196</v>
      </c>
      <c r="C14" s="47" t="s">
        <v>162</v>
      </c>
      <c r="D14" s="47" t="s">
        <v>163</v>
      </c>
      <c r="E14" s="47" t="s">
        <v>197</v>
      </c>
      <c r="F14" s="47">
        <v>400.0</v>
      </c>
      <c r="G14" s="3" t="s">
        <v>142</v>
      </c>
      <c r="H14" s="4"/>
      <c r="I14" s="3" t="s">
        <v>142</v>
      </c>
      <c r="J14" s="4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outlineLevel="2">
      <c r="A15" s="46">
        <v>12.0</v>
      </c>
      <c r="B15" s="47" t="s">
        <v>198</v>
      </c>
      <c r="C15" s="47" t="s">
        <v>162</v>
      </c>
      <c r="D15" s="47" t="s">
        <v>163</v>
      </c>
      <c r="E15" s="47"/>
      <c r="F15" s="47"/>
      <c r="G15" s="3" t="s">
        <v>146</v>
      </c>
      <c r="H15" s="4"/>
      <c r="I15" s="3" t="s">
        <v>146</v>
      </c>
      <c r="J15" s="4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outlineLevel="2">
      <c r="A16" s="46">
        <v>13.0</v>
      </c>
      <c r="B16" s="47" t="s">
        <v>199</v>
      </c>
      <c r="C16" s="47" t="s">
        <v>162</v>
      </c>
      <c r="D16" s="47" t="s">
        <v>163</v>
      </c>
      <c r="E16" s="47"/>
      <c r="F16" s="47">
        <v>400.0</v>
      </c>
      <c r="G16" s="3" t="s">
        <v>142</v>
      </c>
      <c r="H16" s="4"/>
      <c r="I16" s="3" t="s">
        <v>142</v>
      </c>
      <c r="J16" s="4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outlineLevel="2">
      <c r="A17" s="46">
        <v>14.0</v>
      </c>
      <c r="B17" s="47" t="s">
        <v>200</v>
      </c>
      <c r="C17" s="47" t="s">
        <v>162</v>
      </c>
      <c r="D17" s="47" t="s">
        <v>163</v>
      </c>
      <c r="E17" s="47"/>
      <c r="F17" s="47"/>
      <c r="G17" s="3" t="s">
        <v>142</v>
      </c>
      <c r="H17" s="4"/>
      <c r="I17" s="3" t="s">
        <v>142</v>
      </c>
      <c r="J17" s="4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outlineLevel="2">
      <c r="A18" s="46">
        <v>15.0</v>
      </c>
      <c r="B18" s="47" t="s">
        <v>201</v>
      </c>
      <c r="C18" s="47" t="s">
        <v>162</v>
      </c>
      <c r="D18" s="47" t="s">
        <v>163</v>
      </c>
      <c r="E18" s="47"/>
      <c r="F18" s="47">
        <v>400.0</v>
      </c>
      <c r="G18" s="3" t="s">
        <v>142</v>
      </c>
      <c r="H18" s="4"/>
      <c r="I18" s="3" t="s">
        <v>142</v>
      </c>
      <c r="J18" s="4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outlineLevel="2">
      <c r="A19" s="46">
        <v>16.0</v>
      </c>
      <c r="B19" s="47" t="s">
        <v>202</v>
      </c>
      <c r="C19" s="47" t="s">
        <v>162</v>
      </c>
      <c r="D19" s="47" t="s">
        <v>163</v>
      </c>
      <c r="E19" s="47"/>
      <c r="F19" s="47"/>
      <c r="G19" s="3" t="s">
        <v>142</v>
      </c>
      <c r="H19" s="4"/>
      <c r="I19" s="3" t="s">
        <v>142</v>
      </c>
      <c r="J19" s="4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outlineLevel="2">
      <c r="A20" s="46">
        <v>17.0</v>
      </c>
      <c r="B20" s="47" t="s">
        <v>203</v>
      </c>
      <c r="C20" s="47" t="s">
        <v>162</v>
      </c>
      <c r="D20" s="47" t="s">
        <v>163</v>
      </c>
      <c r="E20" s="47"/>
      <c r="F20" s="47"/>
      <c r="G20" s="3" t="s">
        <v>142</v>
      </c>
      <c r="H20" s="4"/>
      <c r="I20" s="3" t="s">
        <v>142</v>
      </c>
      <c r="J20" s="4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outlineLevel="2">
      <c r="A21" s="46">
        <v>18.0</v>
      </c>
      <c r="B21" s="47" t="s">
        <v>204</v>
      </c>
      <c r="C21" s="47" t="s">
        <v>162</v>
      </c>
      <c r="D21" s="47" t="s">
        <v>163</v>
      </c>
      <c r="E21" s="47"/>
      <c r="F21" s="47"/>
      <c r="G21" s="3" t="s">
        <v>142</v>
      </c>
      <c r="H21" s="4"/>
      <c r="I21" s="3" t="s">
        <v>142</v>
      </c>
      <c r="J21" s="4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outlineLevel="2">
      <c r="A22" s="46">
        <v>19.0</v>
      </c>
      <c r="B22" s="53" t="s">
        <v>205</v>
      </c>
      <c r="C22" s="53" t="s">
        <v>162</v>
      </c>
      <c r="D22" s="53" t="s">
        <v>163</v>
      </c>
      <c r="E22" s="58" t="s">
        <v>206</v>
      </c>
      <c r="F22" s="53">
        <v>404.0</v>
      </c>
      <c r="G22" s="7" t="s">
        <v>142</v>
      </c>
      <c r="H22" s="17"/>
      <c r="I22" s="7" t="s">
        <v>142</v>
      </c>
      <c r="J22" s="17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outlineLevel="2">
      <c r="A23" s="46">
        <v>20.0</v>
      </c>
      <c r="B23" s="61" t="s">
        <v>208</v>
      </c>
      <c r="C23" s="61" t="s">
        <v>162</v>
      </c>
      <c r="D23" s="61" t="s">
        <v>163</v>
      </c>
      <c r="E23" s="61"/>
      <c r="F23" s="61">
        <v>500.0</v>
      </c>
      <c r="G23" s="63" t="s">
        <v>146</v>
      </c>
      <c r="H23" s="65"/>
      <c r="I23" s="63" t="s">
        <v>146</v>
      </c>
      <c r="J23" s="65"/>
      <c r="K23" s="67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outlineLevel="2">
      <c r="A24" s="46">
        <v>21.0</v>
      </c>
      <c r="B24" s="70" t="s">
        <v>209</v>
      </c>
      <c r="C24" s="70" t="s">
        <v>162</v>
      </c>
      <c r="D24" s="70" t="s">
        <v>163</v>
      </c>
      <c r="E24" s="70"/>
      <c r="F24" s="70">
        <v>403.0</v>
      </c>
      <c r="G24" s="71" t="s">
        <v>146</v>
      </c>
      <c r="H24" s="73"/>
      <c r="I24" s="71" t="s">
        <v>146</v>
      </c>
      <c r="J24" s="73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outlineLevel="1">
      <c r="A25" s="76"/>
      <c r="B25" s="78"/>
      <c r="C25" s="78"/>
      <c r="D25" s="78"/>
      <c r="E25" s="80"/>
      <c r="F25" s="80"/>
      <c r="G25" s="82"/>
      <c r="H25" s="83"/>
      <c r="I25" s="82"/>
      <c r="J25" s="83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outlineLevel="1">
      <c r="A26" s="43"/>
      <c r="B26" s="44" t="s">
        <v>210</v>
      </c>
      <c r="C26" s="45"/>
      <c r="D26" s="45"/>
      <c r="E26" s="44"/>
      <c r="F26" s="44"/>
      <c r="G26" s="44"/>
      <c r="H26" s="45"/>
      <c r="I26" s="44"/>
      <c r="J26" s="45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outlineLevel="2">
      <c r="A27" s="89">
        <f t="shared" ref="A27:A37" si="1">Row() - 1</f>
        <v>26</v>
      </c>
      <c r="B27" s="91" t="s">
        <v>175</v>
      </c>
      <c r="C27" s="91" t="s">
        <v>162</v>
      </c>
      <c r="D27" s="91" t="s">
        <v>163</v>
      </c>
      <c r="E27" s="92"/>
      <c r="F27" s="91" t="s">
        <v>211</v>
      </c>
      <c r="G27" s="48" t="s">
        <v>142</v>
      </c>
      <c r="H27" s="49"/>
      <c r="I27" s="49"/>
      <c r="J27" s="49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outlineLevel="2">
      <c r="A28" s="89">
        <f t="shared" si="1"/>
        <v>27</v>
      </c>
      <c r="B28" s="47" t="s">
        <v>177</v>
      </c>
      <c r="C28" s="47" t="s">
        <v>162</v>
      </c>
      <c r="D28" s="47" t="s">
        <v>163</v>
      </c>
      <c r="E28" s="96"/>
      <c r="F28" s="47" t="s">
        <v>178</v>
      </c>
      <c r="G28" s="3" t="s">
        <v>142</v>
      </c>
      <c r="H28" s="4"/>
      <c r="I28" s="4"/>
      <c r="J28" s="4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outlineLevel="2">
      <c r="A29" s="89">
        <f t="shared" si="1"/>
        <v>28</v>
      </c>
      <c r="B29" s="47" t="s">
        <v>179</v>
      </c>
      <c r="C29" s="47" t="s">
        <v>162</v>
      </c>
      <c r="D29" s="47" t="s">
        <v>163</v>
      </c>
      <c r="E29" s="96"/>
      <c r="F29" s="100" t="s">
        <v>212</v>
      </c>
      <c r="G29" s="3" t="s">
        <v>142</v>
      </c>
      <c r="H29" s="4"/>
      <c r="I29" s="4"/>
      <c r="J29" s="4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outlineLevel="2">
      <c r="A30" s="89">
        <f t="shared" si="1"/>
        <v>29</v>
      </c>
      <c r="B30" s="47" t="s">
        <v>181</v>
      </c>
      <c r="C30" s="47" t="s">
        <v>162</v>
      </c>
      <c r="D30" s="47" t="s">
        <v>163</v>
      </c>
      <c r="E30" s="96"/>
      <c r="F30" s="47" t="s">
        <v>182</v>
      </c>
      <c r="G30" s="3" t="s">
        <v>142</v>
      </c>
      <c r="H30" s="4"/>
      <c r="I30" s="4"/>
      <c r="J30" s="4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outlineLevel="2">
      <c r="A31" s="89">
        <f t="shared" si="1"/>
        <v>30</v>
      </c>
      <c r="B31" s="47" t="s">
        <v>213</v>
      </c>
      <c r="C31" s="47" t="s">
        <v>162</v>
      </c>
      <c r="D31" s="47" t="s">
        <v>163</v>
      </c>
      <c r="E31" s="47" t="s">
        <v>186</v>
      </c>
      <c r="F31" s="96"/>
      <c r="G31" s="3" t="s">
        <v>142</v>
      </c>
      <c r="H31" s="4"/>
      <c r="I31" s="4"/>
      <c r="J31" s="4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outlineLevel="2">
      <c r="A32" s="89">
        <f t="shared" si="1"/>
        <v>31</v>
      </c>
      <c r="B32" s="47" t="s">
        <v>214</v>
      </c>
      <c r="C32" s="47" t="s">
        <v>162</v>
      </c>
      <c r="D32" s="47" t="s">
        <v>163</v>
      </c>
      <c r="E32" s="96"/>
      <c r="F32" s="106" t="s">
        <v>215</v>
      </c>
      <c r="G32" s="3" t="s">
        <v>142</v>
      </c>
      <c r="H32" s="4"/>
      <c r="I32" s="4"/>
      <c r="J32" s="4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outlineLevel="2">
      <c r="A33" s="89">
        <f t="shared" si="1"/>
        <v>32</v>
      </c>
      <c r="B33" s="47" t="s">
        <v>189</v>
      </c>
      <c r="C33" s="47" t="s">
        <v>162</v>
      </c>
      <c r="D33" s="47" t="s">
        <v>163</v>
      </c>
      <c r="E33" s="96"/>
      <c r="F33" s="47" t="s">
        <v>190</v>
      </c>
      <c r="G33" s="3" t="s">
        <v>142</v>
      </c>
      <c r="H33" s="4"/>
      <c r="I33" s="4"/>
      <c r="J33" s="4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outlineLevel="2">
      <c r="A34" s="89">
        <f t="shared" si="1"/>
        <v>33</v>
      </c>
      <c r="B34" s="47" t="s">
        <v>192</v>
      </c>
      <c r="C34" s="47" t="s">
        <v>162</v>
      </c>
      <c r="D34" s="47" t="s">
        <v>163</v>
      </c>
      <c r="E34" s="47" t="s">
        <v>193</v>
      </c>
      <c r="F34" s="96"/>
      <c r="G34" s="3" t="s">
        <v>142</v>
      </c>
      <c r="H34" s="4"/>
      <c r="I34" s="4"/>
      <c r="J34" s="4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outlineLevel="2">
      <c r="A35" s="89">
        <f t="shared" si="1"/>
        <v>34</v>
      </c>
      <c r="B35" s="47" t="s">
        <v>216</v>
      </c>
      <c r="C35" s="47" t="s">
        <v>162</v>
      </c>
      <c r="D35" s="47" t="s">
        <v>163</v>
      </c>
      <c r="E35" s="96"/>
      <c r="F35" s="96"/>
      <c r="G35" s="3" t="s">
        <v>142</v>
      </c>
      <c r="H35" s="4"/>
      <c r="I35" s="4"/>
      <c r="J35" s="4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outlineLevel="2">
      <c r="A36" s="89">
        <f t="shared" si="1"/>
        <v>35</v>
      </c>
      <c r="B36" s="47" t="s">
        <v>203</v>
      </c>
      <c r="C36" s="47" t="s">
        <v>162</v>
      </c>
      <c r="D36" s="47" t="s">
        <v>163</v>
      </c>
      <c r="E36" s="96"/>
      <c r="F36" s="96"/>
      <c r="G36" s="3" t="s">
        <v>142</v>
      </c>
      <c r="H36" s="4"/>
      <c r="I36" s="4"/>
      <c r="J36" s="4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outlineLevel="2">
      <c r="A37" s="89">
        <f t="shared" si="1"/>
        <v>36</v>
      </c>
      <c r="B37" s="47" t="s">
        <v>204</v>
      </c>
      <c r="C37" s="47" t="s">
        <v>162</v>
      </c>
      <c r="D37" s="47" t="s">
        <v>163</v>
      </c>
      <c r="E37" s="96"/>
      <c r="F37" s="96"/>
      <c r="G37" s="3" t="s">
        <v>142</v>
      </c>
      <c r="H37" s="4"/>
      <c r="I37" s="4"/>
      <c r="J37" s="4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outlineLevel="1">
      <c r="A38" s="76"/>
      <c r="B38" s="78"/>
      <c r="C38" s="78"/>
      <c r="D38" s="78"/>
      <c r="E38" s="78"/>
      <c r="F38" s="78"/>
      <c r="G38" s="83"/>
      <c r="H38" s="83"/>
      <c r="I38" s="83"/>
      <c r="J38" s="83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outlineLevel="1">
      <c r="A39" s="43"/>
      <c r="B39" s="44" t="s">
        <v>36</v>
      </c>
      <c r="C39" s="45"/>
      <c r="D39" s="45"/>
      <c r="E39" s="44"/>
      <c r="F39" s="44"/>
      <c r="G39" s="44"/>
      <c r="H39" s="45"/>
      <c r="I39" s="44"/>
      <c r="J39" s="45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outlineLevel="1">
      <c r="A40" s="76"/>
      <c r="B40" s="78"/>
      <c r="C40" s="78"/>
      <c r="D40" s="78"/>
      <c r="E40" s="78"/>
      <c r="F40" s="78"/>
      <c r="G40" s="78"/>
      <c r="H40" s="78"/>
      <c r="I40" s="78"/>
      <c r="J40" s="78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outlineLevel="1">
      <c r="A41" s="114"/>
      <c r="B41" s="116" t="s">
        <v>41</v>
      </c>
      <c r="C41" s="118"/>
      <c r="D41" s="118"/>
      <c r="E41" s="119"/>
      <c r="F41" s="119"/>
      <c r="G41" s="118"/>
      <c r="H41" s="118"/>
      <c r="I41" s="118"/>
      <c r="J41" s="118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outlineLevel="1">
      <c r="A42" s="76"/>
      <c r="B42" s="78"/>
      <c r="C42" s="78"/>
      <c r="D42" s="78"/>
      <c r="E42" s="78"/>
      <c r="F42" s="78"/>
      <c r="G42" s="78"/>
      <c r="H42" s="78"/>
      <c r="I42" s="78"/>
      <c r="J42" s="78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outlineLevel="1">
      <c r="A43" s="114"/>
      <c r="B43" s="116" t="s">
        <v>44</v>
      </c>
      <c r="C43" s="118"/>
      <c r="D43" s="118"/>
      <c r="E43" s="119"/>
      <c r="F43" s="119"/>
      <c r="G43" s="118"/>
      <c r="H43" s="118"/>
      <c r="I43" s="118"/>
      <c r="J43" s="118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outlineLevel="1">
      <c r="A44" s="76"/>
      <c r="B44" s="78"/>
      <c r="C44" s="78"/>
      <c r="D44" s="78"/>
      <c r="E44" s="78"/>
      <c r="F44" s="78"/>
      <c r="G44" s="78"/>
      <c r="H44" s="78"/>
      <c r="I44" s="78"/>
      <c r="J44" s="78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outlineLevel="1">
      <c r="A45" s="114"/>
      <c r="B45" s="116" t="s">
        <v>47</v>
      </c>
      <c r="C45" s="118"/>
      <c r="D45" s="118"/>
      <c r="E45" s="119"/>
      <c r="F45" s="119"/>
      <c r="G45" s="118"/>
      <c r="H45" s="118"/>
      <c r="I45" s="118"/>
      <c r="J45" s="118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outlineLevel="1">
      <c r="A46" s="76"/>
      <c r="B46" s="78"/>
      <c r="C46" s="78"/>
      <c r="D46" s="78"/>
      <c r="E46" s="78"/>
      <c r="F46" s="78"/>
      <c r="G46" s="78"/>
      <c r="H46" s="78"/>
      <c r="I46" s="78"/>
      <c r="J46" s="78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outlineLevel="1">
      <c r="A47" s="114"/>
      <c r="B47" s="116" t="s">
        <v>49</v>
      </c>
      <c r="C47" s="118"/>
      <c r="D47" s="118"/>
      <c r="E47" s="119"/>
      <c r="F47" s="119"/>
      <c r="G47" s="118"/>
      <c r="H47" s="118"/>
      <c r="I47" s="118"/>
      <c r="J47" s="118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outlineLevel="1">
      <c r="A48" s="76"/>
      <c r="B48" s="78"/>
      <c r="C48" s="78"/>
      <c r="D48" s="78"/>
      <c r="E48" s="78"/>
      <c r="F48" s="78"/>
      <c r="G48" s="78"/>
      <c r="H48" s="78"/>
      <c r="I48" s="78"/>
      <c r="J48" s="78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120"/>
      <c r="B49" s="50"/>
      <c r="C49" s="50"/>
      <c r="D49" s="50"/>
      <c r="E49" s="121"/>
      <c r="F49" s="50"/>
      <c r="G49" s="2"/>
      <c r="H49" s="2"/>
      <c r="I49" s="2"/>
      <c r="J49" s="2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38"/>
      <c r="B50" s="123" t="s">
        <v>18</v>
      </c>
      <c r="C50" s="40"/>
      <c r="D50" s="40"/>
      <c r="E50" s="40"/>
      <c r="F50" s="40"/>
      <c r="G50" s="40"/>
      <c r="H50" s="41"/>
      <c r="I50" s="40"/>
      <c r="J50" s="41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outlineLevel="1">
      <c r="A51" s="120"/>
      <c r="B51" s="50"/>
      <c r="C51" s="50"/>
      <c r="D51" s="50"/>
      <c r="E51" s="121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outlineLevel="1">
      <c r="A52" s="43"/>
      <c r="B52" s="44" t="s">
        <v>51</v>
      </c>
      <c r="C52" s="45"/>
      <c r="D52" s="45"/>
      <c r="E52" s="44"/>
      <c r="F52" s="44"/>
      <c r="G52" s="44"/>
      <c r="H52" s="45"/>
      <c r="I52" s="44"/>
      <c r="J52" s="45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outlineLevel="1">
      <c r="A53" s="120"/>
      <c r="B53" s="50"/>
      <c r="C53" s="50"/>
      <c r="D53" s="50"/>
      <c r="E53" s="121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outlineLevel="1">
      <c r="A54" s="114"/>
      <c r="B54" s="116" t="s">
        <v>67</v>
      </c>
      <c r="C54" s="118"/>
      <c r="D54" s="118"/>
      <c r="E54" s="119"/>
      <c r="F54" s="119"/>
      <c r="G54" s="118"/>
      <c r="H54" s="118"/>
      <c r="I54" s="118"/>
      <c r="J54" s="118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outlineLevel="1">
      <c r="A55" s="120"/>
      <c r="B55" s="50"/>
      <c r="C55" s="50"/>
      <c r="D55" s="50"/>
      <c r="E55" s="121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outlineLevel="1">
      <c r="A56" s="114"/>
      <c r="B56" s="116" t="s">
        <v>72</v>
      </c>
      <c r="C56" s="118"/>
      <c r="D56" s="118"/>
      <c r="E56" s="119"/>
      <c r="F56" s="119"/>
      <c r="G56" s="118"/>
      <c r="H56" s="118"/>
      <c r="I56" s="118"/>
      <c r="J56" s="118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outlineLevel="1">
      <c r="A57" s="120"/>
      <c r="B57" s="50"/>
      <c r="C57" s="50"/>
      <c r="D57" s="50"/>
      <c r="E57" s="121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outlineLevel="1">
      <c r="A58" s="114"/>
      <c r="B58" s="116" t="s">
        <v>77</v>
      </c>
      <c r="C58" s="118"/>
      <c r="D58" s="118"/>
      <c r="E58" s="119"/>
      <c r="F58" s="119"/>
      <c r="G58" s="118"/>
      <c r="H58" s="118"/>
      <c r="I58" s="118"/>
      <c r="J58" s="118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outlineLevel="1">
      <c r="A59" s="120"/>
      <c r="B59" s="50"/>
      <c r="C59" s="50"/>
      <c r="D59" s="50"/>
      <c r="E59" s="121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120"/>
      <c r="B60" s="50"/>
      <c r="C60" s="50"/>
      <c r="D60" s="50"/>
      <c r="E60" s="121"/>
      <c r="F60" s="50"/>
      <c r="G60" s="2"/>
      <c r="H60" s="2"/>
      <c r="I60" s="2"/>
      <c r="J60" s="2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collapsed="1">
      <c r="A61" s="38"/>
      <c r="B61" s="123" t="s">
        <v>19</v>
      </c>
      <c r="C61" s="40"/>
      <c r="D61" s="40"/>
      <c r="E61" s="40"/>
      <c r="F61" s="40"/>
      <c r="G61" s="40"/>
      <c r="H61" s="41"/>
      <c r="I61" s="40"/>
      <c r="J61" s="41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idden="1" outlineLevel="1">
      <c r="A62" s="76"/>
      <c r="B62" s="78"/>
      <c r="C62" s="78"/>
      <c r="D62" s="78"/>
      <c r="E62" s="78"/>
      <c r="F62" s="78"/>
      <c r="G62" s="83"/>
      <c r="H62" s="83"/>
      <c r="I62" s="83"/>
      <c r="J62" s="83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hidden="1" outlineLevel="1">
      <c r="A63" s="43"/>
      <c r="B63" s="44" t="s">
        <v>81</v>
      </c>
      <c r="C63" s="45"/>
      <c r="D63" s="45"/>
      <c r="E63" s="44"/>
      <c r="F63" s="44"/>
      <c r="G63" s="44"/>
      <c r="H63" s="45"/>
      <c r="I63" s="44"/>
      <c r="J63" s="45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idden="1" outlineLevel="1">
      <c r="A64" s="76"/>
      <c r="B64" s="78"/>
      <c r="C64" s="78"/>
      <c r="D64" s="78"/>
      <c r="E64" s="78"/>
      <c r="F64" s="78"/>
      <c r="G64" s="83"/>
      <c r="H64" s="83"/>
      <c r="I64" s="83"/>
      <c r="J64" s="83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hidden="1" outlineLevel="1">
      <c r="A65" s="114"/>
      <c r="B65" s="116" t="s">
        <v>85</v>
      </c>
      <c r="C65" s="118"/>
      <c r="D65" s="118"/>
      <c r="E65" s="119"/>
      <c r="F65" s="119"/>
      <c r="G65" s="118"/>
      <c r="H65" s="118"/>
      <c r="I65" s="118"/>
      <c r="J65" s="118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idden="1" outlineLevel="1">
      <c r="A66" s="76"/>
      <c r="B66" s="78"/>
      <c r="C66" s="78"/>
      <c r="D66" s="78"/>
      <c r="E66" s="78"/>
      <c r="F66" s="78"/>
      <c r="G66" s="83"/>
      <c r="H66" s="83"/>
      <c r="I66" s="83"/>
      <c r="J66" s="83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hidden="1" outlineLevel="1">
      <c r="A67" s="114"/>
      <c r="B67" s="116" t="s">
        <v>91</v>
      </c>
      <c r="C67" s="118"/>
      <c r="D67" s="118"/>
      <c r="E67" s="119"/>
      <c r="F67" s="119"/>
      <c r="G67" s="118"/>
      <c r="H67" s="118"/>
      <c r="I67" s="118"/>
      <c r="J67" s="118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idden="1" outlineLevel="1">
      <c r="A68" s="76"/>
      <c r="B68" s="78"/>
      <c r="C68" s="78"/>
      <c r="D68" s="78"/>
      <c r="E68" s="78"/>
      <c r="F68" s="78"/>
      <c r="G68" s="83"/>
      <c r="H68" s="83"/>
      <c r="I68" s="83"/>
      <c r="J68" s="83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hidden="1" outlineLevel="1">
      <c r="A69" s="114"/>
      <c r="B69" s="116" t="s">
        <v>97</v>
      </c>
      <c r="C69" s="118"/>
      <c r="D69" s="118"/>
      <c r="E69" s="119"/>
      <c r="F69" s="119"/>
      <c r="G69" s="118"/>
      <c r="H69" s="118"/>
      <c r="I69" s="118"/>
      <c r="J69" s="118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idden="1" outlineLevel="1">
      <c r="A70" s="76"/>
      <c r="B70" s="78"/>
      <c r="C70" s="78"/>
      <c r="D70" s="78"/>
      <c r="E70" s="78"/>
      <c r="F70" s="78"/>
      <c r="G70" s="83"/>
      <c r="H70" s="83"/>
      <c r="I70" s="83"/>
      <c r="J70" s="83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120"/>
      <c r="B71" s="50"/>
      <c r="C71" s="50"/>
      <c r="D71" s="50"/>
      <c r="E71" s="121"/>
      <c r="F71" s="50"/>
      <c r="G71" s="2"/>
      <c r="H71" s="2"/>
      <c r="I71" s="2"/>
      <c r="J71" s="2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collapsed="1">
      <c r="A72" s="38"/>
      <c r="B72" s="123" t="s">
        <v>21</v>
      </c>
      <c r="C72" s="40"/>
      <c r="D72" s="40"/>
      <c r="E72" s="40"/>
      <c r="F72" s="40"/>
      <c r="G72" s="40"/>
      <c r="H72" s="41"/>
      <c r="I72" s="40"/>
      <c r="J72" s="41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idden="1" outlineLevel="1">
      <c r="A73" s="76"/>
      <c r="B73" s="78"/>
      <c r="C73" s="78"/>
      <c r="D73" s="78"/>
      <c r="E73" s="78"/>
      <c r="F73" s="78"/>
      <c r="G73" s="83"/>
      <c r="H73" s="83"/>
      <c r="I73" s="83"/>
      <c r="J73" s="83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hidden="1" outlineLevel="1">
      <c r="A74" s="43"/>
      <c r="B74" s="44" t="s">
        <v>234</v>
      </c>
      <c r="C74" s="45"/>
      <c r="D74" s="45"/>
      <c r="E74" s="44"/>
      <c r="F74" s="44"/>
      <c r="G74" s="44"/>
      <c r="H74" s="45"/>
      <c r="I74" s="44"/>
      <c r="J74" s="45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idden="1" outlineLevel="1">
      <c r="A75" s="76"/>
      <c r="B75" s="78"/>
      <c r="C75" s="78"/>
      <c r="D75" s="78"/>
      <c r="E75" s="78"/>
      <c r="F75" s="78"/>
      <c r="G75" s="83"/>
      <c r="H75" s="83"/>
      <c r="I75" s="83"/>
      <c r="J75" s="83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hidden="1" outlineLevel="1">
      <c r="A76" s="114"/>
      <c r="B76" s="116" t="s">
        <v>235</v>
      </c>
      <c r="C76" s="118"/>
      <c r="D76" s="118"/>
      <c r="E76" s="119"/>
      <c r="F76" s="119"/>
      <c r="G76" s="118"/>
      <c r="H76" s="118"/>
      <c r="I76" s="118"/>
      <c r="J76" s="118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idden="1" outlineLevel="1">
      <c r="A77" s="76"/>
      <c r="B77" s="78"/>
      <c r="C77" s="78"/>
      <c r="D77" s="78"/>
      <c r="E77" s="78"/>
      <c r="F77" s="78"/>
      <c r="G77" s="83"/>
      <c r="H77" s="83"/>
      <c r="I77" s="83"/>
      <c r="J77" s="83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120"/>
      <c r="B78" s="50"/>
      <c r="C78" s="50"/>
      <c r="D78" s="50"/>
      <c r="E78" s="121"/>
      <c r="F78" s="50"/>
      <c r="G78" s="2"/>
      <c r="H78" s="2"/>
      <c r="I78" s="2"/>
      <c r="J78" s="2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ollapsed="1">
      <c r="A79" s="124"/>
      <c r="B79" s="125" t="s">
        <v>25</v>
      </c>
      <c r="C79" s="126"/>
      <c r="D79" s="126"/>
      <c r="E79" s="126"/>
      <c r="F79" s="126"/>
      <c r="G79" s="126"/>
      <c r="H79" s="127"/>
      <c r="I79" s="126"/>
      <c r="J79" s="127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idden="1" outlineLevel="1">
      <c r="A80" s="76"/>
      <c r="B80" s="78"/>
      <c r="C80" s="78"/>
      <c r="D80" s="78"/>
      <c r="E80" s="78"/>
      <c r="F80" s="78"/>
      <c r="G80" s="83"/>
      <c r="H80" s="83"/>
      <c r="I80" s="83"/>
      <c r="J80" s="83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hidden="1" outlineLevel="1">
      <c r="A81" s="43"/>
      <c r="B81" s="44" t="s">
        <v>114</v>
      </c>
      <c r="C81" s="45"/>
      <c r="D81" s="45"/>
      <c r="E81" s="44"/>
      <c r="F81" s="44"/>
      <c r="G81" s="44"/>
      <c r="H81" s="45"/>
      <c r="I81" s="44"/>
      <c r="J81" s="45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idden="1" outlineLevel="1">
      <c r="A82" s="76"/>
      <c r="B82" s="78"/>
      <c r="C82" s="78"/>
      <c r="D82" s="78"/>
      <c r="E82" s="78"/>
      <c r="F82" s="78"/>
      <c r="G82" s="83"/>
      <c r="H82" s="83"/>
      <c r="I82" s="83"/>
      <c r="J82" s="83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hidden="1" outlineLevel="1">
      <c r="A83" s="114"/>
      <c r="B83" s="116" t="s">
        <v>123</v>
      </c>
      <c r="C83" s="118"/>
      <c r="D83" s="118"/>
      <c r="E83" s="119"/>
      <c r="F83" s="119"/>
      <c r="G83" s="118"/>
      <c r="H83" s="118"/>
      <c r="I83" s="118"/>
      <c r="J83" s="118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idden="1" outlineLevel="1">
      <c r="A84" s="76"/>
      <c r="B84" s="78"/>
      <c r="C84" s="78"/>
      <c r="D84" s="78"/>
      <c r="E84" s="78"/>
      <c r="F84" s="78"/>
      <c r="G84" s="83"/>
      <c r="H84" s="83"/>
      <c r="I84" s="83"/>
      <c r="J84" s="83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>
      <c r="A1002" s="128"/>
      <c r="B1002" s="128"/>
      <c r="C1002" s="128"/>
      <c r="D1002" s="128"/>
      <c r="E1002" s="128"/>
      <c r="F1002" s="128"/>
      <c r="G1002" s="128"/>
      <c r="H1002" s="128"/>
      <c r="I1002" s="128"/>
      <c r="J1002" s="128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>
      <c r="A1003" s="128"/>
      <c r="B1003" s="128"/>
      <c r="C1003" s="128"/>
      <c r="D1003" s="128"/>
      <c r="E1003" s="128"/>
      <c r="F1003" s="128"/>
      <c r="G1003" s="128"/>
      <c r="H1003" s="128"/>
      <c r="I1003" s="128"/>
      <c r="J1003" s="128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>
      <c r="A1004" s="128"/>
      <c r="B1004" s="128"/>
      <c r="C1004" s="128"/>
      <c r="D1004" s="128"/>
      <c r="E1004" s="128"/>
      <c r="F1004" s="128"/>
      <c r="G1004" s="128"/>
      <c r="H1004" s="128"/>
      <c r="I1004" s="128"/>
      <c r="J1004" s="128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>
      <c r="A1005" s="128"/>
      <c r="B1005" s="128"/>
      <c r="C1005" s="128"/>
      <c r="D1005" s="128"/>
      <c r="E1005" s="128"/>
      <c r="F1005" s="128"/>
      <c r="G1005" s="128"/>
      <c r="H1005" s="128"/>
      <c r="I1005" s="128"/>
      <c r="J1005" s="128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>
      <c r="A1006" s="128"/>
      <c r="B1006" s="128"/>
      <c r="C1006" s="128"/>
      <c r="D1006" s="128"/>
      <c r="E1006" s="128"/>
      <c r="F1006" s="128"/>
      <c r="G1006" s="128"/>
      <c r="H1006" s="128"/>
      <c r="I1006" s="128"/>
      <c r="J1006" s="128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>
      <c r="A1007" s="128"/>
      <c r="B1007" s="128"/>
      <c r="C1007" s="128"/>
      <c r="D1007" s="128"/>
      <c r="E1007" s="128"/>
      <c r="F1007" s="128"/>
      <c r="G1007" s="128"/>
      <c r="H1007" s="128"/>
      <c r="I1007" s="128"/>
      <c r="J1007" s="128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>
      <c r="A1008" s="128"/>
      <c r="B1008" s="128"/>
      <c r="C1008" s="128"/>
      <c r="D1008" s="128"/>
      <c r="E1008" s="128"/>
      <c r="F1008" s="128"/>
      <c r="G1008" s="128"/>
      <c r="H1008" s="128"/>
      <c r="I1008" s="128"/>
      <c r="J1008" s="128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>
      <c r="A1009" s="128"/>
      <c r="B1009" s="128"/>
      <c r="C1009" s="128"/>
      <c r="D1009" s="128"/>
      <c r="E1009" s="128"/>
      <c r="F1009" s="128"/>
      <c r="G1009" s="128"/>
      <c r="H1009" s="128"/>
      <c r="I1009" s="128"/>
      <c r="J1009" s="128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>
      <c r="A1010" s="128"/>
      <c r="B1010" s="128"/>
      <c r="C1010" s="128"/>
      <c r="D1010" s="128"/>
      <c r="E1010" s="128"/>
      <c r="F1010" s="128"/>
      <c r="G1010" s="128"/>
      <c r="H1010" s="128"/>
      <c r="I1010" s="128"/>
      <c r="J1010" s="128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>
      <c r="A1011" s="128"/>
      <c r="B1011" s="128"/>
      <c r="C1011" s="128"/>
      <c r="D1011" s="128"/>
      <c r="E1011" s="128"/>
      <c r="F1011" s="128"/>
      <c r="G1011" s="128"/>
      <c r="H1011" s="128"/>
      <c r="I1011" s="128"/>
      <c r="J1011" s="128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>
      <c r="A1012" s="128"/>
      <c r="B1012" s="128"/>
      <c r="C1012" s="128"/>
      <c r="D1012" s="128"/>
      <c r="E1012" s="128"/>
      <c r="F1012" s="128"/>
      <c r="G1012" s="128"/>
      <c r="H1012" s="128"/>
      <c r="I1012" s="128"/>
      <c r="J1012" s="128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>
      <c r="A1013" s="128"/>
      <c r="B1013" s="128"/>
      <c r="C1013" s="128"/>
      <c r="D1013" s="128"/>
      <c r="E1013" s="128"/>
      <c r="F1013" s="128"/>
      <c r="G1013" s="128"/>
      <c r="H1013" s="128"/>
      <c r="I1013" s="128"/>
      <c r="J1013" s="128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>
      <c r="A1014" s="128"/>
      <c r="B1014" s="128"/>
      <c r="C1014" s="128"/>
      <c r="D1014" s="128"/>
      <c r="E1014" s="128"/>
      <c r="F1014" s="128"/>
      <c r="G1014" s="128"/>
      <c r="H1014" s="128"/>
      <c r="I1014" s="128"/>
      <c r="J1014" s="128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>
      <c r="A1015" s="128"/>
      <c r="B1015" s="128"/>
      <c r="C1015" s="128"/>
      <c r="D1015" s="128"/>
      <c r="E1015" s="128"/>
      <c r="F1015" s="128"/>
      <c r="G1015" s="128"/>
      <c r="H1015" s="128"/>
      <c r="I1015" s="128"/>
      <c r="J1015" s="128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>
      <c r="A1016" s="128"/>
      <c r="B1016" s="128"/>
      <c r="C1016" s="128"/>
      <c r="D1016" s="128"/>
      <c r="E1016" s="128"/>
      <c r="F1016" s="128"/>
      <c r="G1016" s="128"/>
      <c r="H1016" s="128"/>
      <c r="I1016" s="128"/>
      <c r="J1016" s="128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>
      <c r="A1017" s="128"/>
      <c r="B1017" s="128"/>
      <c r="C1017" s="128"/>
      <c r="D1017" s="128"/>
      <c r="E1017" s="128"/>
      <c r="F1017" s="128"/>
      <c r="G1017" s="128"/>
      <c r="H1017" s="128"/>
      <c r="I1017" s="128"/>
      <c r="J1017" s="128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>
      <c r="A1018" s="128"/>
      <c r="B1018" s="128"/>
      <c r="C1018" s="128"/>
      <c r="D1018" s="128"/>
      <c r="E1018" s="128"/>
      <c r="F1018" s="128"/>
      <c r="G1018" s="128"/>
      <c r="H1018" s="128"/>
      <c r="I1018" s="128"/>
      <c r="J1018" s="128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>
      <c r="A1019" s="128"/>
      <c r="B1019" s="128"/>
      <c r="C1019" s="128"/>
      <c r="D1019" s="128"/>
      <c r="E1019" s="128"/>
      <c r="F1019" s="128"/>
      <c r="G1019" s="128"/>
      <c r="H1019" s="128"/>
      <c r="I1019" s="128"/>
      <c r="J1019" s="128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>
      <c r="A1020" s="128"/>
      <c r="B1020" s="128"/>
      <c r="C1020" s="128"/>
      <c r="D1020" s="128"/>
      <c r="E1020" s="128"/>
      <c r="F1020" s="128"/>
      <c r="G1020" s="128"/>
      <c r="H1020" s="128"/>
      <c r="I1020" s="128"/>
      <c r="J1020" s="128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>
      <c r="A1021" s="128"/>
      <c r="B1021" s="128"/>
      <c r="C1021" s="128"/>
      <c r="D1021" s="128"/>
      <c r="E1021" s="128"/>
      <c r="F1021" s="128"/>
      <c r="G1021" s="128"/>
      <c r="H1021" s="128"/>
      <c r="I1021" s="128"/>
      <c r="J1021" s="128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>
      <c r="A1022" s="128"/>
      <c r="B1022" s="128"/>
      <c r="C1022" s="128"/>
      <c r="D1022" s="128"/>
      <c r="E1022" s="128"/>
      <c r="F1022" s="128"/>
      <c r="G1022" s="128"/>
      <c r="H1022" s="128"/>
      <c r="I1022" s="128"/>
      <c r="J1022" s="128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>
      <c r="A1023" s="128"/>
      <c r="B1023" s="128"/>
      <c r="C1023" s="128"/>
      <c r="D1023" s="128"/>
      <c r="E1023" s="128"/>
      <c r="F1023" s="128"/>
      <c r="G1023" s="128"/>
      <c r="H1023" s="128"/>
      <c r="I1023" s="128"/>
      <c r="J1023" s="128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>
      <c r="A1024" s="128"/>
      <c r="B1024" s="128"/>
      <c r="C1024" s="128"/>
      <c r="D1024" s="128"/>
      <c r="E1024" s="128"/>
      <c r="F1024" s="128"/>
      <c r="G1024" s="128"/>
      <c r="H1024" s="128"/>
      <c r="I1024" s="128"/>
      <c r="J1024" s="128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>
      <c r="A1025" s="128"/>
      <c r="B1025" s="128"/>
      <c r="C1025" s="128"/>
      <c r="D1025" s="128"/>
      <c r="E1025" s="128"/>
      <c r="F1025" s="128"/>
      <c r="G1025" s="128"/>
      <c r="H1025" s="128"/>
      <c r="I1025" s="128"/>
      <c r="J1025" s="128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>
      <c r="A1026" s="128"/>
      <c r="B1026" s="128"/>
      <c r="C1026" s="128"/>
      <c r="D1026" s="128"/>
      <c r="E1026" s="128"/>
      <c r="F1026" s="128"/>
      <c r="G1026" s="128"/>
      <c r="H1026" s="128"/>
      <c r="I1026" s="128"/>
      <c r="J1026" s="128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>
      <c r="A1027" s="128"/>
      <c r="B1027" s="128"/>
      <c r="C1027" s="128"/>
      <c r="D1027" s="128"/>
      <c r="E1027" s="128"/>
      <c r="F1027" s="128"/>
      <c r="G1027" s="128"/>
      <c r="H1027" s="128"/>
      <c r="I1027" s="128"/>
      <c r="J1027" s="128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>
      <c r="A1028" s="128"/>
      <c r="B1028" s="128"/>
      <c r="C1028" s="128"/>
      <c r="D1028" s="128"/>
      <c r="E1028" s="128"/>
      <c r="F1028" s="128"/>
      <c r="G1028" s="128"/>
      <c r="H1028" s="128"/>
      <c r="I1028" s="128"/>
      <c r="J1028" s="128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>
      <c r="A1029" s="128"/>
      <c r="B1029" s="128"/>
      <c r="C1029" s="128"/>
      <c r="D1029" s="128"/>
      <c r="E1029" s="128"/>
      <c r="F1029" s="128"/>
      <c r="G1029" s="128"/>
      <c r="H1029" s="128"/>
      <c r="I1029" s="128"/>
      <c r="J1029" s="128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>
      <c r="A1030" s="128"/>
      <c r="B1030" s="128"/>
      <c r="C1030" s="128"/>
      <c r="D1030" s="128"/>
      <c r="E1030" s="128"/>
      <c r="F1030" s="128"/>
      <c r="G1030" s="128"/>
      <c r="H1030" s="128"/>
      <c r="I1030" s="128"/>
      <c r="J1030" s="128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>
      <c r="A1031" s="128"/>
      <c r="B1031" s="128"/>
      <c r="C1031" s="128"/>
      <c r="D1031" s="128"/>
      <c r="E1031" s="128"/>
      <c r="F1031" s="128"/>
      <c r="G1031" s="128"/>
      <c r="H1031" s="128"/>
      <c r="I1031" s="128"/>
      <c r="J1031" s="128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>
      <c r="A1032" s="128"/>
      <c r="B1032" s="128"/>
      <c r="C1032" s="128"/>
      <c r="D1032" s="128"/>
      <c r="E1032" s="128"/>
      <c r="F1032" s="128"/>
      <c r="G1032" s="128"/>
      <c r="H1032" s="128"/>
      <c r="I1032" s="128"/>
      <c r="J1032" s="128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>
      <c r="A1033" s="128"/>
      <c r="B1033" s="128"/>
      <c r="C1033" s="128"/>
      <c r="D1033" s="128"/>
      <c r="E1033" s="128"/>
      <c r="F1033" s="128"/>
      <c r="G1033" s="128"/>
      <c r="H1033" s="128"/>
      <c r="I1033" s="128"/>
      <c r="J1033" s="128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>
      <c r="A1034" s="128"/>
      <c r="B1034" s="128"/>
      <c r="C1034" s="128"/>
      <c r="D1034" s="128"/>
      <c r="E1034" s="128"/>
      <c r="F1034" s="128"/>
      <c r="G1034" s="128"/>
      <c r="H1034" s="128"/>
      <c r="I1034" s="128"/>
      <c r="J1034" s="128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>
      <c r="A1035" s="128"/>
      <c r="B1035" s="128"/>
      <c r="C1035" s="128"/>
      <c r="D1035" s="128"/>
      <c r="E1035" s="128"/>
      <c r="F1035" s="128"/>
      <c r="G1035" s="128"/>
      <c r="H1035" s="128"/>
      <c r="I1035" s="128"/>
      <c r="J1035" s="128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>
      <c r="A1036" s="128"/>
      <c r="B1036" s="128"/>
      <c r="C1036" s="128"/>
      <c r="D1036" s="128"/>
      <c r="E1036" s="128"/>
      <c r="F1036" s="128"/>
      <c r="G1036" s="128"/>
      <c r="H1036" s="128"/>
      <c r="I1036" s="128"/>
      <c r="J1036" s="128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>
      <c r="A1037" s="128"/>
      <c r="B1037" s="128"/>
      <c r="C1037" s="128"/>
      <c r="D1037" s="128"/>
      <c r="E1037" s="128"/>
      <c r="F1037" s="128"/>
      <c r="G1037" s="128"/>
      <c r="H1037" s="128"/>
      <c r="I1037" s="128"/>
      <c r="J1037" s="128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>
      <c r="A1038" s="128"/>
      <c r="B1038" s="128"/>
      <c r="C1038" s="128"/>
      <c r="D1038" s="128"/>
      <c r="E1038" s="128"/>
      <c r="F1038" s="128"/>
      <c r="G1038" s="128"/>
      <c r="H1038" s="128"/>
      <c r="I1038" s="128"/>
      <c r="J1038" s="128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>
      <c r="A1039" s="128"/>
      <c r="B1039" s="128"/>
      <c r="C1039" s="128"/>
      <c r="D1039" s="128"/>
      <c r="E1039" s="128"/>
      <c r="F1039" s="128"/>
      <c r="G1039" s="128"/>
      <c r="H1039" s="128"/>
      <c r="I1039" s="128"/>
      <c r="J1039" s="128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>
      <c r="A1040" s="128"/>
      <c r="B1040" s="128"/>
      <c r="C1040" s="128"/>
      <c r="D1040" s="128"/>
      <c r="E1040" s="128"/>
      <c r="F1040" s="128"/>
      <c r="G1040" s="128"/>
      <c r="H1040" s="128"/>
      <c r="I1040" s="128"/>
      <c r="J1040" s="128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>
      <c r="A1041" s="128"/>
      <c r="B1041" s="128"/>
      <c r="C1041" s="128"/>
      <c r="D1041" s="128"/>
      <c r="E1041" s="128"/>
      <c r="F1041" s="128"/>
      <c r="G1041" s="128"/>
      <c r="H1041" s="128"/>
      <c r="I1041" s="128"/>
      <c r="J1041" s="128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>
      <c r="A1042" s="128"/>
      <c r="B1042" s="128"/>
      <c r="C1042" s="128"/>
      <c r="D1042" s="128"/>
      <c r="E1042" s="128"/>
      <c r="F1042" s="128"/>
      <c r="G1042" s="128"/>
      <c r="H1042" s="128"/>
      <c r="I1042" s="128"/>
      <c r="J1042" s="128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>
      <c r="A1043" s="128"/>
      <c r="B1043" s="128"/>
      <c r="C1043" s="128"/>
      <c r="D1043" s="128"/>
      <c r="E1043" s="128"/>
      <c r="F1043" s="128"/>
      <c r="G1043" s="128"/>
      <c r="H1043" s="128"/>
      <c r="I1043" s="128"/>
      <c r="J1043" s="128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</sheetData>
  <autoFilter ref="$A$1:$Z$59"/>
  <conditionalFormatting sqref="G2:G37 I2:I37 G39 I39 G50 I50 G52 I52 G61 I61 G63 I63 G72 I72 G74 I74 G79 I79 G81 I81">
    <cfRule type="containsText" dxfId="3" priority="1" operator="containsText" text="Pass">
      <formula>NOT(ISERROR(SEARCH(("Pass"),(G2))))</formula>
    </cfRule>
  </conditionalFormatting>
  <conditionalFormatting sqref="G2:G37 I2:I37 G39 I39 G50 I50 G52 I52 G61 I61 G63 I63 G72 I72 G74 I74 G79 I79 G81 I81">
    <cfRule type="containsText" dxfId="4" priority="2" operator="containsText" text="Fail">
      <formula>NOT(ISERROR(SEARCH(("Fail"),(G2))))</formula>
    </cfRule>
  </conditionalFormatting>
  <conditionalFormatting sqref="G2:G37 I2:I37 G39 I39 G50 I50 G52 I52 G61 I61 G63 I63 G72 I72 G74 I74 G79 I79 G81 I81">
    <cfRule type="containsText" dxfId="1" priority="3" operator="containsText" text="No Run">
      <formula>NOT(ISERROR(SEARCH(("No Run"),(G2))))</formula>
    </cfRule>
  </conditionalFormatting>
  <conditionalFormatting sqref="G2:G37 I2:I37 G39 I39 G50 I50 G52 I52 G61 I61 G63 I63 G72 I72 G74 I74 G79 I79 G81 I81">
    <cfRule type="containsText" dxfId="5" priority="4" operator="containsText" text="Blocked">
      <formula>NOT(ISERROR(SEARCH(("Blocked"),(G2))))</formula>
    </cfRule>
  </conditionalFormatting>
  <dataValidations>
    <dataValidation type="list" allowBlank="1" sqref="G4:G24 I4:I24 G27:G37 I27:I37">
      <formula1>"Pass,Fail,No Run,Blocked"</formula1>
    </dataValidation>
    <dataValidation type="list" allowBlank="1" sqref="C4:D24 C27:D37">
      <formula1>"Yes,No"</formula1>
    </dataValidation>
  </dataValidations>
  <hyperlinks>
    <hyperlink display="API- Def2" location="API Issues!A3" ref="J11"/>
    <hyperlink r:id="rId1" ref="E22"/>
  </hyperlinks>
  <drawing r:id="rId2"/>
  <tableParts count="3"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2"/>
  <cols>
    <col customWidth="1" min="1" max="1" width="4.71"/>
    <col customWidth="1" min="2" max="2" width="49.71"/>
    <col customWidth="1" min="3" max="3" width="13.43"/>
    <col customWidth="1" min="4" max="4" width="11.57"/>
    <col customWidth="1" min="5" max="5" width="49.71"/>
    <col customWidth="1" min="6" max="6" width="27.0"/>
  </cols>
  <sheetData>
    <row r="1">
      <c r="A1" s="54" t="s">
        <v>165</v>
      </c>
      <c r="B1" s="54" t="s">
        <v>166</v>
      </c>
      <c r="C1" s="55" t="s">
        <v>167</v>
      </c>
      <c r="D1" s="56" t="s">
        <v>168</v>
      </c>
      <c r="E1" s="57" t="s">
        <v>169</v>
      </c>
      <c r="F1" s="35" t="s">
        <v>170</v>
      </c>
      <c r="G1" s="59" t="s">
        <v>207</v>
      </c>
      <c r="H1" s="59" t="s">
        <v>172</v>
      </c>
      <c r="I1" s="59" t="s">
        <v>207</v>
      </c>
      <c r="J1" s="59" t="s">
        <v>172</v>
      </c>
      <c r="K1" s="1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60"/>
      <c r="B2" s="62" t="s">
        <v>17</v>
      </c>
      <c r="C2" s="64"/>
      <c r="D2" s="64"/>
      <c r="E2" s="66"/>
      <c r="F2" s="66"/>
      <c r="G2" s="68"/>
      <c r="H2" s="69"/>
      <c r="I2" s="69"/>
      <c r="J2" s="69"/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outlineLevel="1" collapsed="1">
      <c r="A3" s="72"/>
      <c r="B3" s="74" t="s">
        <v>29</v>
      </c>
      <c r="C3" s="75"/>
      <c r="D3" s="75"/>
      <c r="E3" s="77"/>
      <c r="F3" s="77"/>
      <c r="G3" s="79"/>
      <c r="H3" s="81"/>
      <c r="I3" s="81"/>
      <c r="J3" s="81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idden="1" outlineLevel="2">
      <c r="A4" s="84"/>
      <c r="B4" s="85"/>
      <c r="C4" s="86"/>
      <c r="D4" s="86"/>
      <c r="E4" s="4"/>
      <c r="F4" s="4"/>
      <c r="G4" s="87"/>
      <c r="H4" s="88"/>
      <c r="I4" s="88"/>
      <c r="J4" s="88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idden="1" outlineLevel="2">
      <c r="A5" s="84"/>
      <c r="B5" s="90"/>
      <c r="C5" s="86"/>
      <c r="D5" s="86"/>
      <c r="E5" s="4"/>
      <c r="F5" s="4"/>
      <c r="G5" s="87"/>
      <c r="H5" s="88"/>
      <c r="I5" s="88"/>
      <c r="J5" s="88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outlineLevel="1">
      <c r="A6" s="93"/>
      <c r="B6" s="94"/>
      <c r="C6" s="95"/>
      <c r="D6" s="95"/>
      <c r="E6" s="97"/>
      <c r="F6" s="97"/>
      <c r="G6" s="98"/>
      <c r="H6" s="99"/>
      <c r="I6" s="99"/>
      <c r="J6" s="9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outlineLevel="1" collapsed="1">
      <c r="A7" s="101"/>
      <c r="B7" s="102" t="s">
        <v>32</v>
      </c>
      <c r="C7" s="103"/>
      <c r="D7" s="103"/>
      <c r="E7" s="104"/>
      <c r="F7" s="104"/>
      <c r="G7" s="105"/>
      <c r="H7" s="107"/>
      <c r="I7" s="107"/>
      <c r="J7" s="107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idden="1" outlineLevel="2">
      <c r="A8" s="108"/>
      <c r="B8" s="109"/>
      <c r="C8" s="47"/>
      <c r="D8" s="47"/>
      <c r="E8" s="49"/>
      <c r="F8" s="49"/>
      <c r="G8" s="110"/>
      <c r="H8" s="111"/>
      <c r="I8" s="111"/>
      <c r="J8" s="111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outlineLevel="1">
      <c r="A9" s="93"/>
      <c r="B9" s="94"/>
      <c r="C9" s="95"/>
      <c r="D9" s="95"/>
      <c r="E9" s="97"/>
      <c r="F9" s="97"/>
      <c r="G9" s="98"/>
      <c r="H9" s="99"/>
      <c r="I9" s="99"/>
      <c r="J9" s="9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outlineLevel="1" collapsed="1">
      <c r="A10" s="101"/>
      <c r="B10" s="102" t="s">
        <v>37</v>
      </c>
      <c r="C10" s="103"/>
      <c r="D10" s="103"/>
      <c r="E10" s="104"/>
      <c r="F10" s="104"/>
      <c r="G10" s="105"/>
      <c r="H10" s="107"/>
      <c r="I10" s="107"/>
      <c r="J10" s="107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idden="1" outlineLevel="2">
      <c r="A11" s="84"/>
      <c r="B11" s="90"/>
      <c r="C11" s="47"/>
      <c r="D11" s="47"/>
      <c r="E11" s="4"/>
      <c r="F11" s="4"/>
      <c r="G11" s="87"/>
      <c r="H11" s="88"/>
      <c r="I11" s="88"/>
      <c r="J11" s="88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outlineLevel="1">
      <c r="A12" s="93"/>
      <c r="B12" s="94"/>
      <c r="C12" s="95"/>
      <c r="D12" s="95"/>
      <c r="E12" s="97"/>
      <c r="F12" s="97"/>
      <c r="G12" s="98"/>
      <c r="H12" s="99"/>
      <c r="I12" s="99"/>
      <c r="J12" s="99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outlineLevel="1" collapsed="1">
      <c r="A13" s="101"/>
      <c r="B13" s="102" t="s">
        <v>41</v>
      </c>
      <c r="C13" s="103"/>
      <c r="D13" s="103"/>
      <c r="E13" s="104"/>
      <c r="F13" s="104"/>
      <c r="G13" s="105"/>
      <c r="H13" s="107"/>
      <c r="I13" s="107"/>
      <c r="J13" s="107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idden="1" outlineLevel="2">
      <c r="A14" s="84"/>
      <c r="B14" s="90"/>
      <c r="C14" s="47"/>
      <c r="D14" s="47"/>
      <c r="E14" s="4"/>
      <c r="F14" s="4"/>
      <c r="G14" s="87"/>
      <c r="H14" s="88"/>
      <c r="I14" s="88"/>
      <c r="J14" s="88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outlineLevel="1">
      <c r="A15" s="93"/>
      <c r="B15" s="94"/>
      <c r="C15" s="95"/>
      <c r="D15" s="95"/>
      <c r="E15" s="97"/>
      <c r="F15" s="97"/>
      <c r="G15" s="98"/>
      <c r="H15" s="99"/>
      <c r="I15" s="99"/>
      <c r="J15" s="99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outlineLevel="1" collapsed="1">
      <c r="A16" s="101"/>
      <c r="B16" s="102" t="s">
        <v>45</v>
      </c>
      <c r="C16" s="103"/>
      <c r="D16" s="103"/>
      <c r="E16" s="104"/>
      <c r="F16" s="104"/>
      <c r="G16" s="105"/>
      <c r="H16" s="107"/>
      <c r="I16" s="107"/>
      <c r="J16" s="107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idden="1" outlineLevel="2">
      <c r="A17" s="84"/>
      <c r="B17" s="90"/>
      <c r="C17" s="47"/>
      <c r="D17" s="47"/>
      <c r="E17" s="4"/>
      <c r="F17" s="4"/>
      <c r="G17" s="87"/>
      <c r="H17" s="88"/>
      <c r="I17" s="88"/>
      <c r="J17" s="88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outlineLevel="1">
      <c r="A18" s="93"/>
      <c r="B18" s="94"/>
      <c r="C18" s="95"/>
      <c r="D18" s="95"/>
      <c r="E18" s="97"/>
      <c r="F18" s="97"/>
      <c r="G18" s="98"/>
      <c r="H18" s="99"/>
      <c r="I18" s="99"/>
      <c r="J18" s="9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outlineLevel="1" collapsed="1">
      <c r="A19" s="101"/>
      <c r="B19" s="102" t="s">
        <v>48</v>
      </c>
      <c r="C19" s="103"/>
      <c r="D19" s="103"/>
      <c r="E19" s="104"/>
      <c r="F19" s="104"/>
      <c r="G19" s="105"/>
      <c r="H19" s="107"/>
      <c r="I19" s="107"/>
      <c r="J19" s="107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idden="1" outlineLevel="2">
      <c r="A20" s="84"/>
      <c r="B20" s="90"/>
      <c r="C20" s="47"/>
      <c r="D20" s="47"/>
      <c r="E20" s="4"/>
      <c r="F20" s="4"/>
      <c r="G20" s="87"/>
      <c r="H20" s="88"/>
      <c r="I20" s="88"/>
      <c r="J20" s="88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outlineLevel="1">
      <c r="A21" s="93"/>
      <c r="B21" s="94"/>
      <c r="C21" s="95"/>
      <c r="D21" s="95"/>
      <c r="E21" s="97"/>
      <c r="F21" s="97"/>
      <c r="G21" s="98"/>
      <c r="H21" s="99"/>
      <c r="I21" s="99"/>
      <c r="J21" s="99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outlineLevel="1" collapsed="1">
      <c r="A22" s="101"/>
      <c r="B22" s="102" t="s">
        <v>50</v>
      </c>
      <c r="C22" s="103"/>
      <c r="D22" s="103"/>
      <c r="E22" s="104"/>
      <c r="F22" s="104"/>
      <c r="G22" s="105"/>
      <c r="H22" s="107"/>
      <c r="I22" s="107"/>
      <c r="J22" s="107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idden="1" outlineLevel="2">
      <c r="A23" s="84"/>
      <c r="B23" s="90"/>
      <c r="C23" s="47"/>
      <c r="D23" s="47"/>
      <c r="E23" s="4"/>
      <c r="F23" s="4"/>
      <c r="G23" s="87"/>
      <c r="H23" s="88"/>
      <c r="I23" s="88"/>
      <c r="J23" s="88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93"/>
      <c r="B24" s="94"/>
      <c r="C24" s="95"/>
      <c r="D24" s="95"/>
      <c r="E24" s="97"/>
      <c r="F24" s="97"/>
      <c r="G24" s="98"/>
      <c r="H24" s="99"/>
      <c r="I24" s="99"/>
      <c r="J24" s="99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collapsed="1">
      <c r="A25" s="60"/>
      <c r="B25" s="62" t="s">
        <v>18</v>
      </c>
      <c r="C25" s="64"/>
      <c r="D25" s="64"/>
      <c r="E25" s="66"/>
      <c r="F25" s="66"/>
      <c r="G25" s="68"/>
      <c r="H25" s="69"/>
      <c r="I25" s="69"/>
      <c r="J25" s="69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idden="1" outlineLevel="1">
      <c r="A26" s="101"/>
      <c r="B26" s="102" t="s">
        <v>52</v>
      </c>
      <c r="C26" s="103"/>
      <c r="D26" s="103"/>
      <c r="E26" s="104"/>
      <c r="F26" s="104"/>
      <c r="G26" s="105"/>
      <c r="H26" s="107"/>
      <c r="I26" s="107"/>
      <c r="J26" s="107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idden="1" outlineLevel="2">
      <c r="A27" s="108"/>
      <c r="B27" s="122"/>
      <c r="C27" s="47"/>
      <c r="D27" s="47"/>
      <c r="E27" s="49"/>
      <c r="F27" s="49"/>
      <c r="G27" s="110"/>
      <c r="H27" s="111"/>
      <c r="I27" s="111"/>
      <c r="J27" s="111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idden="1" outlineLevel="2">
      <c r="A28" s="84"/>
      <c r="B28" s="90"/>
      <c r="C28" s="47"/>
      <c r="D28" s="47"/>
      <c r="E28" s="4"/>
      <c r="F28" s="4"/>
      <c r="G28" s="87"/>
      <c r="H28" s="88"/>
      <c r="I28" s="88"/>
      <c r="J28" s="88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idden="1" outlineLevel="1">
      <c r="A29" s="93"/>
      <c r="B29" s="94"/>
      <c r="C29" s="95"/>
      <c r="D29" s="95"/>
      <c r="E29" s="97"/>
      <c r="F29" s="97"/>
      <c r="G29" s="98"/>
      <c r="H29" s="99"/>
      <c r="I29" s="99"/>
      <c r="J29" s="99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idden="1" outlineLevel="1">
      <c r="A30" s="101"/>
      <c r="B30" s="102" t="s">
        <v>54</v>
      </c>
      <c r="C30" s="103"/>
      <c r="D30" s="103"/>
      <c r="E30" s="104"/>
      <c r="F30" s="104"/>
      <c r="G30" s="105"/>
      <c r="H30" s="107"/>
      <c r="I30" s="107"/>
      <c r="J30" s="107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idden="1" outlineLevel="2">
      <c r="A31" s="84"/>
      <c r="B31" s="90"/>
      <c r="C31" s="47"/>
      <c r="D31" s="47"/>
      <c r="E31" s="4"/>
      <c r="F31" s="4"/>
      <c r="G31" s="87"/>
      <c r="H31" s="88"/>
      <c r="I31" s="88"/>
      <c r="J31" s="88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idden="1" outlineLevel="1">
      <c r="A32" s="93"/>
      <c r="B32" s="94"/>
      <c r="C32" s="95"/>
      <c r="D32" s="95"/>
      <c r="E32" s="97"/>
      <c r="F32" s="97"/>
      <c r="G32" s="98"/>
      <c r="H32" s="99"/>
      <c r="I32" s="99"/>
      <c r="J32" s="99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idden="1" outlineLevel="1">
      <c r="A33" s="101"/>
      <c r="B33" s="102" t="s">
        <v>57</v>
      </c>
      <c r="C33" s="103"/>
      <c r="D33" s="103"/>
      <c r="E33" s="104"/>
      <c r="F33" s="104"/>
      <c r="G33" s="105"/>
      <c r="H33" s="107"/>
      <c r="I33" s="107"/>
      <c r="J33" s="107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idden="1" outlineLevel="2">
      <c r="A34" s="84"/>
      <c r="B34" s="90"/>
      <c r="C34" s="47"/>
      <c r="D34" s="47"/>
      <c r="E34" s="4"/>
      <c r="F34" s="4"/>
      <c r="G34" s="87"/>
      <c r="H34" s="88"/>
      <c r="I34" s="88"/>
      <c r="J34" s="88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idden="1" outlineLevel="1">
      <c r="A35" s="93"/>
      <c r="B35" s="94"/>
      <c r="C35" s="95"/>
      <c r="D35" s="95"/>
      <c r="E35" s="97"/>
      <c r="F35" s="97"/>
      <c r="G35" s="98"/>
      <c r="H35" s="99"/>
      <c r="I35" s="99"/>
      <c r="J35" s="99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idden="1" outlineLevel="1">
      <c r="A36" s="101"/>
      <c r="B36" s="102" t="s">
        <v>62</v>
      </c>
      <c r="C36" s="103"/>
      <c r="D36" s="103"/>
      <c r="E36" s="104"/>
      <c r="F36" s="104"/>
      <c r="G36" s="105"/>
      <c r="H36" s="107"/>
      <c r="I36" s="107"/>
      <c r="J36" s="107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idden="1" outlineLevel="2">
      <c r="A37" s="84"/>
      <c r="B37" s="90"/>
      <c r="C37" s="47"/>
      <c r="D37" s="47"/>
      <c r="E37" s="4"/>
      <c r="F37" s="4"/>
      <c r="G37" s="87"/>
      <c r="H37" s="88"/>
      <c r="I37" s="88"/>
      <c r="J37" s="88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idden="1" outlineLevel="1">
      <c r="A38" s="93"/>
      <c r="B38" s="94"/>
      <c r="C38" s="95"/>
      <c r="D38" s="95"/>
      <c r="E38" s="97"/>
      <c r="F38" s="97"/>
      <c r="G38" s="98"/>
      <c r="H38" s="99"/>
      <c r="I38" s="99"/>
      <c r="J38" s="99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idden="1" outlineLevel="1">
      <c r="A39" s="101"/>
      <c r="B39" s="102" t="s">
        <v>64</v>
      </c>
      <c r="C39" s="103"/>
      <c r="D39" s="103"/>
      <c r="E39" s="104"/>
      <c r="F39" s="104"/>
      <c r="G39" s="105"/>
      <c r="H39" s="107"/>
      <c r="I39" s="107"/>
      <c r="J39" s="107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idden="1" outlineLevel="2">
      <c r="A40" s="84"/>
      <c r="B40" s="90"/>
      <c r="C40" s="47"/>
      <c r="D40" s="47"/>
      <c r="E40" s="4"/>
      <c r="F40" s="4"/>
      <c r="G40" s="87"/>
      <c r="H40" s="88"/>
      <c r="I40" s="88"/>
      <c r="J40" s="88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idden="1" outlineLevel="1">
      <c r="A41" s="93"/>
      <c r="B41" s="94"/>
      <c r="C41" s="95"/>
      <c r="D41" s="95"/>
      <c r="E41" s="97"/>
      <c r="F41" s="97"/>
      <c r="G41" s="98"/>
      <c r="H41" s="99"/>
      <c r="I41" s="99"/>
      <c r="J41" s="99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idden="1" outlineLevel="1">
      <c r="A42" s="101"/>
      <c r="B42" s="102" t="s">
        <v>68</v>
      </c>
      <c r="C42" s="103"/>
      <c r="D42" s="103"/>
      <c r="E42" s="104"/>
      <c r="F42" s="104"/>
      <c r="G42" s="105"/>
      <c r="H42" s="107"/>
      <c r="I42" s="107"/>
      <c r="J42" s="107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idden="1" outlineLevel="2">
      <c r="A43" s="84"/>
      <c r="B43" s="90"/>
      <c r="C43" s="47"/>
      <c r="D43" s="47"/>
      <c r="E43" s="4"/>
      <c r="F43" s="4"/>
      <c r="G43" s="87"/>
      <c r="H43" s="88"/>
      <c r="I43" s="88"/>
      <c r="J43" s="88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idden="1" outlineLevel="1">
      <c r="A44" s="93"/>
      <c r="B44" s="94"/>
      <c r="C44" s="95"/>
      <c r="D44" s="95"/>
      <c r="E44" s="97"/>
      <c r="F44" s="97"/>
      <c r="G44" s="98"/>
      <c r="H44" s="99"/>
      <c r="I44" s="99"/>
      <c r="J44" s="99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idden="1" outlineLevel="1">
      <c r="A45" s="101"/>
      <c r="B45" s="102" t="s">
        <v>73</v>
      </c>
      <c r="C45" s="103"/>
      <c r="D45" s="103"/>
      <c r="E45" s="104"/>
      <c r="F45" s="104"/>
      <c r="G45" s="105"/>
      <c r="H45" s="107"/>
      <c r="I45" s="107"/>
      <c r="J45" s="107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idden="1" outlineLevel="2">
      <c r="A46" s="84"/>
      <c r="B46" s="90"/>
      <c r="C46" s="47"/>
      <c r="D46" s="47"/>
      <c r="E46" s="4"/>
      <c r="F46" s="4"/>
      <c r="G46" s="87"/>
      <c r="H46" s="88"/>
      <c r="I46" s="88"/>
      <c r="J46" s="88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idden="1" outlineLevel="1">
      <c r="A47" s="93"/>
      <c r="B47" s="94"/>
      <c r="C47" s="95"/>
      <c r="D47" s="95"/>
      <c r="E47" s="97"/>
      <c r="F47" s="97"/>
      <c r="G47" s="98"/>
      <c r="H47" s="99"/>
      <c r="I47" s="99"/>
      <c r="J47" s="99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idden="1" outlineLevel="1">
      <c r="A48" s="101"/>
      <c r="B48" s="102" t="s">
        <v>78</v>
      </c>
      <c r="C48" s="103"/>
      <c r="D48" s="103"/>
      <c r="E48" s="104"/>
      <c r="F48" s="104"/>
      <c r="G48" s="105"/>
      <c r="H48" s="107"/>
      <c r="I48" s="107"/>
      <c r="J48" s="107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idden="1" outlineLevel="2">
      <c r="A49" s="84"/>
      <c r="B49" s="90"/>
      <c r="C49" s="47"/>
      <c r="D49" s="47"/>
      <c r="E49" s="4"/>
      <c r="F49" s="4"/>
      <c r="G49" s="87"/>
      <c r="H49" s="88"/>
      <c r="I49" s="88"/>
      <c r="J49" s="88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93"/>
      <c r="B50" s="94"/>
      <c r="C50" s="95"/>
      <c r="D50" s="95"/>
      <c r="E50" s="97"/>
      <c r="F50" s="97"/>
      <c r="G50" s="98"/>
      <c r="H50" s="99"/>
      <c r="I50" s="99"/>
      <c r="J50" s="99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collapsed="1">
      <c r="A51" s="60"/>
      <c r="B51" s="62" t="s">
        <v>19</v>
      </c>
      <c r="C51" s="64"/>
      <c r="D51" s="64"/>
      <c r="E51" s="66"/>
      <c r="F51" s="66"/>
      <c r="G51" s="68"/>
      <c r="H51" s="69"/>
      <c r="I51" s="69"/>
      <c r="J51" s="69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idden="1" outlineLevel="1">
      <c r="A52" s="101"/>
      <c r="B52" s="102" t="s">
        <v>82</v>
      </c>
      <c r="C52" s="103"/>
      <c r="D52" s="103"/>
      <c r="E52" s="104"/>
      <c r="F52" s="104"/>
      <c r="G52" s="105"/>
      <c r="H52" s="107"/>
      <c r="I52" s="107"/>
      <c r="J52" s="107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idden="1" outlineLevel="2">
      <c r="A53" s="108"/>
      <c r="B53" s="122"/>
      <c r="C53" s="47"/>
      <c r="D53" s="47"/>
      <c r="E53" s="49"/>
      <c r="F53" s="49"/>
      <c r="G53" s="110"/>
      <c r="H53" s="111"/>
      <c r="I53" s="111"/>
      <c r="J53" s="111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idden="1" outlineLevel="2">
      <c r="A54" s="84"/>
      <c r="B54" s="90"/>
      <c r="C54" s="47"/>
      <c r="D54" s="47"/>
      <c r="E54" s="4"/>
      <c r="F54" s="4"/>
      <c r="G54" s="87"/>
      <c r="H54" s="88"/>
      <c r="I54" s="88"/>
      <c r="J54" s="88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idden="1" outlineLevel="1">
      <c r="A55" s="93"/>
      <c r="B55" s="94"/>
      <c r="C55" s="95"/>
      <c r="D55" s="95"/>
      <c r="E55" s="97"/>
      <c r="F55" s="97"/>
      <c r="G55" s="98"/>
      <c r="H55" s="99"/>
      <c r="I55" s="99"/>
      <c r="J55" s="99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idden="1" outlineLevel="1">
      <c r="A56" s="101"/>
      <c r="B56" s="102" t="s">
        <v>86</v>
      </c>
      <c r="C56" s="103"/>
      <c r="D56" s="103"/>
      <c r="E56" s="104"/>
      <c r="F56" s="104"/>
      <c r="G56" s="105"/>
      <c r="H56" s="107"/>
      <c r="I56" s="107"/>
      <c r="J56" s="107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idden="1" outlineLevel="2">
      <c r="A57" s="84"/>
      <c r="B57" s="90"/>
      <c r="C57" s="47"/>
      <c r="D57" s="47"/>
      <c r="E57" s="4"/>
      <c r="F57" s="4"/>
      <c r="G57" s="87"/>
      <c r="H57" s="88"/>
      <c r="I57" s="88"/>
      <c r="J57" s="88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idden="1" outlineLevel="1">
      <c r="A58" s="93"/>
      <c r="B58" s="94"/>
      <c r="C58" s="95"/>
      <c r="D58" s="95"/>
      <c r="E58" s="97"/>
      <c r="F58" s="97"/>
      <c r="G58" s="98"/>
      <c r="H58" s="99"/>
      <c r="I58" s="99"/>
      <c r="J58" s="99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idden="1" outlineLevel="1">
      <c r="A59" s="101"/>
      <c r="B59" s="102" t="s">
        <v>89</v>
      </c>
      <c r="C59" s="103"/>
      <c r="D59" s="103"/>
      <c r="E59" s="104"/>
      <c r="F59" s="104"/>
      <c r="G59" s="105"/>
      <c r="H59" s="107"/>
      <c r="I59" s="107"/>
      <c r="J59" s="107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idden="1" outlineLevel="2">
      <c r="A60" s="84"/>
      <c r="B60" s="90"/>
      <c r="C60" s="47"/>
      <c r="D60" s="47"/>
      <c r="E60" s="4"/>
      <c r="F60" s="4"/>
      <c r="G60" s="87"/>
      <c r="H60" s="88"/>
      <c r="I60" s="88"/>
      <c r="J60" s="88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idden="1" outlineLevel="1">
      <c r="A61" s="93"/>
      <c r="B61" s="94"/>
      <c r="C61" s="95"/>
      <c r="D61" s="95"/>
      <c r="E61" s="97"/>
      <c r="F61" s="97"/>
      <c r="G61" s="98"/>
      <c r="H61" s="99"/>
      <c r="I61" s="99"/>
      <c r="J61" s="99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idden="1" outlineLevel="1">
      <c r="A62" s="101"/>
      <c r="B62" s="102" t="s">
        <v>92</v>
      </c>
      <c r="C62" s="103"/>
      <c r="D62" s="103"/>
      <c r="E62" s="104"/>
      <c r="F62" s="104"/>
      <c r="G62" s="105"/>
      <c r="H62" s="107"/>
      <c r="I62" s="107"/>
      <c r="J62" s="107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idden="1" outlineLevel="2">
      <c r="A63" s="84"/>
      <c r="B63" s="90"/>
      <c r="C63" s="47"/>
      <c r="D63" s="47"/>
      <c r="E63" s="4"/>
      <c r="F63" s="4"/>
      <c r="G63" s="87"/>
      <c r="H63" s="88"/>
      <c r="I63" s="88"/>
      <c r="J63" s="88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idden="1" outlineLevel="1">
      <c r="A64" s="93"/>
      <c r="B64" s="94"/>
      <c r="C64" s="95"/>
      <c r="D64" s="95"/>
      <c r="E64" s="97"/>
      <c r="F64" s="97"/>
      <c r="G64" s="98"/>
      <c r="H64" s="99"/>
      <c r="I64" s="99"/>
      <c r="J64" s="99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idden="1" outlineLevel="1">
      <c r="A65" s="101"/>
      <c r="B65" s="102" t="s">
        <v>95</v>
      </c>
      <c r="C65" s="103"/>
      <c r="D65" s="103"/>
      <c r="E65" s="104"/>
      <c r="F65" s="104"/>
      <c r="G65" s="105"/>
      <c r="H65" s="107"/>
      <c r="I65" s="107"/>
      <c r="J65" s="107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idden="1" outlineLevel="2">
      <c r="A66" s="84"/>
      <c r="B66" s="90"/>
      <c r="C66" s="47"/>
      <c r="D66" s="47"/>
      <c r="E66" s="4"/>
      <c r="F66" s="4"/>
      <c r="G66" s="87"/>
      <c r="H66" s="88"/>
      <c r="I66" s="88"/>
      <c r="J66" s="88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idden="1" outlineLevel="1">
      <c r="A67" s="93"/>
      <c r="B67" s="94"/>
      <c r="C67" s="95"/>
      <c r="D67" s="95"/>
      <c r="E67" s="97"/>
      <c r="F67" s="97"/>
      <c r="G67" s="98"/>
      <c r="H67" s="99"/>
      <c r="I67" s="99"/>
      <c r="J67" s="99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idden="1" outlineLevel="1">
      <c r="A68" s="101"/>
      <c r="B68" s="102" t="s">
        <v>99</v>
      </c>
      <c r="C68" s="103"/>
      <c r="D68" s="103"/>
      <c r="E68" s="104"/>
      <c r="F68" s="104"/>
      <c r="G68" s="105"/>
      <c r="H68" s="107"/>
      <c r="I68" s="107"/>
      <c r="J68" s="107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idden="1" outlineLevel="2">
      <c r="A69" s="84"/>
      <c r="B69" s="90"/>
      <c r="C69" s="47"/>
      <c r="D69" s="47"/>
      <c r="E69" s="4"/>
      <c r="F69" s="4"/>
      <c r="G69" s="87"/>
      <c r="H69" s="88"/>
      <c r="I69" s="88"/>
      <c r="J69" s="88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idden="1" outlineLevel="1">
      <c r="A70" s="93"/>
      <c r="B70" s="94"/>
      <c r="C70" s="95"/>
      <c r="D70" s="95"/>
      <c r="E70" s="97"/>
      <c r="F70" s="97"/>
      <c r="G70" s="98"/>
      <c r="H70" s="99"/>
      <c r="I70" s="99"/>
      <c r="J70" s="99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idden="1" outlineLevel="1">
      <c r="A71" s="101"/>
      <c r="B71" s="102" t="s">
        <v>102</v>
      </c>
      <c r="C71" s="103"/>
      <c r="D71" s="103"/>
      <c r="E71" s="104"/>
      <c r="F71" s="104"/>
      <c r="G71" s="105"/>
      <c r="H71" s="107"/>
      <c r="I71" s="107"/>
      <c r="J71" s="107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idden="1" outlineLevel="2">
      <c r="A72" s="84"/>
      <c r="B72" s="90"/>
      <c r="C72" s="47"/>
      <c r="D72" s="47"/>
      <c r="E72" s="4"/>
      <c r="F72" s="4"/>
      <c r="G72" s="87"/>
      <c r="H72" s="88"/>
      <c r="I72" s="88"/>
      <c r="J72" s="88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idden="1" outlineLevel="2">
      <c r="A73" s="84"/>
      <c r="B73" s="90"/>
      <c r="C73" s="47"/>
      <c r="D73" s="47"/>
      <c r="E73" s="4"/>
      <c r="F73" s="4"/>
      <c r="G73" s="87"/>
      <c r="H73" s="88"/>
      <c r="I73" s="88"/>
      <c r="J73" s="88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93"/>
      <c r="B74" s="94"/>
      <c r="C74" s="95"/>
      <c r="D74" s="95"/>
      <c r="E74" s="97"/>
      <c r="F74" s="97"/>
      <c r="G74" s="98"/>
      <c r="H74" s="99"/>
      <c r="I74" s="99"/>
      <c r="J74" s="99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collapsed="1">
      <c r="A75" s="60"/>
      <c r="B75" s="62" t="s">
        <v>21</v>
      </c>
      <c r="C75" s="64"/>
      <c r="D75" s="64"/>
      <c r="E75" s="66"/>
      <c r="F75" s="66"/>
      <c r="G75" s="68"/>
      <c r="H75" s="69"/>
      <c r="I75" s="69"/>
      <c r="J75" s="69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idden="1" outlineLevel="1">
      <c r="A76" s="101"/>
      <c r="B76" s="102" t="s">
        <v>104</v>
      </c>
      <c r="C76" s="103"/>
      <c r="D76" s="103"/>
      <c r="E76" s="104"/>
      <c r="F76" s="104"/>
      <c r="G76" s="105"/>
      <c r="H76" s="107"/>
      <c r="I76" s="107"/>
      <c r="J76" s="107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idden="1" outlineLevel="2">
      <c r="A77" s="108"/>
      <c r="B77" s="122"/>
      <c r="C77" s="47"/>
      <c r="D77" s="47"/>
      <c r="E77" s="49"/>
      <c r="F77" s="49"/>
      <c r="G77" s="110"/>
      <c r="H77" s="111"/>
      <c r="I77" s="111"/>
      <c r="J77" s="111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idden="1" outlineLevel="2">
      <c r="A78" s="84"/>
      <c r="B78" s="90"/>
      <c r="C78" s="47"/>
      <c r="D78" s="47"/>
      <c r="E78" s="4"/>
      <c r="F78" s="4"/>
      <c r="G78" s="87"/>
      <c r="H78" s="88"/>
      <c r="I78" s="88"/>
      <c r="J78" s="88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idden="1" outlineLevel="1">
      <c r="A79" s="93"/>
      <c r="B79" s="94"/>
      <c r="C79" s="95"/>
      <c r="D79" s="95"/>
      <c r="E79" s="97"/>
      <c r="F79" s="97"/>
      <c r="G79" s="98"/>
      <c r="H79" s="99"/>
      <c r="I79" s="99"/>
      <c r="J79" s="99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idden="1" outlineLevel="1">
      <c r="A80" s="101"/>
      <c r="B80" s="102" t="s">
        <v>107</v>
      </c>
      <c r="C80" s="103"/>
      <c r="D80" s="103"/>
      <c r="E80" s="104"/>
      <c r="F80" s="104"/>
      <c r="G80" s="105"/>
      <c r="H80" s="107"/>
      <c r="I80" s="107"/>
      <c r="J80" s="107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idden="1" outlineLevel="2">
      <c r="A81" s="84"/>
      <c r="B81" s="90"/>
      <c r="C81" s="47"/>
      <c r="D81" s="47"/>
      <c r="E81" s="4"/>
      <c r="F81" s="4"/>
      <c r="G81" s="87"/>
      <c r="H81" s="88"/>
      <c r="I81" s="88"/>
      <c r="J81" s="88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idden="1" outlineLevel="1">
      <c r="A82" s="93"/>
      <c r="B82" s="94"/>
      <c r="C82" s="95"/>
      <c r="D82" s="95"/>
      <c r="E82" s="97"/>
      <c r="F82" s="97"/>
      <c r="G82" s="98"/>
      <c r="H82" s="99"/>
      <c r="I82" s="99"/>
      <c r="J82" s="99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idden="1" outlineLevel="1">
      <c r="A83" s="101"/>
      <c r="B83" s="102" t="s">
        <v>112</v>
      </c>
      <c r="C83" s="103"/>
      <c r="D83" s="103"/>
      <c r="E83" s="104"/>
      <c r="F83" s="104"/>
      <c r="G83" s="105"/>
      <c r="H83" s="107"/>
      <c r="I83" s="107"/>
      <c r="J83" s="107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idden="1" outlineLevel="2">
      <c r="A84" s="84"/>
      <c r="B84" s="90"/>
      <c r="C84" s="47"/>
      <c r="D84" s="47"/>
      <c r="E84" s="4"/>
      <c r="F84" s="4"/>
      <c r="G84" s="87"/>
      <c r="H84" s="88"/>
      <c r="I84" s="88"/>
      <c r="J84" s="88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idden="1" outlineLevel="2">
      <c r="A85" s="84"/>
      <c r="B85" s="90"/>
      <c r="C85" s="47"/>
      <c r="D85" s="47"/>
      <c r="E85" s="4"/>
      <c r="F85" s="4"/>
      <c r="G85" s="87"/>
      <c r="H85" s="88"/>
      <c r="I85" s="88"/>
      <c r="J85" s="88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93"/>
      <c r="B86" s="94"/>
      <c r="C86" s="95"/>
      <c r="D86" s="95"/>
      <c r="E86" s="97"/>
      <c r="F86" s="97"/>
      <c r="G86" s="98"/>
      <c r="H86" s="99"/>
      <c r="I86" s="99"/>
      <c r="J86" s="99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collapsed="1">
      <c r="A87" s="60"/>
      <c r="B87" s="62" t="s">
        <v>25</v>
      </c>
      <c r="C87" s="64"/>
      <c r="D87" s="64"/>
      <c r="E87" s="66"/>
      <c r="F87" s="66"/>
      <c r="G87" s="68"/>
      <c r="H87" s="69"/>
      <c r="I87" s="69"/>
      <c r="J87" s="69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idden="1" outlineLevel="1" collapsed="1">
      <c r="A88" s="101"/>
      <c r="B88" s="102" t="s">
        <v>115</v>
      </c>
      <c r="C88" s="103"/>
      <c r="D88" s="103"/>
      <c r="E88" s="104"/>
      <c r="F88" s="104"/>
      <c r="G88" s="105"/>
      <c r="H88" s="107"/>
      <c r="I88" s="107"/>
      <c r="J88" s="107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idden="1" outlineLevel="2">
      <c r="A89" s="108"/>
      <c r="B89" s="122"/>
      <c r="C89" s="47"/>
      <c r="D89" s="47"/>
      <c r="E89" s="49"/>
      <c r="F89" s="49"/>
      <c r="G89" s="110"/>
      <c r="H89" s="111"/>
      <c r="I89" s="111"/>
      <c r="J89" s="111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idden="1" outlineLevel="2">
      <c r="A90" s="84"/>
      <c r="B90" s="90"/>
      <c r="C90" s="47"/>
      <c r="D90" s="47"/>
      <c r="E90" s="4"/>
      <c r="F90" s="4"/>
      <c r="G90" s="87"/>
      <c r="H90" s="88"/>
      <c r="I90" s="88"/>
      <c r="J90" s="88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idden="1" outlineLevel="1">
      <c r="A91" s="93"/>
      <c r="B91" s="94"/>
      <c r="C91" s="95"/>
      <c r="D91" s="95"/>
      <c r="E91" s="97"/>
      <c r="F91" s="97"/>
      <c r="G91" s="98"/>
      <c r="H91" s="99"/>
      <c r="I91" s="99"/>
      <c r="J91" s="99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idden="1" outlineLevel="1" collapsed="1">
      <c r="A92" s="101"/>
      <c r="B92" s="102" t="s">
        <v>118</v>
      </c>
      <c r="C92" s="103"/>
      <c r="D92" s="103"/>
      <c r="E92" s="104"/>
      <c r="F92" s="104"/>
      <c r="G92" s="105"/>
      <c r="H92" s="107"/>
      <c r="I92" s="107"/>
      <c r="J92" s="107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idden="1" outlineLevel="2">
      <c r="A93" s="84"/>
      <c r="B93" s="90"/>
      <c r="C93" s="47"/>
      <c r="D93" s="47"/>
      <c r="E93" s="4"/>
      <c r="F93" s="4"/>
      <c r="G93" s="87"/>
      <c r="H93" s="88"/>
      <c r="I93" s="88"/>
      <c r="J93" s="88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idden="1" outlineLevel="1">
      <c r="A94" s="93"/>
      <c r="B94" s="94"/>
      <c r="C94" s="95"/>
      <c r="D94" s="95"/>
      <c r="E94" s="97"/>
      <c r="F94" s="97"/>
      <c r="G94" s="98"/>
      <c r="H94" s="99"/>
      <c r="I94" s="99"/>
      <c r="J94" s="99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idden="1" outlineLevel="1" collapsed="1">
      <c r="A95" s="101"/>
      <c r="B95" s="102" t="s">
        <v>120</v>
      </c>
      <c r="C95" s="103"/>
      <c r="D95" s="103"/>
      <c r="E95" s="104"/>
      <c r="F95" s="104"/>
      <c r="G95" s="105"/>
      <c r="H95" s="107"/>
      <c r="I95" s="107"/>
      <c r="J95" s="107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idden="1" outlineLevel="2">
      <c r="A96" s="84"/>
      <c r="B96" s="90"/>
      <c r="C96" s="47"/>
      <c r="D96" s="47"/>
      <c r="E96" s="4"/>
      <c r="F96" s="4"/>
      <c r="G96" s="87"/>
      <c r="H96" s="88"/>
      <c r="I96" s="88"/>
      <c r="J96" s="88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idden="1" outlineLevel="1">
      <c r="A97" s="93"/>
      <c r="B97" s="94"/>
      <c r="C97" s="95"/>
      <c r="D97" s="95"/>
      <c r="E97" s="97"/>
      <c r="F97" s="97"/>
      <c r="G97" s="98"/>
      <c r="H97" s="99"/>
      <c r="I97" s="99"/>
      <c r="J97" s="99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idden="1" outlineLevel="1" collapsed="1">
      <c r="A98" s="101"/>
      <c r="B98" s="102" t="s">
        <v>124</v>
      </c>
      <c r="C98" s="103"/>
      <c r="D98" s="103"/>
      <c r="E98" s="104"/>
      <c r="F98" s="104"/>
      <c r="G98" s="105"/>
      <c r="H98" s="107"/>
      <c r="I98" s="107"/>
      <c r="J98" s="107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idden="1" outlineLevel="2">
      <c r="A99" s="84"/>
      <c r="B99" s="90"/>
      <c r="C99" s="47"/>
      <c r="D99" s="47"/>
      <c r="E99" s="4"/>
      <c r="F99" s="4"/>
      <c r="G99" s="87"/>
      <c r="H99" s="88"/>
      <c r="I99" s="88"/>
      <c r="J99" s="88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idden="1" outlineLevel="1">
      <c r="A100" s="93"/>
      <c r="B100" s="94"/>
      <c r="C100" s="95"/>
      <c r="D100" s="95"/>
      <c r="E100" s="97"/>
      <c r="F100" s="97"/>
      <c r="G100" s="98"/>
      <c r="H100" s="99"/>
      <c r="I100" s="99"/>
      <c r="J100" s="99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idden="1" outlineLevel="1" collapsed="1">
      <c r="A101" s="101"/>
      <c r="B101" s="102" t="s">
        <v>236</v>
      </c>
      <c r="C101" s="103"/>
      <c r="D101" s="103"/>
      <c r="E101" s="104"/>
      <c r="F101" s="104"/>
      <c r="G101" s="105"/>
      <c r="H101" s="107"/>
      <c r="I101" s="107"/>
      <c r="J101" s="107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idden="1" outlineLevel="2">
      <c r="A102" s="84"/>
      <c r="B102" s="90"/>
      <c r="C102" s="47"/>
      <c r="D102" s="47"/>
      <c r="E102" s="26"/>
      <c r="F102" s="26"/>
      <c r="G102" s="88"/>
      <c r="H102" s="88"/>
      <c r="I102" s="88"/>
      <c r="J102" s="88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93"/>
      <c r="B103" s="94"/>
      <c r="C103" s="95"/>
      <c r="D103" s="95"/>
      <c r="E103" s="97"/>
      <c r="F103" s="97"/>
      <c r="G103" s="98"/>
      <c r="H103" s="99"/>
      <c r="I103" s="99"/>
      <c r="J103" s="99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collapsed="1">
      <c r="A104" s="60"/>
      <c r="B104" s="62" t="s">
        <v>26</v>
      </c>
      <c r="C104" s="64"/>
      <c r="D104" s="64"/>
      <c r="E104" s="66"/>
      <c r="F104" s="66"/>
      <c r="G104" s="68"/>
      <c r="H104" s="69"/>
      <c r="I104" s="69"/>
      <c r="J104" s="69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idden="1" outlineLevel="1">
      <c r="A105" s="84"/>
      <c r="B105" s="90"/>
      <c r="C105" s="47"/>
      <c r="D105" s="47"/>
      <c r="E105" s="26"/>
      <c r="F105" s="26"/>
      <c r="G105" s="88"/>
      <c r="H105" s="88"/>
      <c r="I105" s="88"/>
      <c r="J105" s="88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idden="1" outlineLevel="1">
      <c r="A106" s="84"/>
      <c r="B106" s="90"/>
      <c r="C106" s="47"/>
      <c r="D106" s="47"/>
      <c r="E106" s="26"/>
      <c r="F106" s="26"/>
      <c r="G106" s="88"/>
      <c r="H106" s="88"/>
      <c r="I106" s="88"/>
      <c r="J106" s="88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93"/>
      <c r="B107" s="94"/>
      <c r="C107" s="95"/>
      <c r="D107" s="95"/>
      <c r="E107" s="97"/>
      <c r="F107" s="97"/>
      <c r="G107" s="98"/>
      <c r="H107" s="99"/>
      <c r="I107" s="99"/>
      <c r="J107" s="99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collapsed="1">
      <c r="A108" s="60"/>
      <c r="B108" s="62" t="s">
        <v>55</v>
      </c>
      <c r="C108" s="64"/>
      <c r="D108" s="64"/>
      <c r="E108" s="66"/>
      <c r="F108" s="66"/>
      <c r="G108" s="68"/>
      <c r="H108" s="69"/>
      <c r="I108" s="69"/>
      <c r="J108" s="69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idden="1" outlineLevel="1">
      <c r="A109" s="84"/>
      <c r="B109" s="90"/>
      <c r="C109" s="47"/>
      <c r="D109" s="47"/>
      <c r="E109" s="26"/>
      <c r="F109" s="26"/>
      <c r="G109" s="88"/>
      <c r="H109" s="88"/>
      <c r="I109" s="88"/>
      <c r="J109" s="88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idden="1" outlineLevel="1">
      <c r="A110" s="84"/>
      <c r="B110" s="90"/>
      <c r="C110" s="47"/>
      <c r="D110" s="47"/>
      <c r="E110" s="26"/>
      <c r="F110" s="26"/>
      <c r="G110" s="88"/>
      <c r="H110" s="88"/>
      <c r="I110" s="88"/>
      <c r="J110" s="88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93"/>
      <c r="B111" s="94"/>
      <c r="C111" s="95"/>
      <c r="D111" s="95"/>
      <c r="E111" s="97"/>
      <c r="F111" s="97"/>
      <c r="G111" s="98"/>
      <c r="H111" s="99"/>
      <c r="I111" s="99"/>
      <c r="J111" s="99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collapsed="1">
      <c r="A112" s="60"/>
      <c r="B112" s="62" t="s">
        <v>133</v>
      </c>
      <c r="C112" s="64"/>
      <c r="D112" s="64"/>
      <c r="E112" s="66"/>
      <c r="F112" s="66"/>
      <c r="G112" s="68"/>
      <c r="H112" s="69"/>
      <c r="I112" s="69"/>
      <c r="J112" s="69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idden="1" outlineLevel="1">
      <c r="A113" s="84"/>
      <c r="B113" s="90"/>
      <c r="C113" s="47"/>
      <c r="D113" s="47"/>
      <c r="E113" s="26"/>
      <c r="F113" s="26"/>
      <c r="G113" s="88"/>
      <c r="H113" s="88"/>
      <c r="I113" s="88"/>
      <c r="J113" s="88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idden="1" outlineLevel="1">
      <c r="A114" s="84"/>
      <c r="B114" s="90"/>
      <c r="C114" s="47"/>
      <c r="D114" s="47"/>
      <c r="E114" s="26"/>
      <c r="F114" s="26"/>
      <c r="G114" s="88"/>
      <c r="H114" s="88"/>
      <c r="I114" s="88"/>
      <c r="J114" s="88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idden="1" outlineLevel="1">
      <c r="A115" s="84"/>
      <c r="B115" s="90"/>
      <c r="C115" s="26"/>
      <c r="D115" s="26"/>
      <c r="E115" s="26"/>
      <c r="F115" s="26"/>
      <c r="G115" s="88"/>
      <c r="H115" s="88"/>
      <c r="I115" s="88"/>
      <c r="J115" s="88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</row>
    <row r="1023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</row>
    <row r="1024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</row>
    <row r="10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</row>
    <row r="1026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</row>
    <row r="1027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</row>
    <row r="1028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</row>
    <row r="10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</row>
    <row r="1030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</row>
    <row r="103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</row>
    <row r="103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</row>
    <row r="1033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</row>
    <row r="1034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</row>
    <row r="103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</row>
    <row r="1036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</row>
    <row r="1037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</row>
    <row r="1038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</row>
    <row r="103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</row>
    <row r="1040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</row>
    <row r="1041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</row>
    <row r="104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</row>
    <row r="1043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</row>
    <row r="1044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</row>
    <row r="104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</row>
    <row r="1046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</row>
    <row r="1047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</row>
    <row r="1048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</row>
    <row r="104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</row>
    <row r="1050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</row>
    <row r="1051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</row>
    <row r="1052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</row>
    <row r="1053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</row>
    <row r="1054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</row>
    <row r="105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</row>
    <row r="1056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</row>
    <row r="1057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</row>
    <row r="1058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</row>
    <row r="105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</row>
    <row r="1060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</row>
    <row r="1061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</row>
    <row r="1062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</row>
    <row r="1063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</row>
    <row r="1064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</row>
    <row r="106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</row>
    <row r="1066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</row>
    <row r="1067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</row>
    <row r="1068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</row>
    <row r="1069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</row>
    <row r="1070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</row>
    <row r="1071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</row>
    <row r="1072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</row>
    <row r="1073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</row>
    <row r="1074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</row>
    <row r="107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</row>
    <row r="1076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</row>
    <row r="1077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</row>
    <row r="1078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</row>
  </sheetData>
  <conditionalFormatting sqref="G2:G115">
    <cfRule type="containsText" dxfId="3" priority="1" operator="containsText" text="Pass">
      <formula>NOT(ISERROR(SEARCH(("Pass"),(G2))))</formula>
    </cfRule>
  </conditionalFormatting>
  <conditionalFormatting sqref="G2:G115">
    <cfRule type="containsText" dxfId="4" priority="2" operator="containsText" text="Fail">
      <formula>NOT(ISERROR(SEARCH(("Fail"),(G2))))</formula>
    </cfRule>
  </conditionalFormatting>
  <conditionalFormatting sqref="G2:G115">
    <cfRule type="containsText" dxfId="1" priority="3" operator="containsText" text="No Run">
      <formula>NOT(ISERROR(SEARCH(("No Run"),(G2))))</formula>
    </cfRule>
  </conditionalFormatting>
  <conditionalFormatting sqref="G2:G115">
    <cfRule type="containsText" dxfId="5" priority="4" operator="containsText" text="Blocked">
      <formula>NOT(ISERROR(SEARCH(("Blocked"),(G2))))</formula>
    </cfRule>
  </conditionalFormatting>
  <dataValidations>
    <dataValidation type="list" allowBlank="1" sqref="G4:G5 G8 G11 G14 G17 G20 G23 G27:G28 G31 G34 G37 G40 G43 G46 G49 G53:G54 G57 G60 G63 G66 G69 G72:G73 G77:G78 G81 G84:G85 G89:G90 G93 G96 G99 G102 G105:G106 G109:G110 G113:G115">
      <formula1>"Pass,Fail,No Run,Blocked"</formula1>
    </dataValidation>
    <dataValidation type="list" allowBlank="1" sqref="C4:D5 C8:D8 C11:D11 C14:D14 C17:D17 C20:D20 C23:D23 C27:D28 C31:D31 C34:D34 C37:D37 C40:D40 C43:D43 C46:D46 C49:D49 C53:D54 C57:D57 C60:D60 C63:D63 C66:D66 C69:D69 C72:D73 C77:D78 C81:D81 C84:D85 C89:D90 C93:D93 C96:D96 C99:D99 C102:D102 C105:D106 C109:D110 C113:D114">
      <formula1>"Yes,No"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88.14"/>
    <col customWidth="1" min="3" max="3" width="30.71"/>
    <col customWidth="1" min="7" max="7" width="25.29"/>
  </cols>
  <sheetData>
    <row r="1">
      <c r="A1" s="112" t="s">
        <v>165</v>
      </c>
      <c r="B1" s="112" t="s">
        <v>217</v>
      </c>
      <c r="C1" s="112" t="s">
        <v>218</v>
      </c>
      <c r="D1" s="112" t="s">
        <v>5</v>
      </c>
      <c r="E1" s="112" t="s">
        <v>219</v>
      </c>
      <c r="F1" s="112" t="s">
        <v>220</v>
      </c>
      <c r="G1" s="112" t="s">
        <v>221</v>
      </c>
      <c r="H1" s="112" t="s">
        <v>222</v>
      </c>
      <c r="I1" s="112" t="s">
        <v>223</v>
      </c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87">
        <v>1.0</v>
      </c>
      <c r="B2" s="87" t="s">
        <v>224</v>
      </c>
      <c r="C2" s="87" t="s">
        <v>225</v>
      </c>
      <c r="D2" s="87" t="s">
        <v>80</v>
      </c>
      <c r="E2" s="87" t="s">
        <v>226</v>
      </c>
      <c r="F2" s="87" t="s">
        <v>226</v>
      </c>
      <c r="G2" s="88"/>
      <c r="H2" s="113">
        <v>43798.0</v>
      </c>
      <c r="I2" s="88"/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87">
        <v>2.0</v>
      </c>
      <c r="B3" s="87" t="s">
        <v>227</v>
      </c>
      <c r="C3" s="87" t="s">
        <v>228</v>
      </c>
      <c r="D3" s="87" t="s">
        <v>80</v>
      </c>
      <c r="E3" s="87" t="s">
        <v>229</v>
      </c>
      <c r="F3" s="87" t="s">
        <v>230</v>
      </c>
      <c r="G3" s="88"/>
      <c r="H3" s="113">
        <v>43798.0</v>
      </c>
      <c r="I3" s="88"/>
      <c r="J3" s="12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87">
        <v>3.0</v>
      </c>
      <c r="B4" s="115" t="s">
        <v>231</v>
      </c>
      <c r="C4" s="87" t="s">
        <v>232</v>
      </c>
      <c r="D4" s="87" t="s">
        <v>100</v>
      </c>
      <c r="E4" s="87" t="s">
        <v>229</v>
      </c>
      <c r="F4" s="87" t="s">
        <v>226</v>
      </c>
      <c r="G4" s="117" t="s">
        <v>233</v>
      </c>
      <c r="H4" s="113">
        <v>43802.0</v>
      </c>
      <c r="I4" s="88"/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88"/>
      <c r="B5" s="88"/>
      <c r="C5" s="88"/>
      <c r="D5" s="87"/>
      <c r="E5" s="88"/>
      <c r="F5" s="88"/>
      <c r="G5" s="88"/>
      <c r="H5" s="88"/>
      <c r="I5" s="88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88"/>
      <c r="B6" s="88"/>
      <c r="C6" s="88"/>
      <c r="D6" s="87"/>
      <c r="E6" s="88"/>
      <c r="F6" s="88"/>
      <c r="G6" s="88"/>
      <c r="H6" s="88"/>
      <c r="I6" s="88"/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88"/>
      <c r="B7" s="88"/>
      <c r="C7" s="88"/>
      <c r="D7" s="87"/>
      <c r="E7" s="88"/>
      <c r="F7" s="88"/>
      <c r="G7" s="88"/>
      <c r="H7" s="88"/>
      <c r="I7" s="88"/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88"/>
      <c r="B8" s="88"/>
      <c r="C8" s="88"/>
      <c r="D8" s="87"/>
      <c r="E8" s="88"/>
      <c r="F8" s="88"/>
      <c r="G8" s="88"/>
      <c r="H8" s="88"/>
      <c r="I8" s="88"/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88"/>
      <c r="B9" s="88"/>
      <c r="C9" s="88"/>
      <c r="D9" s="87"/>
      <c r="E9" s="88"/>
      <c r="F9" s="88"/>
      <c r="G9" s="88"/>
      <c r="H9" s="88"/>
      <c r="I9" s="88"/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88"/>
      <c r="B10" s="88"/>
      <c r="C10" s="88"/>
      <c r="D10" s="87"/>
      <c r="E10" s="88"/>
      <c r="F10" s="88"/>
      <c r="G10" s="88"/>
      <c r="H10" s="88"/>
      <c r="I10" s="88"/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88"/>
      <c r="B11" s="88"/>
      <c r="C11" s="88"/>
      <c r="D11" s="87"/>
      <c r="E11" s="88"/>
      <c r="F11" s="88"/>
      <c r="G11" s="88"/>
      <c r="H11" s="88"/>
      <c r="I11" s="88"/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88"/>
      <c r="B12" s="88"/>
      <c r="C12" s="88"/>
      <c r="D12" s="87"/>
      <c r="E12" s="88"/>
      <c r="F12" s="88"/>
      <c r="G12" s="88"/>
      <c r="H12" s="88"/>
      <c r="I12" s="88"/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88"/>
      <c r="B13" s="88"/>
      <c r="C13" s="88"/>
      <c r="D13" s="87"/>
      <c r="E13" s="88"/>
      <c r="F13" s="88"/>
      <c r="G13" s="88"/>
      <c r="H13" s="88"/>
      <c r="I13" s="88"/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88"/>
      <c r="B14" s="88"/>
      <c r="C14" s="88"/>
      <c r="D14" s="87"/>
      <c r="E14" s="88"/>
      <c r="F14" s="88"/>
      <c r="G14" s="88"/>
      <c r="H14" s="88"/>
      <c r="I14" s="88"/>
      <c r="J14" s="12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88"/>
      <c r="B15" s="88"/>
      <c r="C15" s="88"/>
      <c r="D15" s="87"/>
      <c r="E15" s="88"/>
      <c r="F15" s="88"/>
      <c r="G15" s="88"/>
      <c r="H15" s="88"/>
      <c r="I15" s="88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88"/>
      <c r="B16" s="88"/>
      <c r="C16" s="88"/>
      <c r="D16" s="87"/>
      <c r="E16" s="88"/>
      <c r="F16" s="88"/>
      <c r="G16" s="88"/>
      <c r="H16" s="88"/>
      <c r="I16" s="88"/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88"/>
      <c r="B17" s="88"/>
      <c r="C17" s="88"/>
      <c r="D17" s="87"/>
      <c r="E17" s="88"/>
      <c r="F17" s="88"/>
      <c r="G17" s="88"/>
      <c r="H17" s="88"/>
      <c r="I17" s="88"/>
      <c r="J17" s="12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88"/>
      <c r="B18" s="88"/>
      <c r="C18" s="88"/>
      <c r="D18" s="87"/>
      <c r="E18" s="88"/>
      <c r="F18" s="88"/>
      <c r="G18" s="88"/>
      <c r="H18" s="88"/>
      <c r="I18" s="88"/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88"/>
      <c r="B19" s="88"/>
      <c r="C19" s="88"/>
      <c r="D19" s="88"/>
      <c r="E19" s="88"/>
      <c r="F19" s="88"/>
      <c r="G19" s="88"/>
      <c r="H19" s="88"/>
      <c r="I19" s="88"/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88"/>
      <c r="B20" s="88"/>
      <c r="C20" s="88"/>
      <c r="D20" s="87"/>
      <c r="E20" s="88"/>
      <c r="F20" s="88"/>
      <c r="G20" s="88"/>
      <c r="H20" s="88"/>
      <c r="I20" s="88"/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88"/>
      <c r="B21" s="88"/>
      <c r="C21" s="88"/>
      <c r="D21" s="88"/>
      <c r="E21" s="88"/>
      <c r="F21" s="88"/>
      <c r="G21" s="88"/>
      <c r="H21" s="88"/>
      <c r="I21" s="88"/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88"/>
      <c r="B22" s="88"/>
      <c r="C22" s="88"/>
      <c r="D22" s="87"/>
      <c r="E22" s="88"/>
      <c r="F22" s="88"/>
      <c r="G22" s="88"/>
      <c r="H22" s="88"/>
      <c r="I22" s="88"/>
      <c r="J22" s="12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88"/>
      <c r="B23" s="88"/>
      <c r="C23" s="88"/>
      <c r="D23" s="87"/>
      <c r="E23" s="88"/>
      <c r="F23" s="88"/>
      <c r="G23" s="88"/>
      <c r="H23" s="88"/>
      <c r="I23" s="88"/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88"/>
      <c r="B24" s="88"/>
      <c r="C24" s="88"/>
      <c r="D24" s="88"/>
      <c r="E24" s="88"/>
      <c r="F24" s="88"/>
      <c r="G24" s="88"/>
      <c r="H24" s="88"/>
      <c r="I24" s="88"/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88"/>
      <c r="B25" s="88"/>
      <c r="C25" s="88"/>
      <c r="D25" s="88"/>
      <c r="E25" s="88"/>
      <c r="F25" s="88"/>
      <c r="G25" s="88"/>
      <c r="H25" s="88"/>
      <c r="I25" s="88"/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88"/>
      <c r="B26" s="88"/>
      <c r="C26" s="88"/>
      <c r="D26" s="88"/>
      <c r="E26" s="88"/>
      <c r="F26" s="88"/>
      <c r="G26" s="88"/>
      <c r="H26" s="88"/>
      <c r="I26" s="88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88"/>
      <c r="B27" s="88"/>
      <c r="C27" s="88"/>
      <c r="D27" s="87"/>
      <c r="E27" s="88"/>
      <c r="F27" s="88"/>
      <c r="G27" s="88"/>
      <c r="H27" s="88"/>
      <c r="I27" s="88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88"/>
      <c r="B28" s="88"/>
      <c r="C28" s="88"/>
      <c r="D28" s="88"/>
      <c r="E28" s="88"/>
      <c r="F28" s="88"/>
      <c r="G28" s="88"/>
      <c r="H28" s="88"/>
      <c r="I28" s="88"/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88"/>
      <c r="B29" s="88"/>
      <c r="C29" s="88"/>
      <c r="D29" s="88"/>
      <c r="E29" s="88"/>
      <c r="F29" s="88"/>
      <c r="G29" s="88"/>
      <c r="H29" s="88"/>
      <c r="I29" s="88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88"/>
      <c r="B30" s="88"/>
      <c r="C30" s="88"/>
      <c r="D30" s="88"/>
      <c r="E30" s="88"/>
      <c r="F30" s="88"/>
      <c r="G30" s="88"/>
      <c r="H30" s="88"/>
      <c r="I30" s="88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customSheetViews>
    <customSheetView guid="{2F6B2F31-434E-4D46-8400-982A812876BB}" filter="1" showAutoFilter="1">
      <autoFilter ref="$D$2:$D$30"/>
    </customSheetView>
  </customSheetViews>
  <conditionalFormatting sqref="D2:D30">
    <cfRule type="containsText" dxfId="4" priority="1" operator="containsText" text="New">
      <formula>NOT(ISERROR(SEARCH(("New"),(D2))))</formula>
    </cfRule>
  </conditionalFormatting>
  <conditionalFormatting sqref="D2:D30">
    <cfRule type="containsText" dxfId="4" priority="2" operator="containsText" text="Reopen">
      <formula>NOT(ISERROR(SEARCH(("Reopen"),(D2))))</formula>
    </cfRule>
  </conditionalFormatting>
  <conditionalFormatting sqref="D2:D30">
    <cfRule type="containsText" dxfId="10" priority="3" operator="containsText" text="Fixed">
      <formula>NOT(ISERROR(SEARCH(("Fixed"),(D2))))</formula>
    </cfRule>
  </conditionalFormatting>
  <conditionalFormatting sqref="D2:D30">
    <cfRule type="containsText" dxfId="11" priority="4" operator="containsText" text="Closed">
      <formula>NOT(ISERROR(SEARCH(("Closed"),(D2))))</formula>
    </cfRule>
  </conditionalFormatting>
  <conditionalFormatting sqref="D2:D30">
    <cfRule type="containsText" dxfId="1" priority="5" operator="containsText" text="Suggestion">
      <formula>NOT(ISERROR(SEARCH(("Suggestion"),(D2))))</formula>
    </cfRule>
  </conditionalFormatting>
  <conditionalFormatting sqref="D2:D30">
    <cfRule type="containsText" dxfId="1" priority="6" operator="containsText" text="Deferred">
      <formula>NOT(ISERROR(SEARCH(("Deferred"),(D2))))</formula>
    </cfRule>
  </conditionalFormatting>
  <conditionalFormatting sqref="D2:D30">
    <cfRule type="containsText" dxfId="12" priority="7" operator="containsText" text="Not an Issue">
      <formula>NOT(ISERROR(SEARCH(("Not an Issue"),(D2))))</formula>
    </cfRule>
  </conditionalFormatting>
  <dataValidations>
    <dataValidation type="list" allowBlank="1" sqref="D2:D30">
      <formula1>"New,Fixed,Closed,Not an Issue,Suggestion,Deferred,Reopen"</formula1>
    </dataValidation>
    <dataValidation type="list" allowBlank="1" sqref="E2:E30">
      <formula1>"Critical,Major,Minor,Low"</formula1>
    </dataValidation>
    <dataValidation type="list" allowBlank="1" sqref="F2:F30">
      <formula1>"Critical,High,Medium,Low"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</cols>
  <sheetData>
    <row r="1">
      <c r="A1" s="112" t="s">
        <v>165</v>
      </c>
      <c r="B1" s="112" t="s">
        <v>217</v>
      </c>
      <c r="C1" s="112" t="s">
        <v>237</v>
      </c>
      <c r="D1" s="112" t="s">
        <v>238</v>
      </c>
      <c r="E1" s="112" t="s">
        <v>239</v>
      </c>
      <c r="F1" s="112" t="s">
        <v>5</v>
      </c>
      <c r="G1" s="112" t="s">
        <v>240</v>
      </c>
      <c r="H1" s="112" t="s">
        <v>220</v>
      </c>
      <c r="I1" s="112" t="s">
        <v>222</v>
      </c>
      <c r="J1" s="112" t="s">
        <v>223</v>
      </c>
      <c r="K1" s="1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88"/>
      <c r="B2" s="88"/>
      <c r="C2" s="88"/>
      <c r="D2" s="88"/>
      <c r="E2" s="88"/>
      <c r="F2" s="87"/>
      <c r="G2" s="87"/>
      <c r="H2" s="88"/>
      <c r="I2" s="88"/>
      <c r="J2" s="88"/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88"/>
      <c r="B3" s="88"/>
      <c r="C3" s="88"/>
      <c r="D3" s="88"/>
      <c r="E3" s="88"/>
      <c r="F3" s="87"/>
      <c r="G3" s="88"/>
      <c r="H3" s="88"/>
      <c r="I3" s="88"/>
      <c r="J3" s="88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88"/>
      <c r="B4" s="88"/>
      <c r="C4" s="88"/>
      <c r="D4" s="88"/>
      <c r="E4" s="88"/>
      <c r="F4" s="87"/>
      <c r="G4" s="88"/>
      <c r="H4" s="88"/>
      <c r="I4" s="88"/>
      <c r="J4" s="88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88"/>
      <c r="B5" s="88"/>
      <c r="C5" s="88"/>
      <c r="D5" s="88"/>
      <c r="E5" s="88"/>
      <c r="F5" s="87"/>
      <c r="G5" s="88"/>
      <c r="H5" s="88"/>
      <c r="I5" s="88"/>
      <c r="J5" s="88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88"/>
      <c r="B6" s="88"/>
      <c r="C6" s="88"/>
      <c r="D6" s="88"/>
      <c r="E6" s="88"/>
      <c r="F6" s="87"/>
      <c r="G6" s="88"/>
      <c r="H6" s="88"/>
      <c r="I6" s="88"/>
      <c r="J6" s="88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88"/>
      <c r="B7" s="88"/>
      <c r="C7" s="88"/>
      <c r="D7" s="88"/>
      <c r="E7" s="88"/>
      <c r="F7" s="87"/>
      <c r="G7" s="88"/>
      <c r="H7" s="88"/>
      <c r="I7" s="88"/>
      <c r="J7" s="88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88"/>
      <c r="B8" s="88"/>
      <c r="C8" s="88"/>
      <c r="D8" s="88"/>
      <c r="E8" s="88"/>
      <c r="F8" s="87"/>
      <c r="G8" s="87"/>
      <c r="H8" s="88"/>
      <c r="I8" s="88"/>
      <c r="J8" s="88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88"/>
      <c r="B9" s="88"/>
      <c r="C9" s="88"/>
      <c r="D9" s="88"/>
      <c r="E9" s="88"/>
      <c r="F9" s="87"/>
      <c r="G9" s="88"/>
      <c r="H9" s="88"/>
      <c r="I9" s="88"/>
      <c r="J9" s="88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88"/>
      <c r="B10" s="88"/>
      <c r="C10" s="88"/>
      <c r="D10" s="88"/>
      <c r="E10" s="88"/>
      <c r="F10" s="87"/>
      <c r="G10" s="88"/>
      <c r="H10" s="88"/>
      <c r="I10" s="88"/>
      <c r="J10" s="88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88"/>
      <c r="B11" s="88"/>
      <c r="C11" s="88"/>
      <c r="D11" s="88"/>
      <c r="E11" s="88"/>
      <c r="F11" s="87"/>
      <c r="G11" s="88"/>
      <c r="H11" s="88"/>
      <c r="I11" s="88"/>
      <c r="J11" s="88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88"/>
      <c r="B14" s="88"/>
      <c r="C14" s="88"/>
      <c r="D14" s="88"/>
      <c r="E14" s="88"/>
      <c r="F14" s="88"/>
      <c r="G14" s="87"/>
      <c r="H14" s="88"/>
      <c r="I14" s="88"/>
      <c r="J14" s="88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88"/>
      <c r="B16" s="88"/>
      <c r="C16" s="88"/>
      <c r="D16" s="88"/>
      <c r="E16" s="88"/>
      <c r="F16" s="87"/>
      <c r="G16" s="88"/>
      <c r="H16" s="88"/>
      <c r="I16" s="88"/>
      <c r="J16" s="88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88"/>
      <c r="B17" s="88"/>
      <c r="C17" s="88"/>
      <c r="D17" s="88"/>
      <c r="E17" s="88"/>
      <c r="F17" s="87"/>
      <c r="G17" s="88"/>
      <c r="H17" s="88"/>
      <c r="I17" s="88"/>
      <c r="J17" s="88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88"/>
      <c r="B18" s="88"/>
      <c r="C18" s="88"/>
      <c r="D18" s="88"/>
      <c r="E18" s="88"/>
      <c r="F18" s="87"/>
      <c r="G18" s="88"/>
      <c r="H18" s="88"/>
      <c r="I18" s="88"/>
      <c r="J18" s="88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88"/>
      <c r="B20" s="88"/>
      <c r="C20" s="88"/>
      <c r="D20" s="88"/>
      <c r="E20" s="88"/>
      <c r="F20" s="88"/>
      <c r="G20" s="87"/>
      <c r="H20" s="88"/>
      <c r="I20" s="88"/>
      <c r="J20" s="88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88"/>
      <c r="B26" s="88"/>
      <c r="C26" s="88"/>
      <c r="D26" s="88"/>
      <c r="E26" s="88"/>
      <c r="F26" s="88"/>
      <c r="G26" s="87"/>
      <c r="H26" s="88"/>
      <c r="I26" s="88"/>
      <c r="J26" s="88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88"/>
      <c r="B27" s="88"/>
      <c r="C27" s="88"/>
      <c r="D27" s="88"/>
      <c r="E27" s="88"/>
      <c r="F27" s="87"/>
      <c r="G27" s="88"/>
      <c r="H27" s="88"/>
      <c r="I27" s="88"/>
      <c r="J27" s="88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</sheetData>
  <conditionalFormatting sqref="F2:F30">
    <cfRule type="containsText" dxfId="4" priority="1" operator="containsText" text="New">
      <formula>NOT(ISERROR(SEARCH(("New"),(F2))))</formula>
    </cfRule>
  </conditionalFormatting>
  <conditionalFormatting sqref="F2:F30">
    <cfRule type="containsText" dxfId="4" priority="2" operator="containsText" text="Reopen">
      <formula>NOT(ISERROR(SEARCH(("Reopen"),(F2))))</formula>
    </cfRule>
  </conditionalFormatting>
  <conditionalFormatting sqref="F2:F30">
    <cfRule type="containsText" dxfId="13" priority="3" operator="containsText" text="Fixed">
      <formula>NOT(ISERROR(SEARCH(("Fixed"),(F2))))</formula>
    </cfRule>
  </conditionalFormatting>
  <conditionalFormatting sqref="F2:F30">
    <cfRule type="containsText" dxfId="11" priority="4" operator="containsText" text="Closed">
      <formula>NOT(ISERROR(SEARCH(("Closed"),(F2))))</formula>
    </cfRule>
  </conditionalFormatting>
  <conditionalFormatting sqref="F2:F30">
    <cfRule type="containsText" dxfId="1" priority="5" operator="containsText" text="Suggestion">
      <formula>NOT(ISERROR(SEARCH(("Suggestion"),(F2))))</formula>
    </cfRule>
  </conditionalFormatting>
  <conditionalFormatting sqref="F2:F30">
    <cfRule type="containsText" dxfId="1" priority="6" operator="containsText" text="Deferred">
      <formula>NOT(ISERROR(SEARCH(("Deferred"),(F2))))</formula>
    </cfRule>
  </conditionalFormatting>
  <conditionalFormatting sqref="F2:F30">
    <cfRule type="containsText" dxfId="12" priority="7" operator="containsText" text="Not an Issue">
      <formula>NOT(ISERROR(SEARCH(("Not an Issue"),(F2))))</formula>
    </cfRule>
  </conditionalFormatting>
  <dataValidations>
    <dataValidation type="list" allowBlank="1" sqref="F2:F30">
      <formula1>"New,Fixed,Closed,Not an Issue,Suggestion,Deferred,Reopen"</formula1>
    </dataValidation>
    <dataValidation type="list" allowBlank="1" sqref="G2:G30">
      <formula1>"Critical,Major,Minor,Low"</formula1>
    </dataValidation>
    <dataValidation type="list" allowBlank="1" sqref="H2:H30">
      <formula1>"Critical,High,Medium,Low"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3" max="3" width="53.29"/>
    <col customWidth="1" min="4" max="4" width="23.29"/>
  </cols>
  <sheetData>
    <row r="1">
      <c r="A1" s="112" t="s">
        <v>165</v>
      </c>
      <c r="B1" s="112" t="s">
        <v>241</v>
      </c>
      <c r="C1" s="112" t="s">
        <v>242</v>
      </c>
      <c r="D1" s="129" t="s">
        <v>243</v>
      </c>
      <c r="E1" s="112" t="s">
        <v>223</v>
      </c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87">
        <v>1.0</v>
      </c>
      <c r="B2" s="113">
        <v>43788.0</v>
      </c>
      <c r="C2" s="87" t="s">
        <v>244</v>
      </c>
      <c r="D2" s="115" t="s">
        <v>245</v>
      </c>
      <c r="E2" s="113">
        <v>43789.0</v>
      </c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87">
        <v>2.0</v>
      </c>
      <c r="B3" s="113">
        <v>43798.0</v>
      </c>
      <c r="C3" s="87" t="s">
        <v>246</v>
      </c>
      <c r="D3" s="115" t="s">
        <v>247</v>
      </c>
      <c r="E3" s="88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88"/>
      <c r="B4" s="88"/>
      <c r="C4" s="88"/>
      <c r="D4" s="130"/>
      <c r="E4" s="88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88"/>
      <c r="B5" s="88"/>
      <c r="C5" s="88"/>
      <c r="D5" s="130"/>
      <c r="E5" s="88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88"/>
      <c r="B6" s="88"/>
      <c r="C6" s="88"/>
      <c r="D6" s="130"/>
      <c r="E6" s="88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88"/>
      <c r="B7" s="88"/>
      <c r="C7" s="88"/>
      <c r="D7" s="130"/>
      <c r="E7" s="88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88"/>
      <c r="B8" s="88"/>
      <c r="C8" s="88"/>
      <c r="D8" s="130"/>
      <c r="E8" s="88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88"/>
      <c r="B9" s="88"/>
      <c r="C9" s="88"/>
      <c r="D9" s="130"/>
      <c r="E9" s="88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88"/>
      <c r="B10" s="88"/>
      <c r="C10" s="88"/>
      <c r="D10" s="130"/>
      <c r="E10" s="88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88"/>
      <c r="B11" s="88"/>
      <c r="C11" s="88"/>
      <c r="D11" s="130"/>
      <c r="E11" s="88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88"/>
      <c r="B12" s="88"/>
      <c r="C12" s="88"/>
      <c r="D12" s="130"/>
      <c r="E12" s="88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88"/>
      <c r="B13" s="88"/>
      <c r="C13" s="88"/>
      <c r="D13" s="130"/>
      <c r="E13" s="88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88"/>
      <c r="B14" s="88"/>
      <c r="C14" s="88"/>
      <c r="D14" s="130"/>
      <c r="E14" s="88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88"/>
      <c r="B15" s="88"/>
      <c r="C15" s="88"/>
      <c r="D15" s="130"/>
      <c r="E15" s="88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88"/>
      <c r="B16" s="88"/>
      <c r="C16" s="88"/>
      <c r="D16" s="130"/>
      <c r="E16" s="88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88"/>
      <c r="B17" s="88"/>
      <c r="C17" s="88"/>
      <c r="D17" s="130"/>
      <c r="E17" s="88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88"/>
      <c r="B18" s="88"/>
      <c r="C18" s="88"/>
      <c r="D18" s="130"/>
      <c r="E18" s="88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88"/>
      <c r="B19" s="88"/>
      <c r="C19" s="88"/>
      <c r="D19" s="130"/>
      <c r="E19" s="88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31"/>
      <c r="B20" s="31"/>
      <c r="C20" s="31"/>
      <c r="D20" s="131"/>
      <c r="E20" s="31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13"/>
      <c r="C21" s="13"/>
      <c r="D21" s="13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13"/>
      <c r="D22" s="13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13"/>
      <c r="D25" s="13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13"/>
      <c r="C26" s="13"/>
      <c r="D26" s="13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13"/>
      <c r="D27" s="13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13"/>
      <c r="C28" s="13"/>
      <c r="D28" s="13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13"/>
      <c r="D29" s="13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2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2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2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