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OneDrive\EXPERIMENTAL\"/>
    </mc:Choice>
  </mc:AlternateContent>
  <bookViews>
    <workbookView xWindow="120" yWindow="15" windowWidth="18960" windowHeight="11325" tabRatio="793" firstSheet="4" activeTab="10"/>
  </bookViews>
  <sheets>
    <sheet name="PASSBOOK received only" sheetId="1" r:id="rId1"/>
    <sheet name="received unique dates" sheetId="4" r:id="rId2"/>
    <sheet name="received sumif" sheetId="2" r:id="rId3"/>
    <sheet name="RECEIVED" sheetId="6" r:id="rId4"/>
    <sheet name="CHEQUE REG expenditure" sheetId="8" r:id="rId5"/>
    <sheet name="expenditure unique dates" sheetId="10" r:id="rId6"/>
    <sheet name="expenditure sumif" sheetId="9" r:id="rId7"/>
    <sheet name="EXPENDITURE" sheetId="11" r:id="rId8"/>
    <sheet name="CASHBOOK PRE" sheetId="7" r:id="rId9"/>
    <sheet name="cashbook unique dates" sheetId="12" r:id="rId10"/>
    <sheet name="CASHBOOK" sheetId="13" r:id="rId11"/>
    <sheet name="comissions" sheetId="16" r:id="rId12"/>
    <sheet name="Sheet6" sheetId="14" r:id="rId13"/>
    <sheet name="Sheet1" sheetId="15" r:id="rId14"/>
    <sheet name="Sheet3" sheetId="17" r:id="rId15"/>
  </sheets>
  <definedNames>
    <definedName name="_xlnm._FilterDatabase" localSheetId="9" hidden="1">'cashbook unique dates'!$A$1:$C$122</definedName>
    <definedName name="_xlnm._FilterDatabase" localSheetId="5" hidden="1">'expenditure unique dates'!$A$1:$C$122</definedName>
    <definedName name="_xlnm._FilterDatabase" localSheetId="0" hidden="1">'PASSBOOK received only'!$A$1:$C$90</definedName>
    <definedName name="_xlnm._FilterDatabase" localSheetId="1" hidden="1">'received unique dates'!$A$1:$C$122</definedName>
    <definedName name="_xlnm._FilterDatabase" localSheetId="14" hidden="1">Sheet3!$A$1:$H$89</definedName>
    <definedName name="_xlnm._FilterDatabase" localSheetId="12" hidden="1">Sheet6!$N$1:$O$46</definedName>
    <definedName name="_xlnm.Print_Area" localSheetId="10">CASHBOOK!$A$1:$G$89</definedName>
    <definedName name="_xlnm.Print_Area" localSheetId="7">EXPENDITURE!$A$1:$B$45</definedName>
  </definedNames>
  <calcPr calcId="162913"/>
</workbook>
</file>

<file path=xl/calcChain.xml><?xml version="1.0" encoding="utf-8"?>
<calcChain xmlns="http://schemas.openxmlformats.org/spreadsheetml/2006/main">
  <c r="E89" i="13" l="1"/>
  <c r="E88" i="13"/>
  <c r="E86" i="13"/>
  <c r="E85" i="13"/>
  <c r="E83" i="13"/>
  <c r="E82" i="13"/>
  <c r="E81" i="13"/>
  <c r="E80" i="13"/>
  <c r="E79" i="13"/>
  <c r="E78" i="13"/>
  <c r="E77" i="13"/>
  <c r="E75" i="13"/>
  <c r="E74" i="13"/>
  <c r="E73" i="13"/>
  <c r="E72" i="13"/>
  <c r="E71" i="13"/>
  <c r="E70" i="13"/>
  <c r="E69" i="13"/>
  <c r="E68" i="13"/>
  <c r="E67" i="13"/>
  <c r="E66" i="13"/>
  <c r="E65" i="13"/>
  <c r="E63" i="13"/>
  <c r="E62" i="13"/>
  <c r="E61" i="13"/>
  <c r="E56" i="13"/>
  <c r="E55" i="13"/>
  <c r="E52" i="13"/>
  <c r="E51" i="13"/>
  <c r="E49" i="13"/>
  <c r="E45" i="13"/>
  <c r="E44" i="13"/>
  <c r="E43" i="13"/>
  <c r="E39" i="13"/>
  <c r="E37" i="13"/>
  <c r="E33" i="13"/>
  <c r="E26" i="13"/>
  <c r="E23" i="13"/>
  <c r="E19" i="13"/>
  <c r="E17" i="13"/>
  <c r="E16" i="13"/>
  <c r="E13" i="13"/>
  <c r="E11" i="13"/>
  <c r="E6" i="13"/>
  <c r="E5" i="13"/>
  <c r="E3" i="13"/>
  <c r="F2" i="13"/>
  <c r="G2" i="13" s="1"/>
  <c r="F3" i="13" s="1"/>
  <c r="G3" i="13" s="1"/>
  <c r="F4" i="13" s="1"/>
  <c r="G4" i="13" s="1"/>
  <c r="F5" i="13" s="1"/>
  <c r="G5" i="13" s="1"/>
  <c r="F6" i="13" s="1"/>
  <c r="G6" i="13" s="1"/>
  <c r="F7" i="13" s="1"/>
  <c r="G7" i="13" s="1"/>
  <c r="F8" i="13" s="1"/>
  <c r="G8" i="13" s="1"/>
  <c r="F9" i="13" s="1"/>
  <c r="G9" i="13" s="1"/>
  <c r="F10" i="13" s="1"/>
  <c r="G10" i="13" s="1"/>
  <c r="F11" i="13" s="1"/>
  <c r="G11" i="13" s="1"/>
  <c r="F12" i="13" s="1"/>
  <c r="G12" i="13" s="1"/>
  <c r="F13" i="13" s="1"/>
  <c r="G13" i="13" s="1"/>
  <c r="F14" i="13" s="1"/>
  <c r="G14" i="13" s="1"/>
  <c r="F15" i="13" s="1"/>
  <c r="G15" i="13" s="1"/>
  <c r="F16" i="13" s="1"/>
  <c r="G16" i="13" s="1"/>
  <c r="F17" i="13" s="1"/>
  <c r="G17" i="13" s="1"/>
  <c r="F18" i="13" s="1"/>
  <c r="G18" i="13" s="1"/>
  <c r="F19" i="13" s="1"/>
  <c r="G19" i="13" s="1"/>
  <c r="F20" i="13" s="1"/>
  <c r="G20" i="13" s="1"/>
  <c r="F21" i="13" s="1"/>
  <c r="G21" i="13" s="1"/>
  <c r="F22" i="13" s="1"/>
  <c r="G22" i="13" s="1"/>
  <c r="F23" i="13" s="1"/>
  <c r="G23" i="13" s="1"/>
  <c r="F24" i="13" s="1"/>
  <c r="G24" i="13" s="1"/>
  <c r="F25" i="13" s="1"/>
  <c r="G25" i="13" s="1"/>
  <c r="F26" i="13" s="1"/>
  <c r="G26" i="13" s="1"/>
  <c r="F27" i="13" s="1"/>
  <c r="G27" i="13" s="1"/>
  <c r="F28" i="13" s="1"/>
  <c r="G28" i="13" s="1"/>
  <c r="F29" i="13" s="1"/>
  <c r="G29" i="13" s="1"/>
  <c r="F30" i="13" s="1"/>
  <c r="G30" i="13" s="1"/>
  <c r="F31" i="13" s="1"/>
  <c r="G31" i="13" s="1"/>
  <c r="F32" i="13" s="1"/>
  <c r="G32" i="13" s="1"/>
  <c r="F33" i="13" s="1"/>
  <c r="G33" i="13" s="1"/>
  <c r="F34" i="13" s="1"/>
  <c r="G34" i="13" s="1"/>
  <c r="F35" i="13" s="1"/>
  <c r="G35" i="13" s="1"/>
  <c r="F36" i="13" s="1"/>
  <c r="G36" i="13" s="1"/>
  <c r="F37" i="13" s="1"/>
  <c r="G37" i="13" s="1"/>
  <c r="F38" i="13" s="1"/>
  <c r="G38" i="13" s="1"/>
  <c r="F39" i="13" s="1"/>
  <c r="G39" i="13" s="1"/>
  <c r="F40" i="13" s="1"/>
  <c r="G40" i="13" s="1"/>
  <c r="F41" i="13" s="1"/>
  <c r="G41" i="13" s="1"/>
  <c r="F42" i="13" s="1"/>
  <c r="G42" i="13" s="1"/>
  <c r="F43" i="13" s="1"/>
  <c r="G43" i="13" s="1"/>
  <c r="F44" i="13" s="1"/>
  <c r="G44" i="13" s="1"/>
  <c r="F45" i="13" s="1"/>
  <c r="G45" i="13" s="1"/>
  <c r="F46" i="13" s="1"/>
  <c r="G46" i="13" s="1"/>
  <c r="F47" i="13" s="1"/>
  <c r="G47" i="13" s="1"/>
  <c r="F48" i="13" s="1"/>
  <c r="G48" i="13" s="1"/>
  <c r="F49" i="13" s="1"/>
  <c r="G49" i="13" s="1"/>
  <c r="F50" i="13" s="1"/>
  <c r="G50" i="13" s="1"/>
  <c r="F51" i="13" s="1"/>
  <c r="G51" i="13" s="1"/>
  <c r="F52" i="13" s="1"/>
  <c r="G52" i="13" s="1"/>
  <c r="F53" i="13" s="1"/>
  <c r="G53" i="13" s="1"/>
  <c r="F54" i="13" s="1"/>
  <c r="G54" i="13" s="1"/>
  <c r="F55" i="13" s="1"/>
  <c r="G55" i="13" s="1"/>
  <c r="F56" i="13" s="1"/>
  <c r="G56" i="13" s="1"/>
  <c r="F57" i="13" s="1"/>
  <c r="G57" i="13" s="1"/>
  <c r="F58" i="13" s="1"/>
  <c r="G58" i="13" s="1"/>
  <c r="F59" i="13" s="1"/>
  <c r="G59" i="13" s="1"/>
  <c r="F60" i="13" s="1"/>
  <c r="G60" i="13" s="1"/>
  <c r="F61" i="13" s="1"/>
  <c r="G61" i="13" s="1"/>
  <c r="F62" i="13" s="1"/>
  <c r="G62" i="13" s="1"/>
  <c r="F63" i="13" s="1"/>
  <c r="G63" i="13" s="1"/>
  <c r="F64" i="13" s="1"/>
  <c r="G64" i="13" s="1"/>
  <c r="F65" i="13" s="1"/>
  <c r="G65" i="13" s="1"/>
  <c r="F66" i="13" s="1"/>
  <c r="G66" i="13" s="1"/>
  <c r="F67" i="13" s="1"/>
  <c r="G67" i="13" s="1"/>
  <c r="F68" i="13" s="1"/>
  <c r="G68" i="13" s="1"/>
  <c r="F69" i="13" s="1"/>
  <c r="G69" i="13" s="1"/>
  <c r="F70" i="13" s="1"/>
  <c r="G70" i="13" s="1"/>
  <c r="F71" i="13" s="1"/>
  <c r="G71" i="13" s="1"/>
  <c r="F72" i="13" s="1"/>
  <c r="G72" i="13" s="1"/>
  <c r="F73" i="13" s="1"/>
  <c r="G73" i="13" s="1"/>
  <c r="F74" i="13" s="1"/>
  <c r="G74" i="13" s="1"/>
  <c r="F75" i="13" s="1"/>
  <c r="G75" i="13" s="1"/>
  <c r="F76" i="13" s="1"/>
  <c r="G76" i="13" s="1"/>
  <c r="F77" i="13" s="1"/>
  <c r="G77" i="13" s="1"/>
  <c r="F78" i="13" s="1"/>
  <c r="G78" i="13" s="1"/>
  <c r="F79" i="13" s="1"/>
  <c r="G79" i="13" s="1"/>
  <c r="F80" i="13" s="1"/>
  <c r="G80" i="13" s="1"/>
  <c r="F81" i="13" s="1"/>
  <c r="G81" i="13" s="1"/>
  <c r="F82" i="13" s="1"/>
  <c r="G82" i="13" s="1"/>
  <c r="F83" i="13" s="1"/>
  <c r="G83" i="13" s="1"/>
  <c r="F84" i="13" s="1"/>
  <c r="G84" i="13" s="1"/>
  <c r="F85" i="13" s="1"/>
  <c r="G85" i="13" s="1"/>
  <c r="F86" i="13" s="1"/>
  <c r="G86" i="13" s="1"/>
  <c r="F87" i="13" s="1"/>
  <c r="G87" i="13" s="1"/>
  <c r="F88" i="13" s="1"/>
  <c r="G88" i="13" s="1"/>
  <c r="F89" i="13" s="1"/>
  <c r="G89" i="13" s="1"/>
  <c r="E2" i="13"/>
  <c r="C1" i="16"/>
  <c r="G3" i="17"/>
  <c r="G2" i="17"/>
  <c r="E3" i="17"/>
  <c r="E5" i="17"/>
  <c r="E6" i="17"/>
  <c r="E11" i="17"/>
  <c r="E13" i="17"/>
  <c r="E16" i="17"/>
  <c r="E17" i="17"/>
  <c r="E19" i="17"/>
  <c r="E23" i="17"/>
  <c r="E26" i="17"/>
  <c r="E33" i="17"/>
  <c r="E37" i="17"/>
  <c r="E39" i="17"/>
  <c r="E43" i="17"/>
  <c r="E44" i="17"/>
  <c r="E45" i="17"/>
  <c r="E49" i="17"/>
  <c r="E51" i="17"/>
  <c r="E52" i="17"/>
  <c r="E55" i="17"/>
  <c r="E56" i="17"/>
  <c r="E61" i="17"/>
  <c r="E62" i="17"/>
  <c r="E63" i="17"/>
  <c r="E65" i="17"/>
  <c r="E66" i="17"/>
  <c r="E67" i="17"/>
  <c r="E68" i="17"/>
  <c r="E69" i="17"/>
  <c r="E70" i="17"/>
  <c r="E71" i="17"/>
  <c r="E72" i="17"/>
  <c r="E73" i="17"/>
  <c r="E74" i="17"/>
  <c r="E75" i="17"/>
  <c r="E77" i="17"/>
  <c r="E78" i="17"/>
  <c r="E79" i="17"/>
  <c r="E80" i="17"/>
  <c r="E81" i="17"/>
  <c r="E82" i="17"/>
  <c r="E83" i="17"/>
  <c r="E85" i="17"/>
  <c r="E86" i="17"/>
  <c r="E88" i="17"/>
  <c r="E89" i="17"/>
  <c r="E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50" i="17"/>
  <c r="K51" i="17"/>
  <c r="K52" i="17"/>
  <c r="K53" i="17"/>
  <c r="K54" i="17"/>
  <c r="K56" i="17"/>
  <c r="K57" i="17"/>
  <c r="K58" i="17"/>
  <c r="K59" i="17"/>
  <c r="K60" i="17"/>
  <c r="K61" i="17"/>
  <c r="K62" i="17"/>
  <c r="K64" i="17"/>
  <c r="K65" i="17"/>
  <c r="K66" i="17"/>
  <c r="K67" i="17"/>
  <c r="K68" i="17"/>
  <c r="K70" i="17"/>
  <c r="K71" i="17"/>
  <c r="K72" i="17"/>
  <c r="K73" i="17"/>
  <c r="K74" i="17"/>
  <c r="K75" i="17"/>
  <c r="K76" i="17"/>
  <c r="K77" i="17"/>
  <c r="K81" i="17"/>
  <c r="K82" i="17"/>
  <c r="K84" i="17"/>
  <c r="K86" i="17"/>
  <c r="K87" i="17"/>
  <c r="K88" i="17"/>
  <c r="K89" i="17"/>
  <c r="K2" i="17"/>
  <c r="J17" i="17"/>
  <c r="K17" i="17" s="1"/>
  <c r="J49" i="17"/>
  <c r="K49" i="17" s="1"/>
  <c r="J55" i="17"/>
  <c r="K55" i="17" s="1"/>
  <c r="J63" i="17"/>
  <c r="K63" i="17" s="1"/>
  <c r="J69" i="17"/>
  <c r="K69" i="17" s="1"/>
  <c r="J78" i="17"/>
  <c r="K78" i="17" s="1"/>
  <c r="J79" i="17"/>
  <c r="K79" i="17" s="1"/>
  <c r="J80" i="17"/>
  <c r="K80" i="17" s="1"/>
  <c r="J83" i="17"/>
  <c r="K83" i="17" s="1"/>
  <c r="J85" i="17"/>
  <c r="K85" i="17" s="1"/>
  <c r="F2" i="17"/>
  <c r="F3" i="17" s="1"/>
  <c r="F4" i="17" s="1"/>
  <c r="L55" i="17"/>
  <c r="L63" i="17"/>
  <c r="L79" i="17"/>
  <c r="L83" i="17"/>
  <c r="L78" i="17"/>
  <c r="L80" i="17"/>
  <c r="L17" i="17"/>
  <c r="L49" i="17"/>
  <c r="L69" i="17"/>
  <c r="L85" i="17"/>
  <c r="G4" i="17" l="1"/>
  <c r="F5" i="17" s="1"/>
  <c r="G5" i="17" l="1"/>
  <c r="F6" i="17" s="1"/>
  <c r="I3" i="14"/>
  <c r="J3" i="14" s="1"/>
  <c r="I4" i="14"/>
  <c r="J4" i="14" s="1"/>
  <c r="L4" i="14" s="1"/>
  <c r="I5" i="14"/>
  <c r="J5" i="14" s="1"/>
  <c r="I6" i="14"/>
  <c r="J6" i="14" s="1"/>
  <c r="I7" i="14"/>
  <c r="J7" i="14" s="1"/>
  <c r="I8" i="14"/>
  <c r="J8" i="14" s="1"/>
  <c r="L8" i="14" s="1"/>
  <c r="I9" i="14"/>
  <c r="J9" i="14" s="1"/>
  <c r="I10" i="14"/>
  <c r="J10" i="14" s="1"/>
  <c r="I11" i="14"/>
  <c r="J11" i="14" s="1"/>
  <c r="I12" i="14"/>
  <c r="J12" i="14" s="1"/>
  <c r="L12" i="14" s="1"/>
  <c r="I13" i="14"/>
  <c r="J13" i="14" s="1"/>
  <c r="I14" i="14"/>
  <c r="J14" i="14" s="1"/>
  <c r="I15" i="14"/>
  <c r="J15" i="14" s="1"/>
  <c r="I16" i="14"/>
  <c r="J16" i="14" s="1"/>
  <c r="L16" i="14" s="1"/>
  <c r="I17" i="14"/>
  <c r="J17" i="14" s="1"/>
  <c r="I18" i="14"/>
  <c r="J18" i="14" s="1"/>
  <c r="I19" i="14"/>
  <c r="J19" i="14" s="1"/>
  <c r="I20" i="14"/>
  <c r="J20" i="14" s="1"/>
  <c r="L20" i="14" s="1"/>
  <c r="I21" i="14"/>
  <c r="J21" i="14" s="1"/>
  <c r="I22" i="14"/>
  <c r="J22" i="14" s="1"/>
  <c r="I23" i="14"/>
  <c r="J23" i="14" s="1"/>
  <c r="I24" i="14"/>
  <c r="J24" i="14" s="1"/>
  <c r="L24" i="14" s="1"/>
  <c r="I25" i="14"/>
  <c r="J25" i="14" s="1"/>
  <c r="I26" i="14"/>
  <c r="J26" i="14" s="1"/>
  <c r="I27" i="14"/>
  <c r="J27" i="14" s="1"/>
  <c r="I28" i="14"/>
  <c r="J28" i="14" s="1"/>
  <c r="L28" i="14" s="1"/>
  <c r="I29" i="14"/>
  <c r="J29" i="14" s="1"/>
  <c r="I30" i="14"/>
  <c r="J30" i="14" s="1"/>
  <c r="I31" i="14"/>
  <c r="J31" i="14" s="1"/>
  <c r="I32" i="14"/>
  <c r="J32" i="14" s="1"/>
  <c r="L32" i="14" s="1"/>
  <c r="I33" i="14"/>
  <c r="J33" i="14" s="1"/>
  <c r="I34" i="14"/>
  <c r="J34" i="14" s="1"/>
  <c r="I35" i="14"/>
  <c r="J35" i="14" s="1"/>
  <c r="I36" i="14"/>
  <c r="J36" i="14" s="1"/>
  <c r="L36" i="14" s="1"/>
  <c r="I37" i="14"/>
  <c r="J37" i="14" s="1"/>
  <c r="I38" i="14"/>
  <c r="J38" i="14" s="1"/>
  <c r="I39" i="14"/>
  <c r="J39" i="14" s="1"/>
  <c r="I40" i="14"/>
  <c r="J40" i="14" s="1"/>
  <c r="L40" i="14" s="1"/>
  <c r="I41" i="14"/>
  <c r="J41" i="14" s="1"/>
  <c r="I42" i="14"/>
  <c r="J42" i="14" s="1"/>
  <c r="I43" i="14"/>
  <c r="J43" i="14" s="1"/>
  <c r="I44" i="14"/>
  <c r="J44" i="14" s="1"/>
  <c r="L44" i="14" s="1"/>
  <c r="I45" i="14"/>
  <c r="J45" i="14" s="1"/>
  <c r="I46" i="14"/>
  <c r="J46" i="14" s="1"/>
  <c r="I2" i="14"/>
  <c r="J2" i="14" s="1"/>
  <c r="G6" i="17" l="1"/>
  <c r="F7" i="17" s="1"/>
  <c r="L2" i="14"/>
  <c r="K2" i="14"/>
  <c r="L43" i="14"/>
  <c r="K43" i="14"/>
  <c r="L39" i="14"/>
  <c r="K39" i="14"/>
  <c r="L35" i="14"/>
  <c r="K35" i="14"/>
  <c r="L31" i="14"/>
  <c r="K31" i="14"/>
  <c r="L27" i="14"/>
  <c r="K27" i="14"/>
  <c r="L23" i="14"/>
  <c r="K23" i="14"/>
  <c r="L19" i="14"/>
  <c r="K19" i="14"/>
  <c r="L15" i="14"/>
  <c r="K15" i="14"/>
  <c r="L11" i="14"/>
  <c r="K11" i="14"/>
  <c r="L7" i="14"/>
  <c r="K7" i="14"/>
  <c r="L3" i="14"/>
  <c r="K3" i="14"/>
  <c r="K46" i="14"/>
  <c r="L46" i="14"/>
  <c r="K42" i="14"/>
  <c r="L42" i="14"/>
  <c r="K38" i="14"/>
  <c r="L38" i="14"/>
  <c r="K34" i="14"/>
  <c r="L34" i="14"/>
  <c r="K30" i="14"/>
  <c r="L30" i="14"/>
  <c r="K26" i="14"/>
  <c r="L26" i="14"/>
  <c r="K22" i="14"/>
  <c r="L22" i="14"/>
  <c r="K18" i="14"/>
  <c r="L18" i="14"/>
  <c r="K14" i="14"/>
  <c r="L14" i="14"/>
  <c r="K10" i="14"/>
  <c r="L10" i="14"/>
  <c r="K6" i="14"/>
  <c r="L6" i="14"/>
  <c r="L45" i="14"/>
  <c r="K45" i="14"/>
  <c r="L41" i="14"/>
  <c r="K41" i="14"/>
  <c r="L37" i="14"/>
  <c r="K37" i="14"/>
  <c r="L33" i="14"/>
  <c r="K33" i="14"/>
  <c r="L29" i="14"/>
  <c r="K29" i="14"/>
  <c r="L25" i="14"/>
  <c r="K25" i="14"/>
  <c r="L21" i="14"/>
  <c r="K21" i="14"/>
  <c r="L17" i="14"/>
  <c r="K17" i="14"/>
  <c r="L13" i="14"/>
  <c r="K13" i="14"/>
  <c r="L9" i="14"/>
  <c r="K9" i="14"/>
  <c r="L5" i="14"/>
  <c r="K5" i="14"/>
  <c r="K44" i="14"/>
  <c r="K40" i="14"/>
  <c r="K36" i="14"/>
  <c r="K32" i="14"/>
  <c r="K28" i="14"/>
  <c r="K24" i="14"/>
  <c r="K20" i="14"/>
  <c r="K16" i="14"/>
  <c r="K12" i="14"/>
  <c r="K8" i="14"/>
  <c r="K4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1" i="14"/>
  <c r="E22" i="14"/>
  <c r="E23" i="14"/>
  <c r="E24" i="14"/>
  <c r="E25" i="14"/>
  <c r="E26" i="14"/>
  <c r="E28" i="14"/>
  <c r="E29" i="14"/>
  <c r="E30" i="14"/>
  <c r="E31" i="14"/>
  <c r="E33" i="14"/>
  <c r="E34" i="14"/>
  <c r="E35" i="14"/>
  <c r="E39" i="14"/>
  <c r="E40" i="14"/>
  <c r="E41" i="14"/>
  <c r="E43" i="14"/>
  <c r="E46" i="14"/>
  <c r="E47" i="14"/>
  <c r="E49" i="14"/>
  <c r="E50" i="14"/>
  <c r="E51" i="14"/>
  <c r="E52" i="14"/>
  <c r="E54" i="14"/>
  <c r="E55" i="14"/>
  <c r="E63" i="14"/>
  <c r="E68" i="14"/>
  <c r="E70" i="14"/>
  <c r="E4" i="14"/>
  <c r="D3" i="14"/>
  <c r="E3" i="14" s="1"/>
  <c r="D5" i="14"/>
  <c r="E5" i="14" s="1"/>
  <c r="D20" i="14"/>
  <c r="E20" i="14" s="1"/>
  <c r="D27" i="14"/>
  <c r="E27" i="14" s="1"/>
  <c r="D32" i="14"/>
  <c r="E32" i="14" s="1"/>
  <c r="D36" i="14"/>
  <c r="E36" i="14" s="1"/>
  <c r="D37" i="14"/>
  <c r="E37" i="14" s="1"/>
  <c r="D38" i="14"/>
  <c r="E38" i="14" s="1"/>
  <c r="D42" i="14"/>
  <c r="E42" i="14" s="1"/>
  <c r="D44" i="14"/>
  <c r="E44" i="14" s="1"/>
  <c r="D45" i="14"/>
  <c r="E45" i="14" s="1"/>
  <c r="D48" i="14"/>
  <c r="E48" i="14" s="1"/>
  <c r="D53" i="14"/>
  <c r="E53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4" i="14"/>
  <c r="E64" i="14" s="1"/>
  <c r="D65" i="14"/>
  <c r="E65" i="14" s="1"/>
  <c r="D66" i="14"/>
  <c r="E66" i="14" s="1"/>
  <c r="D67" i="14"/>
  <c r="E67" i="14" s="1"/>
  <c r="D69" i="14"/>
  <c r="E69" i="14" s="1"/>
  <c r="D71" i="14"/>
  <c r="E71" i="14" s="1"/>
  <c r="D2" i="14"/>
  <c r="E2" i="14" s="1"/>
  <c r="F32" i="14"/>
  <c r="F38" i="14"/>
  <c r="F36" i="14"/>
  <c r="F71" i="14"/>
  <c r="F5" i="14"/>
  <c r="F20" i="14"/>
  <c r="F57" i="14"/>
  <c r="F2" i="14"/>
  <c r="F62" i="14"/>
  <c r="F56" i="14"/>
  <c r="F66" i="14"/>
  <c r="F60" i="14"/>
  <c r="F69" i="14"/>
  <c r="F58" i="14"/>
  <c r="F48" i="14"/>
  <c r="F53" i="14"/>
  <c r="F45" i="14"/>
  <c r="F64" i="14"/>
  <c r="F59" i="14"/>
  <c r="F61" i="14"/>
  <c r="F67" i="14"/>
  <c r="F42" i="14"/>
  <c r="F44" i="14"/>
  <c r="F27" i="14"/>
  <c r="F3" i="14"/>
  <c r="F65" i="14"/>
  <c r="F37" i="14"/>
  <c r="G7" i="17" l="1"/>
  <c r="F8" i="1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2" i="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2" i="12"/>
  <c r="I4" i="7"/>
  <c r="K4" i="7" s="1"/>
  <c r="I5" i="7"/>
  <c r="K5" i="7" s="1"/>
  <c r="I6" i="7"/>
  <c r="K6" i="7" s="1"/>
  <c r="I7" i="7"/>
  <c r="K7" i="7" s="1"/>
  <c r="I8" i="7"/>
  <c r="K8" i="7" s="1"/>
  <c r="I9" i="7"/>
  <c r="K9" i="7" s="1"/>
  <c r="I10" i="7"/>
  <c r="K10" i="7" s="1"/>
  <c r="I11" i="7"/>
  <c r="K11" i="7" s="1"/>
  <c r="I12" i="7"/>
  <c r="K12" i="7" s="1"/>
  <c r="I13" i="7"/>
  <c r="K13" i="7" s="1"/>
  <c r="I14" i="7"/>
  <c r="K14" i="7" s="1"/>
  <c r="I15" i="7"/>
  <c r="K15" i="7" s="1"/>
  <c r="I16" i="7"/>
  <c r="K16" i="7" s="1"/>
  <c r="I17" i="7"/>
  <c r="K17" i="7" s="1"/>
  <c r="I18" i="7"/>
  <c r="K18" i="7" s="1"/>
  <c r="I19" i="7"/>
  <c r="K19" i="7" s="1"/>
  <c r="I20" i="7"/>
  <c r="K20" i="7" s="1"/>
  <c r="I21" i="7"/>
  <c r="K21" i="7" s="1"/>
  <c r="I22" i="7"/>
  <c r="K22" i="7" s="1"/>
  <c r="I23" i="7"/>
  <c r="K23" i="7" s="1"/>
  <c r="I24" i="7"/>
  <c r="K24" i="7" s="1"/>
  <c r="I25" i="7"/>
  <c r="K25" i="7" s="1"/>
  <c r="I26" i="7"/>
  <c r="K26" i="7" s="1"/>
  <c r="I27" i="7"/>
  <c r="K27" i="7" s="1"/>
  <c r="I28" i="7"/>
  <c r="K28" i="7" s="1"/>
  <c r="I29" i="7"/>
  <c r="K29" i="7" s="1"/>
  <c r="I30" i="7"/>
  <c r="K30" i="7" s="1"/>
  <c r="I31" i="7"/>
  <c r="K31" i="7" s="1"/>
  <c r="I32" i="7"/>
  <c r="K32" i="7" s="1"/>
  <c r="I33" i="7"/>
  <c r="K33" i="7" s="1"/>
  <c r="I34" i="7"/>
  <c r="K34" i="7" s="1"/>
  <c r="I35" i="7"/>
  <c r="K35" i="7" s="1"/>
  <c r="I36" i="7"/>
  <c r="K36" i="7" s="1"/>
  <c r="I37" i="7"/>
  <c r="K37" i="7" s="1"/>
  <c r="I38" i="7"/>
  <c r="K38" i="7" s="1"/>
  <c r="I39" i="7"/>
  <c r="K39" i="7" s="1"/>
  <c r="I40" i="7"/>
  <c r="K40" i="7" s="1"/>
  <c r="I41" i="7"/>
  <c r="K41" i="7" s="1"/>
  <c r="I42" i="7"/>
  <c r="K42" i="7" s="1"/>
  <c r="I43" i="7"/>
  <c r="K43" i="7" s="1"/>
  <c r="I44" i="7"/>
  <c r="K44" i="7" s="1"/>
  <c r="I45" i="7"/>
  <c r="K45" i="7" s="1"/>
  <c r="I46" i="7"/>
  <c r="K46" i="7" s="1"/>
  <c r="I47" i="7"/>
  <c r="K47" i="7" s="1"/>
  <c r="I48" i="7"/>
  <c r="K48" i="7" s="1"/>
  <c r="I49" i="7"/>
  <c r="K49" i="7" s="1"/>
  <c r="I50" i="7"/>
  <c r="K50" i="7" s="1"/>
  <c r="I51" i="7"/>
  <c r="K51" i="7" s="1"/>
  <c r="I52" i="7"/>
  <c r="K52" i="7" s="1"/>
  <c r="I53" i="7"/>
  <c r="K53" i="7" s="1"/>
  <c r="I54" i="7"/>
  <c r="K54" i="7" s="1"/>
  <c r="I55" i="7"/>
  <c r="K55" i="7" s="1"/>
  <c r="I56" i="7"/>
  <c r="K56" i="7" s="1"/>
  <c r="I57" i="7"/>
  <c r="K57" i="7" s="1"/>
  <c r="I58" i="7"/>
  <c r="K58" i="7" s="1"/>
  <c r="I59" i="7"/>
  <c r="K59" i="7" s="1"/>
  <c r="I60" i="7"/>
  <c r="K60" i="7" s="1"/>
  <c r="I61" i="7"/>
  <c r="K61" i="7" s="1"/>
  <c r="I62" i="7"/>
  <c r="K62" i="7" s="1"/>
  <c r="I63" i="7"/>
  <c r="K63" i="7" s="1"/>
  <c r="I64" i="7"/>
  <c r="K64" i="7" s="1"/>
  <c r="I65" i="7"/>
  <c r="K65" i="7" s="1"/>
  <c r="I66" i="7"/>
  <c r="K66" i="7" s="1"/>
  <c r="I67" i="7"/>
  <c r="K67" i="7" s="1"/>
  <c r="I68" i="7"/>
  <c r="K68" i="7" s="1"/>
  <c r="I69" i="7"/>
  <c r="K69" i="7" s="1"/>
  <c r="I70" i="7"/>
  <c r="K70" i="7" s="1"/>
  <c r="I71" i="7"/>
  <c r="K71" i="7" s="1"/>
  <c r="I72" i="7"/>
  <c r="K72" i="7" s="1"/>
  <c r="I73" i="7"/>
  <c r="K73" i="7" s="1"/>
  <c r="I74" i="7"/>
  <c r="K74" i="7" s="1"/>
  <c r="I75" i="7"/>
  <c r="K75" i="7" s="1"/>
  <c r="I76" i="7"/>
  <c r="K76" i="7" s="1"/>
  <c r="I77" i="7"/>
  <c r="K77" i="7" s="1"/>
  <c r="I78" i="7"/>
  <c r="K78" i="7" s="1"/>
  <c r="I79" i="7"/>
  <c r="K79" i="7" s="1"/>
  <c r="I80" i="7"/>
  <c r="K80" i="7" s="1"/>
  <c r="I81" i="7"/>
  <c r="K81" i="7" s="1"/>
  <c r="I82" i="7"/>
  <c r="K82" i="7" s="1"/>
  <c r="I83" i="7"/>
  <c r="K83" i="7" s="1"/>
  <c r="I84" i="7"/>
  <c r="K84" i="7" s="1"/>
  <c r="I85" i="7"/>
  <c r="K85" i="7" s="1"/>
  <c r="I86" i="7"/>
  <c r="K86" i="7" s="1"/>
  <c r="I87" i="7"/>
  <c r="K87" i="7" s="1"/>
  <c r="I88" i="7"/>
  <c r="K88" i="7" s="1"/>
  <c r="I89" i="7"/>
  <c r="K89" i="7" s="1"/>
  <c r="I90" i="7"/>
  <c r="K90" i="7" s="1"/>
  <c r="I91" i="7"/>
  <c r="K91" i="7" s="1"/>
  <c r="I92" i="7"/>
  <c r="K92" i="7" s="1"/>
  <c r="I93" i="7"/>
  <c r="K93" i="7" s="1"/>
  <c r="I94" i="7"/>
  <c r="K94" i="7" s="1"/>
  <c r="I95" i="7"/>
  <c r="K95" i="7" s="1"/>
  <c r="I96" i="7"/>
  <c r="K96" i="7" s="1"/>
  <c r="I97" i="7"/>
  <c r="K97" i="7" s="1"/>
  <c r="I98" i="7"/>
  <c r="K98" i="7" s="1"/>
  <c r="I99" i="7"/>
  <c r="K99" i="7" s="1"/>
  <c r="I100" i="7"/>
  <c r="K100" i="7" s="1"/>
  <c r="I101" i="7"/>
  <c r="K101" i="7" s="1"/>
  <c r="I102" i="7"/>
  <c r="K102" i="7" s="1"/>
  <c r="I103" i="7"/>
  <c r="K103" i="7" s="1"/>
  <c r="I104" i="7"/>
  <c r="K104" i="7" s="1"/>
  <c r="I105" i="7"/>
  <c r="K105" i="7" s="1"/>
  <c r="I106" i="7"/>
  <c r="K106" i="7" s="1"/>
  <c r="I107" i="7"/>
  <c r="K107" i="7" s="1"/>
  <c r="I108" i="7"/>
  <c r="K108" i="7" s="1"/>
  <c r="I109" i="7"/>
  <c r="K109" i="7" s="1"/>
  <c r="I110" i="7"/>
  <c r="K110" i="7" s="1"/>
  <c r="I111" i="7"/>
  <c r="K111" i="7" s="1"/>
  <c r="I112" i="7"/>
  <c r="K112" i="7" s="1"/>
  <c r="I113" i="7"/>
  <c r="K113" i="7" s="1"/>
  <c r="I114" i="7"/>
  <c r="K114" i="7" s="1"/>
  <c r="I115" i="7"/>
  <c r="K115" i="7" s="1"/>
  <c r="I116" i="7"/>
  <c r="K116" i="7" s="1"/>
  <c r="I3" i="7"/>
  <c r="K3" i="7" s="1"/>
  <c r="I2" i="7"/>
  <c r="K2" i="7" s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1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2" i="10"/>
  <c r="G8" i="17" l="1"/>
  <c r="F9" i="17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2" i="2"/>
  <c r="E3" i="2"/>
  <c r="E1" i="2"/>
  <c r="C122" i="4"/>
  <c r="C119" i="4"/>
  <c r="C120" i="4"/>
  <c r="C117" i="4"/>
  <c r="C115" i="4"/>
  <c r="C111" i="4"/>
  <c r="C112" i="4"/>
  <c r="C109" i="4"/>
  <c r="C105" i="4"/>
  <c r="C106" i="4"/>
  <c r="C98" i="4"/>
  <c r="C96" i="4"/>
  <c r="C92" i="4"/>
  <c r="C93" i="4"/>
  <c r="C94" i="4"/>
  <c r="C89" i="4"/>
  <c r="C83" i="4"/>
  <c r="C84" i="4"/>
  <c r="C85" i="4"/>
  <c r="C78" i="4"/>
  <c r="C79" i="4"/>
  <c r="C75" i="4"/>
  <c r="C64" i="4"/>
  <c r="C59" i="4"/>
  <c r="C57" i="4"/>
  <c r="C55" i="4"/>
  <c r="C49" i="4"/>
  <c r="C42" i="4"/>
  <c r="C43" i="4"/>
  <c r="C38" i="4"/>
  <c r="C39" i="4"/>
  <c r="C35" i="4"/>
  <c r="C36" i="4"/>
  <c r="C33" i="4"/>
  <c r="C27" i="4"/>
  <c r="C28" i="4"/>
  <c r="C29" i="4"/>
  <c r="C30" i="4"/>
  <c r="C31" i="4"/>
  <c r="C24" i="4"/>
  <c r="C25" i="4"/>
  <c r="C21" i="4"/>
  <c r="C22" i="4"/>
  <c r="C18" i="4"/>
  <c r="C13" i="4"/>
  <c r="C14" i="4"/>
  <c r="C15" i="4"/>
  <c r="C16" i="4"/>
  <c r="C10" i="4"/>
  <c r="C8" i="4"/>
  <c r="C6" i="4"/>
  <c r="C3" i="4"/>
  <c r="C4" i="4"/>
  <c r="C5" i="4"/>
  <c r="C7" i="4"/>
  <c r="C9" i="4"/>
  <c r="C11" i="4"/>
  <c r="C12" i="4"/>
  <c r="C17" i="4"/>
  <c r="C19" i="4"/>
  <c r="C20" i="4"/>
  <c r="C23" i="4"/>
  <c r="C26" i="4"/>
  <c r="C32" i="4"/>
  <c r="C34" i="4"/>
  <c r="C37" i="4"/>
  <c r="C40" i="4"/>
  <c r="C41" i="4"/>
  <c r="C44" i="4"/>
  <c r="C45" i="4"/>
  <c r="C46" i="4"/>
  <c r="C47" i="4"/>
  <c r="C48" i="4"/>
  <c r="C50" i="4"/>
  <c r="C51" i="4"/>
  <c r="C52" i="4"/>
  <c r="C53" i="4"/>
  <c r="C54" i="4"/>
  <c r="C56" i="4"/>
  <c r="C58" i="4"/>
  <c r="C60" i="4"/>
  <c r="C61" i="4"/>
  <c r="C62" i="4"/>
  <c r="C63" i="4"/>
  <c r="C65" i="4"/>
  <c r="C66" i="4"/>
  <c r="C67" i="4"/>
  <c r="C68" i="4"/>
  <c r="C69" i="4"/>
  <c r="C70" i="4"/>
  <c r="C71" i="4"/>
  <c r="C72" i="4"/>
  <c r="C73" i="4"/>
  <c r="C74" i="4"/>
  <c r="C76" i="4"/>
  <c r="C77" i="4"/>
  <c r="C80" i="4"/>
  <c r="C81" i="4"/>
  <c r="C82" i="4"/>
  <c r="C86" i="4"/>
  <c r="C87" i="4"/>
  <c r="C88" i="4"/>
  <c r="C90" i="4"/>
  <c r="C91" i="4"/>
  <c r="C95" i="4"/>
  <c r="C97" i="4"/>
  <c r="C99" i="4"/>
  <c r="C100" i="4"/>
  <c r="C101" i="4"/>
  <c r="C102" i="4"/>
  <c r="C103" i="4"/>
  <c r="C104" i="4"/>
  <c r="C107" i="4"/>
  <c r="C108" i="4"/>
  <c r="C110" i="4"/>
  <c r="C113" i="4"/>
  <c r="C114" i="4"/>
  <c r="C116" i="4"/>
  <c r="C118" i="4"/>
  <c r="C121" i="4"/>
  <c r="C2" i="4"/>
  <c r="G9" i="17" l="1"/>
  <c r="F10" i="17" s="1"/>
  <c r="G10" i="17" l="1"/>
  <c r="F11" i="17" s="1"/>
  <c r="G11" i="17" l="1"/>
  <c r="F12" i="17" s="1"/>
  <c r="G12" i="17" l="1"/>
  <c r="F13" i="17" s="1"/>
  <c r="G13" i="17" l="1"/>
  <c r="F14" i="17" s="1"/>
  <c r="G14" i="17" l="1"/>
  <c r="F15" i="17" s="1"/>
  <c r="G15" i="17" l="1"/>
  <c r="F16" i="17" s="1"/>
  <c r="G16" i="17" l="1"/>
  <c r="F17" i="17" s="1"/>
  <c r="G17" i="17" l="1"/>
  <c r="F18" i="17" s="1"/>
  <c r="G18" i="17" l="1"/>
  <c r="F19" i="17" s="1"/>
  <c r="G19" i="17" l="1"/>
  <c r="F20" i="17" s="1"/>
  <c r="G20" i="17" l="1"/>
  <c r="F21" i="17" s="1"/>
  <c r="G21" i="17" l="1"/>
  <c r="F22" i="17" s="1"/>
  <c r="G22" i="17" l="1"/>
  <c r="F23" i="17" s="1"/>
  <c r="G23" i="17" l="1"/>
  <c r="F24" i="17" s="1"/>
  <c r="G24" i="17" l="1"/>
  <c r="F25" i="17" s="1"/>
  <c r="G25" i="17" l="1"/>
  <c r="F26" i="17" s="1"/>
  <c r="G26" i="17" l="1"/>
  <c r="F27" i="17" s="1"/>
  <c r="G27" i="17" l="1"/>
  <c r="F28" i="17" s="1"/>
  <c r="G28" i="17" l="1"/>
  <c r="F29" i="17" s="1"/>
  <c r="G29" i="17" l="1"/>
  <c r="F30" i="17" s="1"/>
  <c r="G30" i="17" l="1"/>
  <c r="F31" i="17" s="1"/>
  <c r="G31" i="17" l="1"/>
  <c r="F32" i="17" s="1"/>
  <c r="G32" i="17" l="1"/>
  <c r="F33" i="17" s="1"/>
  <c r="G33" i="17" l="1"/>
  <c r="F34" i="17" s="1"/>
  <c r="G34" i="17" l="1"/>
  <c r="F35" i="17" s="1"/>
  <c r="G35" i="17" l="1"/>
  <c r="F36" i="17" s="1"/>
  <c r="G36" i="17" l="1"/>
  <c r="F37" i="17" s="1"/>
  <c r="G37" i="17" l="1"/>
  <c r="F38" i="17" s="1"/>
  <c r="G38" i="17" l="1"/>
  <c r="F39" i="17" s="1"/>
  <c r="G39" i="17" l="1"/>
  <c r="F40" i="17" s="1"/>
  <c r="G40" i="17" l="1"/>
  <c r="F41" i="17" s="1"/>
  <c r="G41" i="17" l="1"/>
  <c r="F42" i="17" s="1"/>
  <c r="G42" i="17" l="1"/>
  <c r="F43" i="17" s="1"/>
  <c r="G43" i="17" l="1"/>
  <c r="F44" i="17" s="1"/>
  <c r="G44" i="17" l="1"/>
  <c r="F45" i="17" s="1"/>
  <c r="G45" i="17" l="1"/>
  <c r="F46" i="17" s="1"/>
  <c r="G46" i="17" l="1"/>
  <c r="F47" i="17" s="1"/>
  <c r="G47" i="17" l="1"/>
  <c r="F48" i="17" s="1"/>
  <c r="G48" i="17" l="1"/>
  <c r="F49" i="17" s="1"/>
  <c r="G49" i="17" l="1"/>
  <c r="F50" i="17" s="1"/>
  <c r="G50" i="17" l="1"/>
  <c r="F51" i="17" s="1"/>
  <c r="G51" i="17" l="1"/>
  <c r="F52" i="17" s="1"/>
  <c r="G52" i="17" l="1"/>
  <c r="F53" i="17" s="1"/>
  <c r="G53" i="17" l="1"/>
  <c r="F54" i="17" s="1"/>
  <c r="G54" i="17" l="1"/>
  <c r="F55" i="17" s="1"/>
  <c r="G55" i="17" l="1"/>
  <c r="F56" i="17" s="1"/>
  <c r="G56" i="17" l="1"/>
  <c r="F57" i="17" s="1"/>
  <c r="G57" i="17" l="1"/>
  <c r="F58" i="17" s="1"/>
  <c r="G58" i="17" l="1"/>
  <c r="F59" i="17" s="1"/>
  <c r="G59" i="17" l="1"/>
  <c r="F60" i="17" s="1"/>
  <c r="G60" i="17" l="1"/>
  <c r="F61" i="17" s="1"/>
  <c r="G61" i="17" l="1"/>
  <c r="F62" i="17" s="1"/>
  <c r="G62" i="17" l="1"/>
  <c r="F63" i="17" s="1"/>
  <c r="G63" i="17" l="1"/>
  <c r="F64" i="17" s="1"/>
  <c r="G64" i="17" l="1"/>
  <c r="F65" i="17" s="1"/>
  <c r="G65" i="17" l="1"/>
  <c r="F66" i="17" s="1"/>
  <c r="G66" i="17" l="1"/>
  <c r="F67" i="17" s="1"/>
  <c r="G67" i="17" l="1"/>
  <c r="F68" i="17" s="1"/>
  <c r="G68" i="17" l="1"/>
  <c r="F69" i="17" s="1"/>
  <c r="G69" i="17" l="1"/>
  <c r="F70" i="17" s="1"/>
  <c r="G70" i="17" l="1"/>
  <c r="F71" i="17" s="1"/>
  <c r="G71" i="17" l="1"/>
  <c r="F72" i="17" s="1"/>
  <c r="G72" i="17" l="1"/>
  <c r="F73" i="17" s="1"/>
  <c r="G73" i="17" l="1"/>
  <c r="F74" i="17" s="1"/>
  <c r="G74" i="17" l="1"/>
  <c r="F75" i="17" s="1"/>
  <c r="G75" i="17" l="1"/>
  <c r="F76" i="17" s="1"/>
  <c r="G76" i="17" l="1"/>
  <c r="F77" i="17" s="1"/>
  <c r="G77" i="17" l="1"/>
  <c r="F78" i="17" s="1"/>
  <c r="G78" i="17" l="1"/>
  <c r="F79" i="17" s="1"/>
  <c r="G79" i="17" l="1"/>
  <c r="F80" i="17" s="1"/>
  <c r="G80" i="17" l="1"/>
  <c r="F81" i="17" s="1"/>
  <c r="G81" i="17" l="1"/>
  <c r="F82" i="17" s="1"/>
  <c r="G82" i="17" l="1"/>
  <c r="F83" i="17" s="1"/>
  <c r="G83" i="17" l="1"/>
  <c r="F84" i="17" s="1"/>
  <c r="G84" i="17" l="1"/>
  <c r="F85" i="17" s="1"/>
  <c r="G85" i="17" l="1"/>
  <c r="F86" i="17" s="1"/>
  <c r="G86" i="17" l="1"/>
  <c r="F87" i="17" s="1"/>
  <c r="G87" i="17" l="1"/>
  <c r="F88" i="17" s="1"/>
  <c r="G88" i="17" l="1"/>
  <c r="F89" i="17" s="1"/>
  <c r="G89" i="17" s="1"/>
</calcChain>
</file>

<file path=xl/sharedStrings.xml><?xml version="1.0" encoding="utf-8"?>
<sst xmlns="http://schemas.openxmlformats.org/spreadsheetml/2006/main" count="166" uniqueCount="100">
  <si>
    <t>X</t>
  </si>
  <si>
    <t>IFSC INVALID FOR SAHEB MURMU</t>
  </si>
  <si>
    <t>NEFT*UTIB0000553*AXNGG09418522160* GOOGLE INDIA DIG</t>
  </si>
  <si>
    <t>NEFT*UTIB0000553*AXNGG09528565246* GOOGLE INDIA DIG</t>
  </si>
  <si>
    <t>91645  neft return ashadul alom</t>
  </si>
  <si>
    <t>91645  neft return aznur hussain</t>
  </si>
  <si>
    <t>91645  neft return bhubanraj pathak</t>
  </si>
  <si>
    <t>91645 neft return ganak basumatary</t>
  </si>
  <si>
    <t>91645  neft return lakhsman daimary</t>
  </si>
  <si>
    <t>91646  NEFT RETURN AYNUR ALI</t>
  </si>
  <si>
    <t>91646  NEFT RETURN PRODIP BASUMATARY</t>
  </si>
  <si>
    <t>NEFT*UTIB0000553*AXNGG09636910070* GOOGLE INDIA DIG</t>
  </si>
  <si>
    <t>AC CLOSED 35258763594 MILAN DHAKAL, FUND RETUR</t>
  </si>
  <si>
    <t>NEFT*UTIB0000553*AXNGG09855964827* GOOGLE INDIA DIG</t>
  </si>
  <si>
    <t>NEFT*UTIB0000553*AXNGG10073095946* GOOGLE INDIA DIG</t>
  </si>
  <si>
    <t>NEFT*UTIB0000553*AXNGG10292011687* GOOGLE INDIA DIG</t>
  </si>
  <si>
    <t>NEFT*UTIB0000553*AXNGG10843276428* GOOGLE INDIA DIG</t>
  </si>
  <si>
    <t>NEFT*UTIB0000553*AXNGG11170003991* GOOGLE INDIA DIG</t>
  </si>
  <si>
    <t>NEFT*UTIB0000553*AXNGG11497228275* GOOGLE INDIA DIG</t>
  </si>
  <si>
    <t>NEFT*UTIB0000553*AXNGG11724881719* GOOGLE INDIA DIG</t>
  </si>
  <si>
    <t>91985  TXN FAILED 290324 34197423111</t>
  </si>
  <si>
    <t>91985  TXN FAILED 290324 40116591823</t>
  </si>
  <si>
    <t>91989  TXN FAILED 230424</t>
  </si>
  <si>
    <t>NEFT*UTIB0000553*AXNGG12597661551* GOOGLE INDIA DIG</t>
  </si>
  <si>
    <t>NEFT*UTIB0000553*AXNGG12825169410* GOOGLE INDIA DIG</t>
  </si>
  <si>
    <t>NEFT*UTIB0000553*AXNGG13154808438* GOOGLE INDIA DIG</t>
  </si>
  <si>
    <t>NEFT*UTIB0000553*AXNGG13263759191* GOOGLE INDIA DIG</t>
  </si>
  <si>
    <t>NEFT*UTIB0000553*AXNGG13591369594* GOOGLE INDIA DIG</t>
  </si>
  <si>
    <t>NEFT*UTIB0000553*AXNGG13601569605* GOOGLE INDIA DIG</t>
  </si>
  <si>
    <t>NEFT*UTIB0000553*AXNGG13710380771* GOOGLE INDIA DIG</t>
  </si>
  <si>
    <t>NEFT*UTIB0000553*AXNGG13820177848* GOOGLE INDIA DIG</t>
  </si>
  <si>
    <t>NEFT*UTIB0000553*AXNGG13929739774* GOOGLE INDIA DIG</t>
  </si>
  <si>
    <t>NEFT*UTIB0000553*AXNGG14147648061* GOOGLE INDIA DIG</t>
  </si>
  <si>
    <t>NEFT*UTIB0000553*AXNGG14257387491* GOOGLE INDIA DIG</t>
  </si>
  <si>
    <t>NEFT*UTIB0000553*AXNGG14366273992* GOOGLE INDIA DIG</t>
  </si>
  <si>
    <t>NEFT*UTIB0000553*AXNGG14476599046* GOOGLE INDIA DIG</t>
  </si>
  <si>
    <t>NEFT*UTIB0000553*AXNGG14585767002* GOOGLE INDIA DIG</t>
  </si>
  <si>
    <t>NEFT*UTIB0000553*AXNGG14704270497* GOOGLE INDIA DIG</t>
  </si>
  <si>
    <t>NEFT*UTIB0000553*AXNGG14922395392* GOOGLE INDIA DIG</t>
  </si>
  <si>
    <t>NEFT*UTIB0000553*AXNGG15140421092* GOOGLE INDIA DIG</t>
  </si>
  <si>
    <t>NEFT*UTIB0000553*AXNGG15250141234* GOOGLE INDIA DIG</t>
  </si>
  <si>
    <t>NEFT*UTIB0000553*AXNGG15359014860* GOOGLE INDIA DIG</t>
  </si>
  <si>
    <t>NEFT*UTIB0000553*AXNGG15469072768* GOOGLE INDIA DIG</t>
  </si>
  <si>
    <t>NEFT*UTIB0000553*AXNGG15687986848* GOOGLE INDIA DIG</t>
  </si>
  <si>
    <t>NEFT*UTIB0000553*AXNGG15797519515* GOOGLE INDIA DIG</t>
  </si>
  <si>
    <t>NEFT*UTIB0000553*AXNGG15806896594* GOOGLE INDIA DIG</t>
  </si>
  <si>
    <t>NEFT*UTIB0000553*AXNGG15916914638* GOOGLE INDIA DIG</t>
  </si>
  <si>
    <t>NEFT*UTIB0000553*AXNGG16030381319* GOOGLE INDIA DIG</t>
  </si>
  <si>
    <t>NEFT*UTIB0000553*AXNGG16136291437* GOOGLE INDIA DIG</t>
  </si>
  <si>
    <t>NEFT*UTIB0000553*AXNGG16244728432* GOOGLE INDIA DIG</t>
  </si>
  <si>
    <t>NEFT*UTIB0000553*AXNGG16354761789* GOOGLE INDIA DIG</t>
  </si>
  <si>
    <t>NEFT*UTIB0000553*AXNGG16462643726* GOOGLE INDIA DIG</t>
  </si>
  <si>
    <t>NEFT*UTIB0000553*AXNGG16571535888* GOOGLE INDIA DIG</t>
  </si>
  <si>
    <t>NEFT*UTIB0000553*AXNGG16789882451* GOOGLE INDIA DIG</t>
  </si>
  <si>
    <t>NEFT*UTIB0000553*AXNGG16899284076* GOOGLE INDIA DIG</t>
  </si>
  <si>
    <t>NEFT*UTIB0000553*AXNGG17128759384* GOOGLE INDIA DIG</t>
  </si>
  <si>
    <t>NEFT*UTIB0000553*AXNGG17237783494* GOOGLE INDIA DIG</t>
  </si>
  <si>
    <t>NEFT*UTIB0000553*AXNGG17347285630* GOOGLE INDIA DIG</t>
  </si>
  <si>
    <t>NEFT*UTIB0000553*AXNGG17898261787* GOOGLE INDIA DIG</t>
  </si>
  <si>
    <t>NEFT*UTIB0000553*AXNGG17908746877* GOOGLE INDIA DIG</t>
  </si>
  <si>
    <t>CASH DEPOSIT SELF</t>
  </si>
  <si>
    <t>NEFT*UTIB0000553*AXNGG18130407174* GOOGLE INDIA DIG</t>
  </si>
  <si>
    <t>NEFT*UTIB0000553*AXNGG18239212865* GOOGLE INDIA DIG</t>
  </si>
  <si>
    <t>NEFT*UTIB0000553*AXNGG18684075916* GOOGLE INDIA DIG</t>
  </si>
  <si>
    <t>INB IMPS418801066044/0000000000/XX2063/IM PS</t>
  </si>
  <si>
    <t>92493  txn failed invalid ifsc</t>
  </si>
  <si>
    <t>92506  EXCESS AMT PER BULK TRANSFER REQUESTED</t>
  </si>
  <si>
    <t>NEFT*UTIB0000553*AXNGG19132402479* GOOGLE INDIA DIG</t>
  </si>
  <si>
    <t>NEFT*UTIB0000553*AXNGG19243283505* GOOGLE INDIA DIG</t>
  </si>
  <si>
    <t>C24912730258ok S072400447835 PAO SECTT I M/o FISH</t>
  </si>
  <si>
    <t>NEFT*UTIB0000553*AXNGG19354559976* GOOGLE INDIA DIG</t>
  </si>
  <si>
    <t>NEFT*UTIB0000553*AXNGG19465542574* GOOGLE INDIA DIG</t>
  </si>
  <si>
    <t>NEFT*UTIB0000553*AXNGG19576781900* GOOGLE INDIA DIG</t>
  </si>
  <si>
    <t>NEFT*UTIB0000553*AXNGG19807485115* GOOGLE INDIA DIG</t>
  </si>
  <si>
    <t>92556  txn failed invalid IFSC</t>
  </si>
  <si>
    <t>NEFT*UTIB0000553*AXNGG20468383254* GOOGLE INDIA DIG</t>
  </si>
  <si>
    <t>92568  TXN FAILED ON 6/07/24</t>
  </si>
  <si>
    <t>92568  TXN FAILED ON 18/07/24</t>
  </si>
  <si>
    <t>NEFT*UTIB0000553*AXNGG20578666954* GOOGLE INDIA DIG</t>
  </si>
  <si>
    <t>NEFT*UTIB0000553*AXNGG20798832637* GOOGLE INDIA DIG</t>
  </si>
  <si>
    <t>NEFT*UTIB0000553*AXNGG20920422695* GOOGLE INDIA DIG</t>
  </si>
  <si>
    <t>NEFT*UTIB0000553*AXNGG21249534783* GOOGLE INDIA DIG</t>
  </si>
  <si>
    <r>
      <rPr>
        <sz val="12"/>
        <rFont val="Cambria"/>
        <family val="1"/>
        <scheme val="major"/>
      </rPr>
      <t>INB IMPS416212300051/9864031289/XX0118/Air
Refund</t>
    </r>
  </si>
  <si>
    <t>x</t>
  </si>
  <si>
    <t>DATE</t>
  </si>
  <si>
    <t>TOTAL RECEIVED</t>
  </si>
  <si>
    <t>GRAND TOTAL</t>
  </si>
  <si>
    <t>TOTAL EXPENDITURE</t>
  </si>
  <si>
    <t>CLOSING BALANCE</t>
  </si>
  <si>
    <t>xx</t>
  </si>
  <si>
    <t>xxx</t>
  </si>
  <si>
    <t/>
  </si>
  <si>
    <t>yy</t>
  </si>
  <si>
    <t>Date</t>
  </si>
  <si>
    <t>Total Received</t>
  </si>
  <si>
    <t>Total Expenditure</t>
  </si>
  <si>
    <t>Closing Balance</t>
  </si>
  <si>
    <t>Grand Total</t>
  </si>
  <si>
    <t>Expenditure</t>
  </si>
  <si>
    <t>Commission on day of 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</si>
</sst>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4" fontId="2" fillId="0" borderId="3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2" fontId="2" fillId="0" borderId="3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14" fontId="2" fillId="2" borderId="3" xfId="0" applyNumberFormat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39" zoomScale="130" zoomScaleNormal="130" workbookViewId="0">
      <selection activeCell="C63" sqref="C1:C1048576"/>
    </sheetView>
  </sheetViews>
  <sheetFormatPr defaultRowHeight="12.75" x14ac:dyDescent="0.2"/>
  <cols>
    <col min="1" max="1" width="16.83203125" style="7" customWidth="1"/>
    <col min="2" max="2" width="83.6640625" customWidth="1"/>
    <col min="3" max="3" width="16.33203125" style="2" customWidth="1"/>
  </cols>
  <sheetData>
    <row r="1" spans="1:3" ht="15.75" x14ac:dyDescent="0.2">
      <c r="A1" s="6">
        <v>45384</v>
      </c>
      <c r="B1" s="3" t="s">
        <v>1</v>
      </c>
      <c r="C1" s="4">
        <v>175</v>
      </c>
    </row>
    <row r="2" spans="1:3" ht="15.75" x14ac:dyDescent="0.2">
      <c r="A2" s="6">
        <v>45385</v>
      </c>
      <c r="B2" s="3" t="s">
        <v>2</v>
      </c>
      <c r="C2" s="4">
        <v>1620</v>
      </c>
    </row>
    <row r="3" spans="1:3" ht="15.75" x14ac:dyDescent="0.2">
      <c r="A3" s="6">
        <v>45386</v>
      </c>
      <c r="B3" s="3" t="s">
        <v>3</v>
      </c>
      <c r="C3" s="4">
        <v>230</v>
      </c>
    </row>
    <row r="4" spans="1:3" ht="15.75" x14ac:dyDescent="0.2">
      <c r="A4" s="6">
        <v>45386</v>
      </c>
      <c r="B4" s="3" t="s">
        <v>4</v>
      </c>
      <c r="C4" s="4">
        <v>130</v>
      </c>
    </row>
    <row r="5" spans="1:3" ht="15.75" x14ac:dyDescent="0.2">
      <c r="A5" s="6">
        <v>45386</v>
      </c>
      <c r="B5" s="3" t="s">
        <v>5</v>
      </c>
      <c r="C5" s="4">
        <v>2050</v>
      </c>
    </row>
    <row r="6" spans="1:3" ht="15.75" x14ac:dyDescent="0.2">
      <c r="A6" s="6">
        <v>45386</v>
      </c>
      <c r="B6" s="3" t="s">
        <v>6</v>
      </c>
      <c r="C6" s="4">
        <v>305</v>
      </c>
    </row>
    <row r="7" spans="1:3" ht="15.75" x14ac:dyDescent="0.2">
      <c r="A7" s="6">
        <v>45386</v>
      </c>
      <c r="B7" s="3" t="s">
        <v>7</v>
      </c>
      <c r="C7" s="4">
        <v>515</v>
      </c>
    </row>
    <row r="8" spans="1:3" ht="15.75" x14ac:dyDescent="0.2">
      <c r="A8" s="6">
        <v>45386</v>
      </c>
      <c r="B8" s="3" t="s">
        <v>8</v>
      </c>
      <c r="C8" s="4">
        <v>265</v>
      </c>
    </row>
    <row r="9" spans="1:3" ht="15.75" x14ac:dyDescent="0.2">
      <c r="A9" s="6">
        <v>45386</v>
      </c>
      <c r="B9" s="3" t="s">
        <v>9</v>
      </c>
      <c r="C9" s="4">
        <v>730</v>
      </c>
    </row>
    <row r="10" spans="1:3" ht="15.75" x14ac:dyDescent="0.2">
      <c r="A10" s="6">
        <v>45386</v>
      </c>
      <c r="B10" s="3" t="s">
        <v>10</v>
      </c>
      <c r="C10" s="4">
        <v>15</v>
      </c>
    </row>
    <row r="11" spans="1:3" ht="15.75" x14ac:dyDescent="0.2">
      <c r="A11" s="6">
        <v>45387</v>
      </c>
      <c r="B11" s="3" t="s">
        <v>11</v>
      </c>
      <c r="C11" s="4">
        <v>1129</v>
      </c>
    </row>
    <row r="12" spans="1:3" ht="15.75" x14ac:dyDescent="0.2">
      <c r="A12" s="6">
        <v>45387</v>
      </c>
      <c r="B12" s="3" t="s">
        <v>12</v>
      </c>
      <c r="C12" s="4">
        <v>1800</v>
      </c>
    </row>
    <row r="13" spans="1:3" ht="15.75" x14ac:dyDescent="0.2">
      <c r="A13" s="6">
        <v>45389</v>
      </c>
      <c r="B13" s="3" t="s">
        <v>13</v>
      </c>
      <c r="C13" s="4">
        <v>810</v>
      </c>
    </row>
    <row r="14" spans="1:3" ht="15.75" x14ac:dyDescent="0.2">
      <c r="A14" s="6">
        <v>45391</v>
      </c>
      <c r="B14" s="3" t="s">
        <v>14</v>
      </c>
      <c r="C14" s="4">
        <v>760</v>
      </c>
    </row>
    <row r="15" spans="1:3" ht="15.75" x14ac:dyDescent="0.2">
      <c r="A15" s="6">
        <v>45393</v>
      </c>
      <c r="B15" s="3" t="s">
        <v>15</v>
      </c>
      <c r="C15" s="4">
        <v>460</v>
      </c>
    </row>
    <row r="16" spans="1:3" ht="15.75" x14ac:dyDescent="0.2">
      <c r="A16" s="6">
        <v>45394</v>
      </c>
      <c r="B16" s="5"/>
      <c r="C16" s="4">
        <v>109502</v>
      </c>
    </row>
    <row r="17" spans="1:3" ht="15.75" x14ac:dyDescent="0.2">
      <c r="A17" s="6">
        <v>45399</v>
      </c>
      <c r="B17" s="3" t="s">
        <v>16</v>
      </c>
      <c r="C17" s="4">
        <v>460</v>
      </c>
    </row>
    <row r="18" spans="1:3" ht="15.75" x14ac:dyDescent="0.2">
      <c r="A18" s="6">
        <v>45401</v>
      </c>
      <c r="B18" s="5"/>
      <c r="C18" s="4">
        <v>140432</v>
      </c>
    </row>
    <row r="19" spans="1:3" ht="15.75" x14ac:dyDescent="0.2">
      <c r="A19" s="6">
        <v>45402</v>
      </c>
      <c r="B19" s="3" t="s">
        <v>17</v>
      </c>
      <c r="C19" s="4">
        <v>800</v>
      </c>
    </row>
    <row r="20" spans="1:3" ht="15.75" x14ac:dyDescent="0.2">
      <c r="A20" s="6">
        <v>45405</v>
      </c>
      <c r="B20" s="3" t="s">
        <v>18</v>
      </c>
      <c r="C20" s="4">
        <v>2230</v>
      </c>
    </row>
    <row r="21" spans="1:3" ht="15.75" x14ac:dyDescent="0.2">
      <c r="A21" s="6">
        <v>45408</v>
      </c>
      <c r="B21" s="3" t="s">
        <v>19</v>
      </c>
      <c r="C21" s="4">
        <v>100</v>
      </c>
    </row>
    <row r="22" spans="1:3" ht="15.75" x14ac:dyDescent="0.2">
      <c r="A22" s="6">
        <v>45414</v>
      </c>
      <c r="B22" s="3" t="s">
        <v>20</v>
      </c>
      <c r="C22" s="4">
        <v>3405</v>
      </c>
    </row>
    <row r="23" spans="1:3" ht="15.75" x14ac:dyDescent="0.2">
      <c r="A23" s="6">
        <v>45414</v>
      </c>
      <c r="B23" s="3" t="s">
        <v>21</v>
      </c>
      <c r="C23" s="4">
        <v>845</v>
      </c>
    </row>
    <row r="24" spans="1:3" ht="15.75" x14ac:dyDescent="0.2">
      <c r="A24" s="6">
        <v>45414</v>
      </c>
      <c r="B24" s="3" t="s">
        <v>22</v>
      </c>
      <c r="C24" s="4">
        <v>3000</v>
      </c>
    </row>
    <row r="25" spans="1:3" ht="15.75" x14ac:dyDescent="0.2">
      <c r="A25" s="6">
        <v>45416</v>
      </c>
      <c r="B25" s="3" t="s">
        <v>23</v>
      </c>
      <c r="C25" s="4">
        <v>900</v>
      </c>
    </row>
    <row r="26" spans="1:3" ht="15.75" x14ac:dyDescent="0.2">
      <c r="A26" s="6">
        <v>45419</v>
      </c>
      <c r="B26" s="3" t="s">
        <v>24</v>
      </c>
      <c r="C26" s="4">
        <v>1000</v>
      </c>
    </row>
    <row r="27" spans="1:3" ht="15.75" x14ac:dyDescent="0.2">
      <c r="A27" s="6">
        <v>45422</v>
      </c>
      <c r="B27" s="3" t="s">
        <v>25</v>
      </c>
      <c r="C27" s="4">
        <v>430</v>
      </c>
    </row>
    <row r="28" spans="1:3" ht="15.75" x14ac:dyDescent="0.2">
      <c r="A28" s="6">
        <v>45423</v>
      </c>
      <c r="B28" s="3" t="s">
        <v>26</v>
      </c>
      <c r="C28" s="4">
        <v>230</v>
      </c>
    </row>
    <row r="29" spans="1:3" ht="15.75" x14ac:dyDescent="0.2">
      <c r="A29" s="6">
        <v>45426</v>
      </c>
      <c r="B29" s="3" t="s">
        <v>27</v>
      </c>
      <c r="C29" s="4">
        <v>1840</v>
      </c>
    </row>
    <row r="30" spans="1:3" ht="15.75" x14ac:dyDescent="0.2">
      <c r="A30" s="6">
        <v>45427</v>
      </c>
      <c r="B30" s="3" t="s">
        <v>28</v>
      </c>
      <c r="C30" s="4">
        <v>2540</v>
      </c>
    </row>
    <row r="31" spans="1:3" ht="15.75" x14ac:dyDescent="0.2">
      <c r="A31" s="6">
        <v>45428</v>
      </c>
      <c r="B31" s="3" t="s">
        <v>29</v>
      </c>
      <c r="C31" s="4">
        <v>2080</v>
      </c>
    </row>
    <row r="32" spans="1:3" ht="15.75" x14ac:dyDescent="0.2">
      <c r="A32" s="6">
        <v>45429</v>
      </c>
      <c r="B32" s="3" t="s">
        <v>30</v>
      </c>
      <c r="C32" s="4">
        <v>1600</v>
      </c>
    </row>
    <row r="33" spans="1:3" ht="15.75" x14ac:dyDescent="0.2">
      <c r="A33" s="6">
        <v>45430</v>
      </c>
      <c r="B33" s="3" t="s">
        <v>31</v>
      </c>
      <c r="C33" s="4">
        <v>3380</v>
      </c>
    </row>
    <row r="34" spans="1:3" ht="15.75" x14ac:dyDescent="0.2">
      <c r="A34" s="6">
        <v>45432</v>
      </c>
      <c r="B34" s="3" t="s">
        <v>32</v>
      </c>
      <c r="C34" s="4">
        <v>690</v>
      </c>
    </row>
    <row r="35" spans="1:3" ht="15.75" x14ac:dyDescent="0.2">
      <c r="A35" s="6">
        <v>45433</v>
      </c>
      <c r="B35" s="3" t="s">
        <v>33</v>
      </c>
      <c r="C35" s="4">
        <v>460</v>
      </c>
    </row>
    <row r="36" spans="1:3" ht="15.75" x14ac:dyDescent="0.2">
      <c r="A36" s="6">
        <v>45434</v>
      </c>
      <c r="B36" s="3" t="s">
        <v>34</v>
      </c>
      <c r="C36" s="4">
        <v>460</v>
      </c>
    </row>
    <row r="37" spans="1:3" ht="15.75" x14ac:dyDescent="0.2">
      <c r="A37" s="6">
        <v>45435</v>
      </c>
      <c r="B37" s="3" t="s">
        <v>35</v>
      </c>
      <c r="C37" s="4">
        <v>1030</v>
      </c>
    </row>
    <row r="38" spans="1:3" ht="15.75" x14ac:dyDescent="0.2">
      <c r="A38" s="6">
        <v>45436</v>
      </c>
      <c r="B38" s="3" t="s">
        <v>36</v>
      </c>
      <c r="C38" s="4">
        <v>1610</v>
      </c>
    </row>
    <row r="39" spans="1:3" ht="15.75" x14ac:dyDescent="0.2">
      <c r="A39" s="6">
        <v>45436</v>
      </c>
      <c r="B39" s="5"/>
      <c r="C39" s="4">
        <v>2110000</v>
      </c>
    </row>
    <row r="40" spans="1:3" ht="15.75" x14ac:dyDescent="0.2">
      <c r="A40" s="6">
        <v>45438</v>
      </c>
      <c r="B40" s="3" t="s">
        <v>37</v>
      </c>
      <c r="C40" s="4">
        <v>6400</v>
      </c>
    </row>
    <row r="41" spans="1:3" ht="15.75" x14ac:dyDescent="0.2">
      <c r="A41" s="6">
        <v>45440</v>
      </c>
      <c r="B41" s="3" t="s">
        <v>38</v>
      </c>
      <c r="C41" s="4">
        <v>2860</v>
      </c>
    </row>
    <row r="42" spans="1:3" ht="15.75" x14ac:dyDescent="0.2">
      <c r="A42" s="6">
        <v>45442</v>
      </c>
      <c r="B42" s="3" t="s">
        <v>39</v>
      </c>
      <c r="C42" s="4">
        <v>1820</v>
      </c>
    </row>
    <row r="43" spans="1:3" ht="15.75" x14ac:dyDescent="0.2">
      <c r="A43" s="6">
        <v>45443</v>
      </c>
      <c r="B43" s="3" t="s">
        <v>40</v>
      </c>
      <c r="C43" s="4">
        <v>330</v>
      </c>
    </row>
    <row r="44" spans="1:3" ht="15.75" x14ac:dyDescent="0.2">
      <c r="A44" s="6">
        <v>45444</v>
      </c>
      <c r="B44" s="3" t="s">
        <v>41</v>
      </c>
      <c r="C44" s="4">
        <v>630</v>
      </c>
    </row>
    <row r="45" spans="1:3" ht="15.75" x14ac:dyDescent="0.2">
      <c r="A45" s="6">
        <v>45445</v>
      </c>
      <c r="B45" s="3" t="s">
        <v>42</v>
      </c>
      <c r="C45" s="4">
        <v>2750</v>
      </c>
    </row>
    <row r="46" spans="1:3" ht="15.75" x14ac:dyDescent="0.2">
      <c r="A46" s="6">
        <v>45447</v>
      </c>
      <c r="B46" s="3" t="s">
        <v>43</v>
      </c>
      <c r="C46" s="4">
        <v>900</v>
      </c>
    </row>
    <row r="47" spans="1:3" ht="15.75" x14ac:dyDescent="0.2">
      <c r="A47" s="6">
        <v>45448</v>
      </c>
      <c r="B47" s="3" t="s">
        <v>44</v>
      </c>
      <c r="C47" s="4">
        <v>3800</v>
      </c>
    </row>
    <row r="48" spans="1:3" ht="15.75" x14ac:dyDescent="0.2">
      <c r="A48" s="6">
        <v>45449</v>
      </c>
      <c r="B48" s="3" t="s">
        <v>45</v>
      </c>
      <c r="C48" s="4">
        <v>1380</v>
      </c>
    </row>
    <row r="49" spans="1:3" ht="15.75" x14ac:dyDescent="0.2">
      <c r="A49" s="6">
        <v>45450</v>
      </c>
      <c r="B49" s="3" t="s">
        <v>46</v>
      </c>
      <c r="C49" s="4">
        <v>3290</v>
      </c>
    </row>
    <row r="50" spans="1:3" ht="15.75" x14ac:dyDescent="0.2">
      <c r="A50" s="6">
        <v>45451</v>
      </c>
      <c r="B50" s="3" t="s">
        <v>47</v>
      </c>
      <c r="C50" s="4">
        <v>3100</v>
      </c>
    </row>
    <row r="51" spans="1:3" ht="15.75" x14ac:dyDescent="0.2">
      <c r="A51" s="6">
        <v>45452</v>
      </c>
      <c r="B51" s="3" t="s">
        <v>48</v>
      </c>
      <c r="C51" s="4">
        <v>3190</v>
      </c>
    </row>
    <row r="52" spans="1:3" ht="15.75" x14ac:dyDescent="0.2">
      <c r="A52" s="6">
        <v>45453</v>
      </c>
      <c r="B52" s="3" t="s">
        <v>49</v>
      </c>
      <c r="C52" s="4">
        <v>230</v>
      </c>
    </row>
    <row r="53" spans="1:3" ht="15.75" x14ac:dyDescent="0.2">
      <c r="A53" s="6">
        <v>45453</v>
      </c>
      <c r="B53" s="5" t="s">
        <v>82</v>
      </c>
      <c r="C53" s="4">
        <v>1675</v>
      </c>
    </row>
    <row r="54" spans="1:3" ht="15.75" x14ac:dyDescent="0.2">
      <c r="A54" s="6">
        <v>45454</v>
      </c>
      <c r="B54" s="3" t="s">
        <v>50</v>
      </c>
      <c r="C54" s="4">
        <v>2860</v>
      </c>
    </row>
    <row r="55" spans="1:3" ht="15.75" x14ac:dyDescent="0.2">
      <c r="A55" s="6">
        <v>45454</v>
      </c>
      <c r="B55" s="5"/>
      <c r="C55" s="4">
        <v>125629</v>
      </c>
    </row>
    <row r="56" spans="1:3" ht="15.75" x14ac:dyDescent="0.2">
      <c r="A56" s="6">
        <v>45455</v>
      </c>
      <c r="B56" s="3" t="s">
        <v>51</v>
      </c>
      <c r="C56" s="4">
        <v>100</v>
      </c>
    </row>
    <row r="57" spans="1:3" ht="15.75" x14ac:dyDescent="0.2">
      <c r="A57" s="6">
        <v>45456</v>
      </c>
      <c r="B57" s="3" t="s">
        <v>52</v>
      </c>
      <c r="C57" s="4">
        <v>1320</v>
      </c>
    </row>
    <row r="58" spans="1:3" ht="15.75" x14ac:dyDescent="0.2">
      <c r="A58" s="6">
        <v>45458</v>
      </c>
      <c r="B58" s="3" t="s">
        <v>53</v>
      </c>
      <c r="C58" s="4">
        <v>760</v>
      </c>
    </row>
    <row r="59" spans="1:3" ht="15.75" x14ac:dyDescent="0.2">
      <c r="A59" s="6">
        <v>45459</v>
      </c>
      <c r="B59" s="3" t="s">
        <v>54</v>
      </c>
      <c r="C59" s="4">
        <v>230</v>
      </c>
    </row>
    <row r="60" spans="1:3" ht="15.75" x14ac:dyDescent="0.2">
      <c r="A60" s="6">
        <v>45462</v>
      </c>
      <c r="B60" s="3" t="s">
        <v>55</v>
      </c>
      <c r="C60" s="4">
        <v>230</v>
      </c>
    </row>
    <row r="61" spans="1:3" ht="15.75" x14ac:dyDescent="0.2">
      <c r="A61" s="6">
        <v>45463</v>
      </c>
      <c r="B61" s="3" t="s">
        <v>56</v>
      </c>
      <c r="C61" s="4">
        <v>230</v>
      </c>
    </row>
    <row r="62" spans="1:3" ht="15.75" x14ac:dyDescent="0.2">
      <c r="A62" s="6">
        <v>45464</v>
      </c>
      <c r="B62" s="3" t="s">
        <v>57</v>
      </c>
      <c r="C62" s="4">
        <v>660</v>
      </c>
    </row>
    <row r="63" spans="1:3" ht="15.75" x14ac:dyDescent="0.2">
      <c r="A63" s="6">
        <v>45464</v>
      </c>
      <c r="B63" s="5"/>
      <c r="C63" s="4">
        <v>22400</v>
      </c>
    </row>
    <row r="64" spans="1:3" ht="15.75" x14ac:dyDescent="0.2">
      <c r="A64" s="6">
        <v>45468</v>
      </c>
      <c r="B64" s="5"/>
      <c r="C64" s="4">
        <v>74624</v>
      </c>
    </row>
    <row r="65" spans="1:3" ht="15.75" x14ac:dyDescent="0.2">
      <c r="A65" s="6">
        <v>45469</v>
      </c>
      <c r="B65" s="3" t="s">
        <v>58</v>
      </c>
      <c r="C65" s="4">
        <v>230</v>
      </c>
    </row>
    <row r="66" spans="1:3" ht="15.75" x14ac:dyDescent="0.2">
      <c r="A66" s="6">
        <v>45470</v>
      </c>
      <c r="B66" s="3" t="s">
        <v>59</v>
      </c>
      <c r="C66" s="4">
        <v>690</v>
      </c>
    </row>
    <row r="67" spans="1:3" ht="15.75" x14ac:dyDescent="0.2">
      <c r="A67" s="6">
        <v>45470</v>
      </c>
      <c r="B67" s="3" t="s">
        <v>60</v>
      </c>
      <c r="C67" s="4">
        <v>127500</v>
      </c>
    </row>
    <row r="68" spans="1:3" ht="15.75" x14ac:dyDescent="0.2">
      <c r="A68" s="6">
        <v>45472</v>
      </c>
      <c r="B68" s="3" t="s">
        <v>61</v>
      </c>
      <c r="C68" s="4">
        <v>330</v>
      </c>
    </row>
    <row r="69" spans="1:3" ht="15.75" x14ac:dyDescent="0.2">
      <c r="A69" s="6">
        <v>45473</v>
      </c>
      <c r="B69" s="3" t="s">
        <v>62</v>
      </c>
      <c r="C69" s="4">
        <v>230</v>
      </c>
    </row>
    <row r="70" spans="1:3" ht="15.75" x14ac:dyDescent="0.2">
      <c r="A70" s="6">
        <v>45477</v>
      </c>
      <c r="B70" s="3" t="s">
        <v>63</v>
      </c>
      <c r="C70" s="4">
        <v>230</v>
      </c>
    </row>
    <row r="71" spans="1:3" ht="15.75" x14ac:dyDescent="0.2">
      <c r="A71" s="6">
        <v>45477</v>
      </c>
      <c r="B71" s="5"/>
      <c r="C71" s="4">
        <v>28396</v>
      </c>
    </row>
    <row r="72" spans="1:3" ht="15.75" x14ac:dyDescent="0.2">
      <c r="A72" s="6">
        <v>45479</v>
      </c>
      <c r="B72" s="3" t="s">
        <v>64</v>
      </c>
      <c r="C72" s="4">
        <v>405</v>
      </c>
    </row>
    <row r="73" spans="1:3" ht="15.75" x14ac:dyDescent="0.2">
      <c r="A73" s="6">
        <v>45479</v>
      </c>
      <c r="B73" s="3" t="s">
        <v>65</v>
      </c>
      <c r="C73" s="4">
        <v>19891</v>
      </c>
    </row>
    <row r="74" spans="1:3" ht="15.75" x14ac:dyDescent="0.2">
      <c r="A74" s="6">
        <v>45481</v>
      </c>
      <c r="B74" s="3" t="s">
        <v>66</v>
      </c>
      <c r="C74" s="4">
        <v>181</v>
      </c>
    </row>
    <row r="75" spans="1:3" ht="15.75" x14ac:dyDescent="0.2">
      <c r="A75" s="6">
        <v>45482</v>
      </c>
      <c r="B75" s="3" t="s">
        <v>67</v>
      </c>
      <c r="C75" s="4">
        <v>860</v>
      </c>
    </row>
    <row r="76" spans="1:3" ht="15.75" x14ac:dyDescent="0.2">
      <c r="A76" s="6">
        <v>45483</v>
      </c>
      <c r="B76" s="3" t="s">
        <v>68</v>
      </c>
      <c r="C76" s="4">
        <v>230</v>
      </c>
    </row>
    <row r="77" spans="1:3" ht="15.75" x14ac:dyDescent="0.2">
      <c r="A77" s="6">
        <v>45483</v>
      </c>
      <c r="B77" s="3" t="s">
        <v>69</v>
      </c>
      <c r="C77" s="4">
        <v>252400</v>
      </c>
    </row>
    <row r="78" spans="1:3" ht="15.75" x14ac:dyDescent="0.2">
      <c r="A78" s="6">
        <v>45484</v>
      </c>
      <c r="B78" s="3" t="s">
        <v>70</v>
      </c>
      <c r="C78" s="4">
        <v>1610</v>
      </c>
    </row>
    <row r="79" spans="1:3" ht="15.75" x14ac:dyDescent="0.2">
      <c r="A79" s="6">
        <v>45485</v>
      </c>
      <c r="B79" s="3" t="s">
        <v>71</v>
      </c>
      <c r="C79" s="4">
        <v>2000</v>
      </c>
    </row>
    <row r="80" spans="1:3" ht="15.75" x14ac:dyDescent="0.2">
      <c r="A80" s="6">
        <v>45486</v>
      </c>
      <c r="B80" s="3" t="s">
        <v>72</v>
      </c>
      <c r="C80" s="4">
        <v>1190</v>
      </c>
    </row>
    <row r="81" spans="1:3" ht="15.75" x14ac:dyDescent="0.2">
      <c r="A81" s="6">
        <v>45489</v>
      </c>
      <c r="B81" s="3" t="s">
        <v>73</v>
      </c>
      <c r="C81" s="4">
        <v>480</v>
      </c>
    </row>
    <row r="82" spans="1:3" ht="15.75" x14ac:dyDescent="0.2">
      <c r="A82" s="6">
        <v>45490</v>
      </c>
      <c r="B82" s="3" t="s">
        <v>60</v>
      </c>
      <c r="C82" s="4">
        <v>127500</v>
      </c>
    </row>
    <row r="83" spans="1:3" ht="15.75" x14ac:dyDescent="0.2">
      <c r="A83" s="6">
        <v>45492</v>
      </c>
      <c r="B83" s="3" t="s">
        <v>74</v>
      </c>
      <c r="C83" s="4">
        <v>1885</v>
      </c>
    </row>
    <row r="84" spans="1:3" ht="15.75" x14ac:dyDescent="0.2">
      <c r="A84" s="6">
        <v>45495</v>
      </c>
      <c r="B84" s="3" t="s">
        <v>75</v>
      </c>
      <c r="C84" s="4">
        <v>200</v>
      </c>
    </row>
    <row r="85" spans="1:3" ht="15.75" x14ac:dyDescent="0.2">
      <c r="A85" s="6">
        <v>45495</v>
      </c>
      <c r="B85" s="3" t="s">
        <v>76</v>
      </c>
      <c r="C85" s="4">
        <v>18283</v>
      </c>
    </row>
    <row r="86" spans="1:3" ht="15.75" x14ac:dyDescent="0.2">
      <c r="A86" s="6">
        <v>45495</v>
      </c>
      <c r="B86" s="3" t="s">
        <v>77</v>
      </c>
      <c r="C86" s="4">
        <v>1830</v>
      </c>
    </row>
    <row r="87" spans="1:3" ht="15.75" x14ac:dyDescent="0.2">
      <c r="A87" s="6">
        <v>45496</v>
      </c>
      <c r="B87" s="3" t="s">
        <v>78</v>
      </c>
      <c r="C87" s="4">
        <v>530</v>
      </c>
    </row>
    <row r="88" spans="1:3" ht="15.75" x14ac:dyDescent="0.2">
      <c r="A88" s="6">
        <v>45498</v>
      </c>
      <c r="B88" s="3" t="s">
        <v>79</v>
      </c>
      <c r="C88" s="4">
        <v>200</v>
      </c>
    </row>
    <row r="89" spans="1:3" ht="15.75" x14ac:dyDescent="0.2">
      <c r="A89" s="6">
        <v>45500</v>
      </c>
      <c r="B89" s="3" t="s">
        <v>80</v>
      </c>
      <c r="C89" s="4">
        <v>2140</v>
      </c>
    </row>
    <row r="90" spans="1:3" ht="15.75" x14ac:dyDescent="0.2">
      <c r="A90" s="6">
        <v>45503</v>
      </c>
      <c r="B90" s="3" t="s">
        <v>81</v>
      </c>
      <c r="C90" s="4">
        <v>2110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2"/>
  <sheetViews>
    <sheetView workbookViewId="0">
      <selection activeCell="V51" sqref="V51"/>
    </sheetView>
  </sheetViews>
  <sheetFormatPr defaultRowHeight="12.75" x14ac:dyDescent="0.2"/>
  <cols>
    <col min="1" max="1" width="24.33203125" customWidth="1"/>
    <col min="2" max="2" width="20.6640625" customWidth="1"/>
    <col min="3" max="3" width="17.83203125" customWidth="1"/>
  </cols>
  <sheetData>
    <row r="1" spans="1:3" x14ac:dyDescent="0.2">
      <c r="C1" s="1" t="s">
        <v>0</v>
      </c>
    </row>
    <row r="2" spans="1:3" ht="15.75" x14ac:dyDescent="0.2">
      <c r="A2" s="9">
        <v>45384</v>
      </c>
      <c r="B2" s="8">
        <v>45384</v>
      </c>
      <c r="C2" t="str">
        <f t="shared" ref="C2:C33" si="0">IF(MATCH(B2,A:A,0),"EXIST","NOT EXIST")</f>
        <v>EXIST</v>
      </c>
    </row>
    <row r="3" spans="1:3" ht="15.75" x14ac:dyDescent="0.2">
      <c r="A3" s="9">
        <v>45384</v>
      </c>
      <c r="B3" s="8">
        <v>45385</v>
      </c>
      <c r="C3" t="str">
        <f t="shared" si="0"/>
        <v>EXIST</v>
      </c>
    </row>
    <row r="4" spans="1:3" ht="15.75" x14ac:dyDescent="0.2">
      <c r="A4" s="9">
        <v>45385</v>
      </c>
      <c r="B4" s="8">
        <v>45386</v>
      </c>
      <c r="C4" t="str">
        <f t="shared" si="0"/>
        <v>EXIST</v>
      </c>
    </row>
    <row r="5" spans="1:3" ht="15.75" x14ac:dyDescent="0.2">
      <c r="A5" s="9">
        <v>45385</v>
      </c>
      <c r="B5" s="8">
        <v>45387</v>
      </c>
      <c r="C5" t="str">
        <f t="shared" si="0"/>
        <v>EXIST</v>
      </c>
    </row>
    <row r="6" spans="1:3" ht="15.75" x14ac:dyDescent="0.2">
      <c r="A6" s="9">
        <v>45386</v>
      </c>
      <c r="B6" s="8">
        <v>45388</v>
      </c>
      <c r="C6" t="str">
        <f t="shared" si="0"/>
        <v>EXIST</v>
      </c>
    </row>
    <row r="7" spans="1:3" ht="15.75" x14ac:dyDescent="0.2">
      <c r="A7" s="9">
        <v>45387</v>
      </c>
      <c r="B7" s="8">
        <v>45389</v>
      </c>
      <c r="C7" t="str">
        <f t="shared" si="0"/>
        <v>EXIST</v>
      </c>
    </row>
    <row r="8" spans="1:3" ht="15.75" hidden="1" x14ac:dyDescent="0.2">
      <c r="A8" s="9">
        <v>45387</v>
      </c>
      <c r="B8" s="8">
        <v>45390</v>
      </c>
      <c r="C8" t="e">
        <f t="shared" si="0"/>
        <v>#N/A</v>
      </c>
    </row>
    <row r="9" spans="1:3" ht="15.75" x14ac:dyDescent="0.2">
      <c r="A9" s="9">
        <v>45388</v>
      </c>
      <c r="B9" s="8">
        <v>45391</v>
      </c>
      <c r="C9" t="str">
        <f t="shared" si="0"/>
        <v>EXIST</v>
      </c>
    </row>
    <row r="10" spans="1:3" ht="15.75" hidden="1" x14ac:dyDescent="0.2">
      <c r="A10" s="9">
        <v>45389</v>
      </c>
      <c r="B10" s="8">
        <v>45392</v>
      </c>
      <c r="C10" t="e">
        <f t="shared" si="0"/>
        <v>#N/A</v>
      </c>
    </row>
    <row r="11" spans="1:3" ht="15.75" x14ac:dyDescent="0.2">
      <c r="A11" s="9">
        <v>45391</v>
      </c>
      <c r="B11" s="8">
        <v>45393</v>
      </c>
      <c r="C11" t="str">
        <f t="shared" si="0"/>
        <v>EXIST</v>
      </c>
    </row>
    <row r="12" spans="1:3" ht="15.75" x14ac:dyDescent="0.2">
      <c r="A12" s="9">
        <v>45393</v>
      </c>
      <c r="B12" s="8">
        <v>45394</v>
      </c>
      <c r="C12" t="str">
        <f t="shared" si="0"/>
        <v>EXIST</v>
      </c>
    </row>
    <row r="13" spans="1:3" ht="15.75" hidden="1" x14ac:dyDescent="0.2">
      <c r="A13" s="9">
        <v>45394</v>
      </c>
      <c r="B13" s="8">
        <v>45395</v>
      </c>
      <c r="C13" t="e">
        <f t="shared" si="0"/>
        <v>#N/A</v>
      </c>
    </row>
    <row r="14" spans="1:3" ht="15.75" hidden="1" x14ac:dyDescent="0.2">
      <c r="A14" s="9">
        <v>45398</v>
      </c>
      <c r="B14" s="8">
        <v>45396</v>
      </c>
      <c r="C14" t="e">
        <f t="shared" si="0"/>
        <v>#N/A</v>
      </c>
    </row>
    <row r="15" spans="1:3" ht="15.75" hidden="1" x14ac:dyDescent="0.2">
      <c r="A15" s="9">
        <v>45399</v>
      </c>
      <c r="B15" s="8">
        <v>45397</v>
      </c>
      <c r="C15" t="e">
        <f t="shared" si="0"/>
        <v>#N/A</v>
      </c>
    </row>
    <row r="16" spans="1:3" ht="15.75" x14ac:dyDescent="0.2">
      <c r="A16" s="9">
        <v>45400</v>
      </c>
      <c r="B16" s="8">
        <v>45398</v>
      </c>
      <c r="C16" t="str">
        <f t="shared" si="0"/>
        <v>EXIST</v>
      </c>
    </row>
    <row r="17" spans="1:3" ht="15.75" x14ac:dyDescent="0.2">
      <c r="A17" s="9">
        <v>45401</v>
      </c>
      <c r="B17" s="8">
        <v>45399</v>
      </c>
      <c r="C17" t="str">
        <f t="shared" si="0"/>
        <v>EXIST</v>
      </c>
    </row>
    <row r="18" spans="1:3" ht="15.75" x14ac:dyDescent="0.2">
      <c r="A18" s="9">
        <v>45402</v>
      </c>
      <c r="B18" s="8">
        <v>45400</v>
      </c>
      <c r="C18" t="str">
        <f t="shared" si="0"/>
        <v>EXIST</v>
      </c>
    </row>
    <row r="19" spans="1:3" ht="15.75" x14ac:dyDescent="0.2">
      <c r="A19" s="9">
        <v>45404</v>
      </c>
      <c r="B19" s="8">
        <v>45401</v>
      </c>
      <c r="C19" t="str">
        <f t="shared" si="0"/>
        <v>EXIST</v>
      </c>
    </row>
    <row r="20" spans="1:3" ht="15.75" x14ac:dyDescent="0.2">
      <c r="A20" s="9">
        <v>45405</v>
      </c>
      <c r="B20" s="8">
        <v>45402</v>
      </c>
      <c r="C20" t="str">
        <f t="shared" si="0"/>
        <v>EXIST</v>
      </c>
    </row>
    <row r="21" spans="1:3" ht="15.75" hidden="1" x14ac:dyDescent="0.2">
      <c r="A21" s="9">
        <v>45408</v>
      </c>
      <c r="B21" s="8">
        <v>45403</v>
      </c>
      <c r="C21" t="e">
        <f t="shared" si="0"/>
        <v>#N/A</v>
      </c>
    </row>
    <row r="22" spans="1:3" ht="15.75" x14ac:dyDescent="0.2">
      <c r="A22" s="9">
        <v>45412</v>
      </c>
      <c r="B22" s="8">
        <v>45404</v>
      </c>
      <c r="C22" t="str">
        <f t="shared" si="0"/>
        <v>EXIST</v>
      </c>
    </row>
    <row r="23" spans="1:3" ht="15.75" x14ac:dyDescent="0.2">
      <c r="A23" s="9">
        <v>45414</v>
      </c>
      <c r="B23" s="8">
        <v>45405</v>
      </c>
      <c r="C23" t="str">
        <f t="shared" si="0"/>
        <v>EXIST</v>
      </c>
    </row>
    <row r="24" spans="1:3" ht="15.75" hidden="1" x14ac:dyDescent="0.2">
      <c r="A24" s="9">
        <v>45416</v>
      </c>
      <c r="B24" s="8">
        <v>45406</v>
      </c>
      <c r="C24" t="e">
        <f t="shared" si="0"/>
        <v>#N/A</v>
      </c>
    </row>
    <row r="25" spans="1:3" ht="15.75" hidden="1" x14ac:dyDescent="0.2">
      <c r="A25" s="9">
        <v>45419</v>
      </c>
      <c r="B25" s="8">
        <v>45407</v>
      </c>
      <c r="C25" t="e">
        <f t="shared" si="0"/>
        <v>#N/A</v>
      </c>
    </row>
    <row r="26" spans="1:3" ht="15.75" x14ac:dyDescent="0.2">
      <c r="A26" s="9">
        <v>45421</v>
      </c>
      <c r="B26" s="8">
        <v>45408</v>
      </c>
      <c r="C26" t="str">
        <f t="shared" si="0"/>
        <v>EXIST</v>
      </c>
    </row>
    <row r="27" spans="1:3" ht="15.75" hidden="1" x14ac:dyDescent="0.2">
      <c r="A27" s="9">
        <v>45422</v>
      </c>
      <c r="B27" s="8">
        <v>45409</v>
      </c>
      <c r="C27" t="e">
        <f t="shared" si="0"/>
        <v>#N/A</v>
      </c>
    </row>
    <row r="28" spans="1:3" ht="15.75" hidden="1" x14ac:dyDescent="0.2">
      <c r="A28" s="9">
        <v>45423</v>
      </c>
      <c r="B28" s="8">
        <v>45410</v>
      </c>
      <c r="C28" t="e">
        <f t="shared" si="0"/>
        <v>#N/A</v>
      </c>
    </row>
    <row r="29" spans="1:3" ht="15.75" hidden="1" x14ac:dyDescent="0.2">
      <c r="A29" s="9">
        <v>45426</v>
      </c>
      <c r="B29" s="8">
        <v>45411</v>
      </c>
      <c r="C29" t="e">
        <f t="shared" si="0"/>
        <v>#N/A</v>
      </c>
    </row>
    <row r="30" spans="1:3" ht="15.75" x14ac:dyDescent="0.2">
      <c r="A30" s="9">
        <v>45426</v>
      </c>
      <c r="B30" s="8">
        <v>45412</v>
      </c>
      <c r="C30" t="str">
        <f t="shared" si="0"/>
        <v>EXIST</v>
      </c>
    </row>
    <row r="31" spans="1:3" ht="15.75" hidden="1" x14ac:dyDescent="0.2">
      <c r="A31" s="9">
        <v>45427</v>
      </c>
      <c r="B31" s="8">
        <v>45413</v>
      </c>
      <c r="C31" t="e">
        <f t="shared" si="0"/>
        <v>#N/A</v>
      </c>
    </row>
    <row r="32" spans="1:3" ht="15.75" x14ac:dyDescent="0.2">
      <c r="A32" s="9">
        <v>45428</v>
      </c>
      <c r="B32" s="8">
        <v>45414</v>
      </c>
      <c r="C32" t="str">
        <f t="shared" si="0"/>
        <v>EXIST</v>
      </c>
    </row>
    <row r="33" spans="1:3" ht="15.75" hidden="1" x14ac:dyDescent="0.2">
      <c r="A33" s="9">
        <v>45429</v>
      </c>
      <c r="B33" s="8">
        <v>45415</v>
      </c>
      <c r="C33" t="e">
        <f t="shared" si="0"/>
        <v>#N/A</v>
      </c>
    </row>
    <row r="34" spans="1:3" ht="15.75" x14ac:dyDescent="0.2">
      <c r="A34" s="9">
        <v>45430</v>
      </c>
      <c r="B34" s="8">
        <v>45416</v>
      </c>
      <c r="C34" t="str">
        <f t="shared" ref="C34:C65" si="1">IF(MATCH(B34,A:A,0),"EXIST","NOT EXIST")</f>
        <v>EXIST</v>
      </c>
    </row>
    <row r="35" spans="1:3" ht="15.75" hidden="1" x14ac:dyDescent="0.2">
      <c r="A35" s="9">
        <v>45432</v>
      </c>
      <c r="B35" s="8">
        <v>45417</v>
      </c>
      <c r="C35" t="e">
        <f t="shared" si="1"/>
        <v>#N/A</v>
      </c>
    </row>
    <row r="36" spans="1:3" ht="15.75" hidden="1" x14ac:dyDescent="0.2">
      <c r="A36" s="9">
        <v>45433</v>
      </c>
      <c r="B36" s="8">
        <v>45418</v>
      </c>
      <c r="C36" t="e">
        <f t="shared" si="1"/>
        <v>#N/A</v>
      </c>
    </row>
    <row r="37" spans="1:3" ht="15.75" x14ac:dyDescent="0.2">
      <c r="A37" s="9">
        <v>45434</v>
      </c>
      <c r="B37" s="8">
        <v>45419</v>
      </c>
      <c r="C37" t="str">
        <f t="shared" si="1"/>
        <v>EXIST</v>
      </c>
    </row>
    <row r="38" spans="1:3" ht="15.75" hidden="1" x14ac:dyDescent="0.2">
      <c r="A38" s="9">
        <v>45434</v>
      </c>
      <c r="B38" s="8">
        <v>45420</v>
      </c>
      <c r="C38" t="e">
        <f t="shared" si="1"/>
        <v>#N/A</v>
      </c>
    </row>
    <row r="39" spans="1:3" ht="15.75" x14ac:dyDescent="0.2">
      <c r="A39" s="9">
        <v>45435</v>
      </c>
      <c r="B39" s="8">
        <v>45421</v>
      </c>
      <c r="C39" t="str">
        <f t="shared" si="1"/>
        <v>EXIST</v>
      </c>
    </row>
    <row r="40" spans="1:3" ht="15.75" x14ac:dyDescent="0.2">
      <c r="A40" s="9">
        <v>45436</v>
      </c>
      <c r="B40" s="8">
        <v>45422</v>
      </c>
      <c r="C40" t="str">
        <f t="shared" si="1"/>
        <v>EXIST</v>
      </c>
    </row>
    <row r="41" spans="1:3" ht="15.75" x14ac:dyDescent="0.2">
      <c r="A41" s="9">
        <v>45438</v>
      </c>
      <c r="B41" s="8">
        <v>45423</v>
      </c>
      <c r="C41" t="str">
        <f t="shared" si="1"/>
        <v>EXIST</v>
      </c>
    </row>
    <row r="42" spans="1:3" ht="15.75" hidden="1" x14ac:dyDescent="0.2">
      <c r="A42" s="9">
        <v>45439</v>
      </c>
      <c r="B42" s="8">
        <v>45424</v>
      </c>
      <c r="C42" t="e">
        <f t="shared" si="1"/>
        <v>#N/A</v>
      </c>
    </row>
    <row r="43" spans="1:3" ht="15.75" hidden="1" x14ac:dyDescent="0.2">
      <c r="A43" s="9">
        <v>45440</v>
      </c>
      <c r="B43" s="8">
        <v>45425</v>
      </c>
      <c r="C43" t="e">
        <f t="shared" si="1"/>
        <v>#N/A</v>
      </c>
    </row>
    <row r="44" spans="1:3" ht="15.75" x14ac:dyDescent="0.2">
      <c r="A44" s="9">
        <v>45442</v>
      </c>
      <c r="B44" s="8">
        <v>45426</v>
      </c>
      <c r="C44" t="str">
        <f t="shared" si="1"/>
        <v>EXIST</v>
      </c>
    </row>
    <row r="45" spans="1:3" ht="15.75" x14ac:dyDescent="0.2">
      <c r="A45" s="9">
        <v>45442</v>
      </c>
      <c r="B45" s="8">
        <v>45427</v>
      </c>
      <c r="C45" t="str">
        <f t="shared" si="1"/>
        <v>EXIST</v>
      </c>
    </row>
    <row r="46" spans="1:3" ht="15.75" x14ac:dyDescent="0.2">
      <c r="A46" s="9">
        <v>45443</v>
      </c>
      <c r="B46" s="8">
        <v>45428</v>
      </c>
      <c r="C46" t="str">
        <f t="shared" si="1"/>
        <v>EXIST</v>
      </c>
    </row>
    <row r="47" spans="1:3" ht="15.75" x14ac:dyDescent="0.2">
      <c r="A47" s="9">
        <v>45444</v>
      </c>
      <c r="B47" s="8">
        <v>45429</v>
      </c>
      <c r="C47" t="str">
        <f t="shared" si="1"/>
        <v>EXIST</v>
      </c>
    </row>
    <row r="48" spans="1:3" ht="15.75" x14ac:dyDescent="0.2">
      <c r="A48" s="9">
        <v>45445</v>
      </c>
      <c r="B48" s="8">
        <v>45430</v>
      </c>
      <c r="C48" t="str">
        <f t="shared" si="1"/>
        <v>EXIST</v>
      </c>
    </row>
    <row r="49" spans="1:3" ht="15.75" hidden="1" x14ac:dyDescent="0.2">
      <c r="A49" s="9">
        <v>45447</v>
      </c>
      <c r="B49" s="8">
        <v>45431</v>
      </c>
      <c r="C49" t="e">
        <f t="shared" si="1"/>
        <v>#N/A</v>
      </c>
    </row>
    <row r="50" spans="1:3" ht="15.75" x14ac:dyDescent="0.2">
      <c r="A50" s="9">
        <v>45447</v>
      </c>
      <c r="B50" s="8">
        <v>45432</v>
      </c>
      <c r="C50" t="str">
        <f t="shared" si="1"/>
        <v>EXIST</v>
      </c>
    </row>
    <row r="51" spans="1:3" ht="15.75" x14ac:dyDescent="0.2">
      <c r="A51" s="9">
        <v>45448</v>
      </c>
      <c r="B51" s="8">
        <v>45433</v>
      </c>
      <c r="C51" t="str">
        <f t="shared" si="1"/>
        <v>EXIST</v>
      </c>
    </row>
    <row r="52" spans="1:3" ht="15.75" x14ac:dyDescent="0.2">
      <c r="A52" s="9">
        <v>45448</v>
      </c>
      <c r="B52" s="8">
        <v>45434</v>
      </c>
      <c r="C52" t="str">
        <f t="shared" si="1"/>
        <v>EXIST</v>
      </c>
    </row>
    <row r="53" spans="1:3" ht="15.75" x14ac:dyDescent="0.2">
      <c r="A53" s="9">
        <v>45449</v>
      </c>
      <c r="B53" s="8">
        <v>45435</v>
      </c>
      <c r="C53" t="str">
        <f t="shared" si="1"/>
        <v>EXIST</v>
      </c>
    </row>
    <row r="54" spans="1:3" ht="15.75" x14ac:dyDescent="0.2">
      <c r="A54" s="9">
        <v>45449</v>
      </c>
      <c r="B54" s="8">
        <v>45436</v>
      </c>
      <c r="C54" t="str">
        <f t="shared" si="1"/>
        <v>EXIST</v>
      </c>
    </row>
    <row r="55" spans="1:3" ht="15.75" hidden="1" x14ac:dyDescent="0.2">
      <c r="A55" s="9">
        <v>45450</v>
      </c>
      <c r="B55" s="8">
        <v>45437</v>
      </c>
      <c r="C55" t="e">
        <f t="shared" si="1"/>
        <v>#N/A</v>
      </c>
    </row>
    <row r="56" spans="1:3" ht="15.75" x14ac:dyDescent="0.2">
      <c r="A56" s="9">
        <v>45451</v>
      </c>
      <c r="B56" s="8">
        <v>45438</v>
      </c>
      <c r="C56" t="str">
        <f t="shared" si="1"/>
        <v>EXIST</v>
      </c>
    </row>
    <row r="57" spans="1:3" ht="15.75" x14ac:dyDescent="0.2">
      <c r="A57" s="9">
        <v>45452</v>
      </c>
      <c r="B57" s="8">
        <v>45439</v>
      </c>
      <c r="C57" t="str">
        <f t="shared" si="1"/>
        <v>EXIST</v>
      </c>
    </row>
    <row r="58" spans="1:3" ht="15.75" x14ac:dyDescent="0.2">
      <c r="A58" s="9">
        <v>45453</v>
      </c>
      <c r="B58" s="8">
        <v>45440</v>
      </c>
      <c r="C58" t="str">
        <f t="shared" si="1"/>
        <v>EXIST</v>
      </c>
    </row>
    <row r="59" spans="1:3" ht="15.75" hidden="1" x14ac:dyDescent="0.2">
      <c r="A59" s="9">
        <v>45453</v>
      </c>
      <c r="B59" s="8">
        <v>45441</v>
      </c>
      <c r="C59" t="e">
        <f t="shared" si="1"/>
        <v>#N/A</v>
      </c>
    </row>
    <row r="60" spans="1:3" ht="15.75" x14ac:dyDescent="0.2">
      <c r="A60" s="9">
        <v>45454</v>
      </c>
      <c r="B60" s="8">
        <v>45442</v>
      </c>
      <c r="C60" t="str">
        <f t="shared" si="1"/>
        <v>EXIST</v>
      </c>
    </row>
    <row r="61" spans="1:3" ht="15.75" x14ac:dyDescent="0.2">
      <c r="A61" s="9">
        <v>45455</v>
      </c>
      <c r="B61" s="8">
        <v>45443</v>
      </c>
      <c r="C61" t="str">
        <f t="shared" si="1"/>
        <v>EXIST</v>
      </c>
    </row>
    <row r="62" spans="1:3" ht="15.75" x14ac:dyDescent="0.2">
      <c r="A62" s="9">
        <v>45455</v>
      </c>
      <c r="B62" s="8">
        <v>45444</v>
      </c>
      <c r="C62" t="str">
        <f t="shared" si="1"/>
        <v>EXIST</v>
      </c>
    </row>
    <row r="63" spans="1:3" ht="15.75" x14ac:dyDescent="0.2">
      <c r="A63" s="9">
        <v>45456</v>
      </c>
      <c r="B63" s="8">
        <v>45445</v>
      </c>
      <c r="C63" t="str">
        <f t="shared" si="1"/>
        <v>EXIST</v>
      </c>
    </row>
    <row r="64" spans="1:3" ht="15.75" hidden="1" x14ac:dyDescent="0.2">
      <c r="A64" s="9">
        <v>45456</v>
      </c>
      <c r="B64" s="8">
        <v>45446</v>
      </c>
      <c r="C64" t="e">
        <f t="shared" si="1"/>
        <v>#N/A</v>
      </c>
    </row>
    <row r="65" spans="1:3" ht="15.75" x14ac:dyDescent="0.2">
      <c r="A65" s="9">
        <v>45458</v>
      </c>
      <c r="B65" s="8">
        <v>45447</v>
      </c>
      <c r="C65" t="str">
        <f t="shared" si="1"/>
        <v>EXIST</v>
      </c>
    </row>
    <row r="66" spans="1:3" ht="15.75" x14ac:dyDescent="0.2">
      <c r="A66" s="9">
        <v>45459</v>
      </c>
      <c r="B66" s="8">
        <v>45448</v>
      </c>
      <c r="C66" t="str">
        <f t="shared" ref="C66:C97" si="2">IF(MATCH(B66,A:A,0),"EXIST","NOT EXIST")</f>
        <v>EXIST</v>
      </c>
    </row>
    <row r="67" spans="1:3" ht="15.75" x14ac:dyDescent="0.2">
      <c r="A67" s="9">
        <v>45461</v>
      </c>
      <c r="B67" s="8">
        <v>45449</v>
      </c>
      <c r="C67" t="str">
        <f t="shared" si="2"/>
        <v>EXIST</v>
      </c>
    </row>
    <row r="68" spans="1:3" ht="15.75" x14ac:dyDescent="0.2">
      <c r="A68" s="9">
        <v>45462</v>
      </c>
      <c r="B68" s="8">
        <v>45450</v>
      </c>
      <c r="C68" t="str">
        <f t="shared" si="2"/>
        <v>EXIST</v>
      </c>
    </row>
    <row r="69" spans="1:3" ht="15.75" x14ac:dyDescent="0.2">
      <c r="A69" s="9">
        <v>45462</v>
      </c>
      <c r="B69" s="8">
        <v>45451</v>
      </c>
      <c r="C69" t="str">
        <f t="shared" si="2"/>
        <v>EXIST</v>
      </c>
    </row>
    <row r="70" spans="1:3" ht="15.75" x14ac:dyDescent="0.2">
      <c r="A70" s="9">
        <v>45463</v>
      </c>
      <c r="B70" s="8">
        <v>45452</v>
      </c>
      <c r="C70" t="str">
        <f t="shared" si="2"/>
        <v>EXIST</v>
      </c>
    </row>
    <row r="71" spans="1:3" ht="15.75" x14ac:dyDescent="0.2">
      <c r="A71" s="9">
        <v>45464</v>
      </c>
      <c r="B71" s="8">
        <v>45453</v>
      </c>
      <c r="C71" t="str">
        <f t="shared" si="2"/>
        <v>EXIST</v>
      </c>
    </row>
    <row r="72" spans="1:3" ht="15.75" x14ac:dyDescent="0.2">
      <c r="A72" s="9">
        <v>45468</v>
      </c>
      <c r="B72" s="8">
        <v>45454</v>
      </c>
      <c r="C72" t="str">
        <f t="shared" si="2"/>
        <v>EXIST</v>
      </c>
    </row>
    <row r="73" spans="1:3" ht="15.75" x14ac:dyDescent="0.2">
      <c r="A73" s="9">
        <v>45469</v>
      </c>
      <c r="B73" s="8">
        <v>45455</v>
      </c>
      <c r="C73" t="str">
        <f t="shared" si="2"/>
        <v>EXIST</v>
      </c>
    </row>
    <row r="74" spans="1:3" ht="15.75" x14ac:dyDescent="0.2">
      <c r="A74" s="9">
        <v>45470</v>
      </c>
      <c r="B74" s="8">
        <v>45456</v>
      </c>
      <c r="C74" t="str">
        <f t="shared" si="2"/>
        <v>EXIST</v>
      </c>
    </row>
    <row r="75" spans="1:3" ht="15.75" hidden="1" x14ac:dyDescent="0.2">
      <c r="A75" s="9">
        <v>45470</v>
      </c>
      <c r="B75" s="8">
        <v>45457</v>
      </c>
      <c r="C75" t="e">
        <f t="shared" si="2"/>
        <v>#N/A</v>
      </c>
    </row>
    <row r="76" spans="1:3" ht="15.75" x14ac:dyDescent="0.2">
      <c r="A76" s="9">
        <v>45471</v>
      </c>
      <c r="B76" s="8">
        <v>45458</v>
      </c>
      <c r="C76" t="str">
        <f t="shared" si="2"/>
        <v>EXIST</v>
      </c>
    </row>
    <row r="77" spans="1:3" ht="15.75" x14ac:dyDescent="0.2">
      <c r="A77" s="9">
        <v>45472</v>
      </c>
      <c r="B77" s="8">
        <v>45459</v>
      </c>
      <c r="C77" t="str">
        <f t="shared" si="2"/>
        <v>EXIST</v>
      </c>
    </row>
    <row r="78" spans="1:3" ht="15.75" hidden="1" x14ac:dyDescent="0.2">
      <c r="A78" s="9">
        <v>45473</v>
      </c>
      <c r="B78" s="8">
        <v>45460</v>
      </c>
      <c r="C78" t="e">
        <f t="shared" si="2"/>
        <v>#N/A</v>
      </c>
    </row>
    <row r="79" spans="1:3" ht="15.75" x14ac:dyDescent="0.2">
      <c r="A79" s="9">
        <v>45474</v>
      </c>
      <c r="B79" s="8">
        <v>45461</v>
      </c>
      <c r="C79" t="str">
        <f t="shared" si="2"/>
        <v>EXIST</v>
      </c>
    </row>
    <row r="80" spans="1:3" ht="15.75" x14ac:dyDescent="0.2">
      <c r="A80" s="9">
        <v>45475</v>
      </c>
      <c r="B80" s="8">
        <v>45462</v>
      </c>
      <c r="C80" t="str">
        <f t="shared" si="2"/>
        <v>EXIST</v>
      </c>
    </row>
    <row r="81" spans="1:3" ht="15.75" x14ac:dyDescent="0.2">
      <c r="A81" s="9">
        <v>45476</v>
      </c>
      <c r="B81" s="8">
        <v>45463</v>
      </c>
      <c r="C81" t="str">
        <f t="shared" si="2"/>
        <v>EXIST</v>
      </c>
    </row>
    <row r="82" spans="1:3" ht="15.75" x14ac:dyDescent="0.2">
      <c r="A82" s="9">
        <v>45477</v>
      </c>
      <c r="B82" s="8">
        <v>45464</v>
      </c>
      <c r="C82" t="str">
        <f t="shared" si="2"/>
        <v>EXIST</v>
      </c>
    </row>
    <row r="83" spans="1:3" ht="15.75" hidden="1" x14ac:dyDescent="0.2">
      <c r="A83" s="9">
        <v>45477</v>
      </c>
      <c r="B83" s="8">
        <v>45465</v>
      </c>
      <c r="C83" t="e">
        <f t="shared" si="2"/>
        <v>#N/A</v>
      </c>
    </row>
    <row r="84" spans="1:3" ht="15.75" hidden="1" x14ac:dyDescent="0.2">
      <c r="A84" s="9">
        <v>45478</v>
      </c>
      <c r="B84" s="8">
        <v>45466</v>
      </c>
      <c r="C84" t="e">
        <f t="shared" si="2"/>
        <v>#N/A</v>
      </c>
    </row>
    <row r="85" spans="1:3" ht="15.75" hidden="1" x14ac:dyDescent="0.2">
      <c r="A85" s="9">
        <v>45479</v>
      </c>
      <c r="B85" s="8">
        <v>45467</v>
      </c>
      <c r="C85" t="e">
        <f t="shared" si="2"/>
        <v>#N/A</v>
      </c>
    </row>
    <row r="86" spans="1:3" ht="15.75" x14ac:dyDescent="0.2">
      <c r="A86" s="9">
        <v>45479</v>
      </c>
      <c r="B86" s="8">
        <v>45468</v>
      </c>
      <c r="C86" t="str">
        <f t="shared" si="2"/>
        <v>EXIST</v>
      </c>
    </row>
    <row r="87" spans="1:3" ht="15.75" x14ac:dyDescent="0.2">
      <c r="A87" s="9">
        <v>45481</v>
      </c>
      <c r="B87" s="8">
        <v>45469</v>
      </c>
      <c r="C87" t="str">
        <f t="shared" si="2"/>
        <v>EXIST</v>
      </c>
    </row>
    <row r="88" spans="1:3" ht="15.75" x14ac:dyDescent="0.2">
      <c r="A88" s="9">
        <v>45481</v>
      </c>
      <c r="B88" s="8">
        <v>45470</v>
      </c>
      <c r="C88" t="str">
        <f t="shared" si="2"/>
        <v>EXIST</v>
      </c>
    </row>
    <row r="89" spans="1:3" ht="15.75" x14ac:dyDescent="0.2">
      <c r="A89" s="9">
        <v>45482</v>
      </c>
      <c r="B89" s="8">
        <v>45471</v>
      </c>
      <c r="C89" t="str">
        <f t="shared" si="2"/>
        <v>EXIST</v>
      </c>
    </row>
    <row r="90" spans="1:3" ht="15.75" x14ac:dyDescent="0.2">
      <c r="A90" s="9">
        <v>45482</v>
      </c>
      <c r="B90" s="8">
        <v>45472</v>
      </c>
      <c r="C90" t="str">
        <f t="shared" si="2"/>
        <v>EXIST</v>
      </c>
    </row>
    <row r="91" spans="1:3" ht="15.75" x14ac:dyDescent="0.2">
      <c r="A91" s="9">
        <v>45483</v>
      </c>
      <c r="B91" s="8">
        <v>45473</v>
      </c>
      <c r="C91" t="str">
        <f t="shared" si="2"/>
        <v>EXIST</v>
      </c>
    </row>
    <row r="92" spans="1:3" ht="15.75" x14ac:dyDescent="0.2">
      <c r="A92" s="9">
        <v>45483</v>
      </c>
      <c r="B92" s="8">
        <v>45474</v>
      </c>
      <c r="C92" t="str">
        <f t="shared" si="2"/>
        <v>EXIST</v>
      </c>
    </row>
    <row r="93" spans="1:3" ht="15.75" x14ac:dyDescent="0.2">
      <c r="A93" s="9">
        <v>45484</v>
      </c>
      <c r="B93" s="8">
        <v>45475</v>
      </c>
      <c r="C93" t="str">
        <f t="shared" si="2"/>
        <v>EXIST</v>
      </c>
    </row>
    <row r="94" spans="1:3" ht="15.75" x14ac:dyDescent="0.2">
      <c r="A94" s="9">
        <v>45484</v>
      </c>
      <c r="B94" s="8">
        <v>45476</v>
      </c>
      <c r="C94" t="str">
        <f t="shared" si="2"/>
        <v>EXIST</v>
      </c>
    </row>
    <row r="95" spans="1:3" ht="15.75" x14ac:dyDescent="0.2">
      <c r="A95" s="9">
        <v>45485</v>
      </c>
      <c r="B95" s="8">
        <v>45477</v>
      </c>
      <c r="C95" t="str">
        <f t="shared" si="2"/>
        <v>EXIST</v>
      </c>
    </row>
    <row r="96" spans="1:3" ht="15.75" x14ac:dyDescent="0.2">
      <c r="A96" s="9">
        <v>45485</v>
      </c>
      <c r="B96" s="8">
        <v>45478</v>
      </c>
      <c r="C96" t="str">
        <f t="shared" si="2"/>
        <v>EXIST</v>
      </c>
    </row>
    <row r="97" spans="1:3" ht="15.75" x14ac:dyDescent="0.2">
      <c r="A97" s="9">
        <v>45486</v>
      </c>
      <c r="B97" s="8">
        <v>45479</v>
      </c>
      <c r="C97" t="str">
        <f t="shared" si="2"/>
        <v>EXIST</v>
      </c>
    </row>
    <row r="98" spans="1:3" ht="15.75" hidden="1" x14ac:dyDescent="0.2">
      <c r="A98" s="9">
        <v>45488</v>
      </c>
      <c r="B98" s="8">
        <v>45480</v>
      </c>
      <c r="C98" t="e">
        <f t="shared" ref="C98:C122" si="3">IF(MATCH(B98,A:A,0),"EXIST","NOT EXIST")</f>
        <v>#N/A</v>
      </c>
    </row>
    <row r="99" spans="1:3" ht="15.75" x14ac:dyDescent="0.2">
      <c r="A99" s="9">
        <v>45489</v>
      </c>
      <c r="B99" s="8">
        <v>45481</v>
      </c>
      <c r="C99" t="str">
        <f t="shared" si="3"/>
        <v>EXIST</v>
      </c>
    </row>
    <row r="100" spans="1:3" ht="15.75" x14ac:dyDescent="0.2">
      <c r="A100" s="9">
        <v>45489</v>
      </c>
      <c r="B100" s="8">
        <v>45482</v>
      </c>
      <c r="C100" t="str">
        <f t="shared" si="3"/>
        <v>EXIST</v>
      </c>
    </row>
    <row r="101" spans="1:3" ht="15.75" x14ac:dyDescent="0.2">
      <c r="A101" s="9">
        <v>45490</v>
      </c>
      <c r="B101" s="8">
        <v>45483</v>
      </c>
      <c r="C101" t="str">
        <f t="shared" si="3"/>
        <v>EXIST</v>
      </c>
    </row>
    <row r="102" spans="1:3" ht="15.75" x14ac:dyDescent="0.2">
      <c r="A102" s="9">
        <v>45490</v>
      </c>
      <c r="B102" s="8">
        <v>45484</v>
      </c>
      <c r="C102" t="str">
        <f t="shared" si="3"/>
        <v>EXIST</v>
      </c>
    </row>
    <row r="103" spans="1:3" ht="15.75" x14ac:dyDescent="0.2">
      <c r="A103" s="9">
        <v>45491</v>
      </c>
      <c r="B103" s="8">
        <v>45485</v>
      </c>
      <c r="C103" t="str">
        <f t="shared" si="3"/>
        <v>EXIST</v>
      </c>
    </row>
    <row r="104" spans="1:3" ht="15.75" x14ac:dyDescent="0.2">
      <c r="A104" s="9">
        <v>45492</v>
      </c>
      <c r="B104" s="8">
        <v>45486</v>
      </c>
      <c r="C104" t="str">
        <f t="shared" si="3"/>
        <v>EXIST</v>
      </c>
    </row>
    <row r="105" spans="1:3" ht="15.75" hidden="1" x14ac:dyDescent="0.2">
      <c r="A105" s="9">
        <v>45492</v>
      </c>
      <c r="B105" s="8">
        <v>45487</v>
      </c>
      <c r="C105" t="e">
        <f t="shared" si="3"/>
        <v>#N/A</v>
      </c>
    </row>
    <row r="106" spans="1:3" ht="15.75" x14ac:dyDescent="0.2">
      <c r="A106" s="9">
        <v>45493</v>
      </c>
      <c r="B106" s="8">
        <v>45488</v>
      </c>
      <c r="C106" t="str">
        <f t="shared" si="3"/>
        <v>EXIST</v>
      </c>
    </row>
    <row r="107" spans="1:3" ht="15.75" x14ac:dyDescent="0.2">
      <c r="A107" s="9">
        <v>45495</v>
      </c>
      <c r="B107" s="8">
        <v>45489</v>
      </c>
      <c r="C107" t="str">
        <f t="shared" si="3"/>
        <v>EXIST</v>
      </c>
    </row>
    <row r="108" spans="1:3" ht="15.75" x14ac:dyDescent="0.2">
      <c r="A108" s="9">
        <v>45495</v>
      </c>
      <c r="B108" s="8">
        <v>45490</v>
      </c>
      <c r="C108" t="str">
        <f t="shared" si="3"/>
        <v>EXIST</v>
      </c>
    </row>
    <row r="109" spans="1:3" ht="15.75" x14ac:dyDescent="0.2">
      <c r="A109" s="9">
        <v>45496</v>
      </c>
      <c r="B109" s="8">
        <v>45491</v>
      </c>
      <c r="C109" t="str">
        <f t="shared" si="3"/>
        <v>EXIST</v>
      </c>
    </row>
    <row r="110" spans="1:3" ht="15.75" x14ac:dyDescent="0.2">
      <c r="A110" s="9">
        <v>45497</v>
      </c>
      <c r="B110" s="8">
        <v>45492</v>
      </c>
      <c r="C110" t="str">
        <f t="shared" si="3"/>
        <v>EXIST</v>
      </c>
    </row>
    <row r="111" spans="1:3" ht="15.75" x14ac:dyDescent="0.2">
      <c r="A111" s="9">
        <v>45498</v>
      </c>
      <c r="B111" s="8">
        <v>45493</v>
      </c>
      <c r="C111" t="str">
        <f t="shared" si="3"/>
        <v>EXIST</v>
      </c>
    </row>
    <row r="112" spans="1:3" ht="15.75" hidden="1" x14ac:dyDescent="0.2">
      <c r="A112" s="9">
        <v>45498</v>
      </c>
      <c r="B112" s="8">
        <v>45494</v>
      </c>
      <c r="C112" t="e">
        <f t="shared" si="3"/>
        <v>#N/A</v>
      </c>
    </row>
    <row r="113" spans="1:3" ht="15.75" x14ac:dyDescent="0.2">
      <c r="A113" s="9">
        <v>45500</v>
      </c>
      <c r="B113" s="8">
        <v>45495</v>
      </c>
      <c r="C113" t="str">
        <f t="shared" si="3"/>
        <v>EXIST</v>
      </c>
    </row>
    <row r="114" spans="1:3" ht="15.75" x14ac:dyDescent="0.2">
      <c r="A114" s="9">
        <v>45503</v>
      </c>
      <c r="B114" s="8">
        <v>45496</v>
      </c>
      <c r="C114" t="str">
        <f t="shared" si="3"/>
        <v>EXIST</v>
      </c>
    </row>
    <row r="115" spans="1:3" ht="15.75" x14ac:dyDescent="0.2">
      <c r="A115" s="9">
        <v>45503</v>
      </c>
      <c r="B115" s="8">
        <v>45497</v>
      </c>
      <c r="C115" t="str">
        <f t="shared" si="3"/>
        <v>EXIST</v>
      </c>
    </row>
    <row r="116" spans="1:3" ht="15.75" x14ac:dyDescent="0.2">
      <c r="A116" s="9">
        <v>45504</v>
      </c>
      <c r="B116" s="8">
        <v>45498</v>
      </c>
      <c r="C116" t="str">
        <f t="shared" si="3"/>
        <v>EXIST</v>
      </c>
    </row>
    <row r="117" spans="1:3" hidden="1" x14ac:dyDescent="0.2">
      <c r="B117" s="8">
        <v>45499</v>
      </c>
      <c r="C117" t="e">
        <f t="shared" si="3"/>
        <v>#N/A</v>
      </c>
    </row>
    <row r="118" spans="1:3" x14ac:dyDescent="0.2">
      <c r="B118" s="8">
        <v>45500</v>
      </c>
      <c r="C118" t="str">
        <f t="shared" si="3"/>
        <v>EXIST</v>
      </c>
    </row>
    <row r="119" spans="1:3" hidden="1" x14ac:dyDescent="0.2">
      <c r="B119" s="8">
        <v>45501</v>
      </c>
      <c r="C119" t="e">
        <f t="shared" si="3"/>
        <v>#N/A</v>
      </c>
    </row>
    <row r="120" spans="1:3" hidden="1" x14ac:dyDescent="0.2">
      <c r="B120" s="8">
        <v>45502</v>
      </c>
      <c r="C120" t="e">
        <f t="shared" si="3"/>
        <v>#N/A</v>
      </c>
    </row>
    <row r="121" spans="1:3" x14ac:dyDescent="0.2">
      <c r="B121" s="8">
        <v>45503</v>
      </c>
      <c r="C121" t="str">
        <f t="shared" si="3"/>
        <v>EXIST</v>
      </c>
    </row>
    <row r="122" spans="1:3" x14ac:dyDescent="0.2">
      <c r="B122" s="8">
        <v>45504</v>
      </c>
      <c r="C122" t="str">
        <f t="shared" si="3"/>
        <v>EXIST</v>
      </c>
    </row>
  </sheetData>
  <autoFilter ref="A1:C122">
    <filterColumn colId="2">
      <filters>
        <filter val="EXIST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1"/>
  <sheetViews>
    <sheetView tabSelected="1" workbookViewId="0">
      <selection activeCell="N11" sqref="N11"/>
    </sheetView>
  </sheetViews>
  <sheetFormatPr defaultRowHeight="15.75" x14ac:dyDescent="0.2"/>
  <cols>
    <col min="1" max="1" width="15.33203125" style="11" customWidth="1"/>
    <col min="2" max="2" width="18.6640625" style="11" customWidth="1"/>
    <col min="3" max="3" width="15.83203125" customWidth="1"/>
    <col min="4" max="4" width="19.5" customWidth="1"/>
    <col min="5" max="5" width="22.6640625" customWidth="1"/>
    <col min="6" max="6" width="17.1640625" customWidth="1"/>
    <col min="7" max="7" width="19.83203125" customWidth="1"/>
    <col min="8" max="8" width="17.1640625" customWidth="1"/>
    <col min="9" max="9" width="17.5" customWidth="1"/>
  </cols>
  <sheetData>
    <row r="1" spans="1:8" ht="47.25" x14ac:dyDescent="0.2">
      <c r="A1" s="16" t="s">
        <v>93</v>
      </c>
      <c r="B1" s="17" t="s">
        <v>94</v>
      </c>
      <c r="C1" s="17" t="s">
        <v>98</v>
      </c>
      <c r="D1" s="18" t="s">
        <v>99</v>
      </c>
      <c r="E1" s="17" t="s">
        <v>95</v>
      </c>
      <c r="F1" s="17" t="s">
        <v>97</v>
      </c>
      <c r="G1" s="16" t="s">
        <v>96</v>
      </c>
      <c r="H1" s="14">
        <v>10653292.34</v>
      </c>
    </row>
    <row r="2" spans="1:8" x14ac:dyDescent="0.2">
      <c r="A2" s="12">
        <v>45384</v>
      </c>
      <c r="B2" s="14">
        <v>175</v>
      </c>
      <c r="C2" s="14">
        <v>55150</v>
      </c>
      <c r="D2" s="14"/>
      <c r="E2" s="14">
        <f>C2+D2</f>
        <v>55150</v>
      </c>
      <c r="F2" s="14">
        <f>H1+B2</f>
        <v>10653467.34</v>
      </c>
      <c r="G2" s="14">
        <f>F2-E2</f>
        <v>10598317.34</v>
      </c>
    </row>
    <row r="3" spans="1:8" x14ac:dyDescent="0.2">
      <c r="A3" s="12">
        <v>45385</v>
      </c>
      <c r="B3" s="14">
        <v>1620</v>
      </c>
      <c r="C3" s="14">
        <v>3000</v>
      </c>
      <c r="D3" s="14"/>
      <c r="E3" s="14">
        <f t="shared" ref="E3:E66" si="0">C3+D3</f>
        <v>3000</v>
      </c>
      <c r="F3" s="14">
        <f>G2+B3</f>
        <v>10599937.34</v>
      </c>
      <c r="G3" s="14">
        <f t="shared" ref="G3:G66" si="1">F3-E3</f>
        <v>10596937.34</v>
      </c>
    </row>
    <row r="4" spans="1:8" x14ac:dyDescent="0.2">
      <c r="A4" s="12">
        <v>45386</v>
      </c>
      <c r="B4" s="14">
        <v>4240</v>
      </c>
      <c r="C4" s="14"/>
      <c r="D4" s="14"/>
      <c r="E4" s="14"/>
      <c r="F4" s="14">
        <f>G3+B4</f>
        <v>10601177.34</v>
      </c>
      <c r="G4" s="14">
        <f t="shared" si="1"/>
        <v>10601177.34</v>
      </c>
    </row>
    <row r="5" spans="1:8" x14ac:dyDescent="0.2">
      <c r="A5" s="12">
        <v>45387</v>
      </c>
      <c r="B5" s="14">
        <v>2929</v>
      </c>
      <c r="C5" s="14">
        <v>5000</v>
      </c>
      <c r="D5" s="14"/>
      <c r="E5" s="14">
        <f t="shared" si="0"/>
        <v>5000</v>
      </c>
      <c r="F5" s="14">
        <f>G4+B5</f>
        <v>10604106.34</v>
      </c>
      <c r="G5" s="14">
        <f t="shared" si="1"/>
        <v>10599106.34</v>
      </c>
    </row>
    <row r="6" spans="1:8" x14ac:dyDescent="0.2">
      <c r="A6" s="12">
        <v>45388</v>
      </c>
      <c r="B6" s="14"/>
      <c r="C6" s="14">
        <v>184650</v>
      </c>
      <c r="D6" s="14"/>
      <c r="E6" s="14">
        <f t="shared" si="0"/>
        <v>184650</v>
      </c>
      <c r="F6" s="14">
        <f>G5+B6</f>
        <v>10599106.34</v>
      </c>
      <c r="G6" s="14">
        <f t="shared" si="1"/>
        <v>10414456.34</v>
      </c>
    </row>
    <row r="7" spans="1:8" x14ac:dyDescent="0.2">
      <c r="A7" s="12">
        <v>45389</v>
      </c>
      <c r="B7" s="14">
        <v>810</v>
      </c>
      <c r="C7" s="14"/>
      <c r="D7" s="14"/>
      <c r="E7" s="14"/>
      <c r="F7" s="14">
        <f>G6+B7</f>
        <v>10415266.34</v>
      </c>
      <c r="G7" s="14">
        <f t="shared" si="1"/>
        <v>10415266.34</v>
      </c>
    </row>
    <row r="8" spans="1:8" x14ac:dyDescent="0.2">
      <c r="A8" s="12">
        <v>45391</v>
      </c>
      <c r="B8" s="14">
        <v>760</v>
      </c>
      <c r="C8" s="14"/>
      <c r="D8" s="14"/>
      <c r="E8" s="14"/>
      <c r="F8" s="14">
        <f>G7+B8</f>
        <v>10416026.34</v>
      </c>
      <c r="G8" s="14">
        <f t="shared" si="1"/>
        <v>10416026.34</v>
      </c>
    </row>
    <row r="9" spans="1:8" x14ac:dyDescent="0.2">
      <c r="A9" s="12">
        <v>45393</v>
      </c>
      <c r="B9" s="14">
        <v>460</v>
      </c>
      <c r="C9" s="14"/>
      <c r="D9" s="14"/>
      <c r="E9" s="14"/>
      <c r="F9" s="14">
        <f>G8+B9</f>
        <v>10416486.34</v>
      </c>
      <c r="G9" s="14">
        <f t="shared" si="1"/>
        <v>10416486.34</v>
      </c>
    </row>
    <row r="10" spans="1:8" x14ac:dyDescent="0.2">
      <c r="A10" s="12">
        <v>45394</v>
      </c>
      <c r="B10" s="14">
        <v>109502</v>
      </c>
      <c r="C10" s="14"/>
      <c r="D10" s="14"/>
      <c r="E10" s="14"/>
      <c r="F10" s="14">
        <f>G9+B10</f>
        <v>10525988.34</v>
      </c>
      <c r="G10" s="14">
        <f t="shared" si="1"/>
        <v>10525988.34</v>
      </c>
    </row>
    <row r="11" spans="1:8" x14ac:dyDescent="0.2">
      <c r="A11" s="12">
        <v>45398</v>
      </c>
      <c r="B11" s="14"/>
      <c r="C11" s="14">
        <v>20000</v>
      </c>
      <c r="D11" s="14"/>
      <c r="E11" s="14">
        <f t="shared" si="0"/>
        <v>20000</v>
      </c>
      <c r="F11" s="14">
        <f>G10+B11</f>
        <v>10525988.34</v>
      </c>
      <c r="G11" s="14">
        <f t="shared" si="1"/>
        <v>10505988.34</v>
      </c>
    </row>
    <row r="12" spans="1:8" x14ac:dyDescent="0.2">
      <c r="A12" s="12">
        <v>45399</v>
      </c>
      <c r="B12" s="14">
        <v>460</v>
      </c>
      <c r="C12" s="14"/>
      <c r="D12" s="14"/>
      <c r="E12" s="14"/>
      <c r="F12" s="14">
        <f>G11+B12</f>
        <v>10506448.34</v>
      </c>
      <c r="G12" s="14">
        <f t="shared" si="1"/>
        <v>10506448.34</v>
      </c>
    </row>
    <row r="13" spans="1:8" x14ac:dyDescent="0.2">
      <c r="A13" s="12">
        <v>45400</v>
      </c>
      <c r="B13" s="14"/>
      <c r="C13" s="14">
        <v>12806</v>
      </c>
      <c r="D13" s="14"/>
      <c r="E13" s="14">
        <f t="shared" si="0"/>
        <v>12806</v>
      </c>
      <c r="F13" s="14">
        <f>G12+B13</f>
        <v>10506448.34</v>
      </c>
      <c r="G13" s="14">
        <f t="shared" si="1"/>
        <v>10493642.34</v>
      </c>
    </row>
    <row r="14" spans="1:8" x14ac:dyDescent="0.2">
      <c r="A14" s="12">
        <v>45401</v>
      </c>
      <c r="B14" s="14">
        <v>140432</v>
      </c>
      <c r="C14" s="14"/>
      <c r="D14" s="14"/>
      <c r="E14" s="14"/>
      <c r="F14" s="14">
        <f>G13+B14</f>
        <v>10634074.34</v>
      </c>
      <c r="G14" s="14">
        <f t="shared" si="1"/>
        <v>10634074.34</v>
      </c>
    </row>
    <row r="15" spans="1:8" x14ac:dyDescent="0.2">
      <c r="A15" s="12">
        <v>45402</v>
      </c>
      <c r="B15" s="14">
        <v>800</v>
      </c>
      <c r="C15" s="14"/>
      <c r="D15" s="14"/>
      <c r="E15" s="14"/>
      <c r="F15" s="14">
        <f>G14+B15</f>
        <v>10634874.34</v>
      </c>
      <c r="G15" s="14">
        <f t="shared" si="1"/>
        <v>10634874.34</v>
      </c>
    </row>
    <row r="16" spans="1:8" x14ac:dyDescent="0.2">
      <c r="A16" s="12">
        <v>45404</v>
      </c>
      <c r="B16" s="14"/>
      <c r="C16" s="14">
        <v>241099</v>
      </c>
      <c r="D16" s="14"/>
      <c r="E16" s="14">
        <f t="shared" si="0"/>
        <v>241099</v>
      </c>
      <c r="F16" s="14">
        <f>G15+B16</f>
        <v>10634874.34</v>
      </c>
      <c r="G16" s="14">
        <f t="shared" si="1"/>
        <v>10393775.34</v>
      </c>
    </row>
    <row r="17" spans="1:7" x14ac:dyDescent="0.2">
      <c r="A17" s="12">
        <v>45405</v>
      </c>
      <c r="B17" s="14">
        <v>2230</v>
      </c>
      <c r="C17" s="14"/>
      <c r="D17" s="14">
        <v>14.16</v>
      </c>
      <c r="E17" s="14">
        <f t="shared" si="0"/>
        <v>14.16</v>
      </c>
      <c r="F17" s="14">
        <f>G16+B17</f>
        <v>10396005.34</v>
      </c>
      <c r="G17" s="14">
        <f t="shared" si="1"/>
        <v>10395991.18</v>
      </c>
    </row>
    <row r="18" spans="1:7" x14ac:dyDescent="0.2">
      <c r="A18" s="12">
        <v>45408</v>
      </c>
      <c r="B18" s="14">
        <v>100</v>
      </c>
      <c r="C18" s="14"/>
      <c r="D18" s="14"/>
      <c r="E18" s="14"/>
      <c r="F18" s="14">
        <f>G17+B18</f>
        <v>10396091.18</v>
      </c>
      <c r="G18" s="14">
        <f t="shared" si="1"/>
        <v>10396091.18</v>
      </c>
    </row>
    <row r="19" spans="1:7" x14ac:dyDescent="0.2">
      <c r="A19" s="12">
        <v>45412</v>
      </c>
      <c r="B19" s="14"/>
      <c r="C19" s="14">
        <v>177936</v>
      </c>
      <c r="D19" s="14"/>
      <c r="E19" s="14">
        <f t="shared" si="0"/>
        <v>177936</v>
      </c>
      <c r="F19" s="14">
        <f>G18+B19</f>
        <v>10396091.18</v>
      </c>
      <c r="G19" s="14">
        <f t="shared" si="1"/>
        <v>10218155.18</v>
      </c>
    </row>
    <row r="20" spans="1:7" x14ac:dyDescent="0.2">
      <c r="A20" s="12">
        <v>45414</v>
      </c>
      <c r="B20" s="14">
        <v>7250</v>
      </c>
      <c r="C20" s="14"/>
      <c r="D20" s="14"/>
      <c r="E20" s="14"/>
      <c r="F20" s="14">
        <f>G19+B20</f>
        <v>10225405.18</v>
      </c>
      <c r="G20" s="14">
        <f t="shared" si="1"/>
        <v>10225405.18</v>
      </c>
    </row>
    <row r="21" spans="1:7" x14ac:dyDescent="0.2">
      <c r="A21" s="12">
        <v>45416</v>
      </c>
      <c r="B21" s="14">
        <v>900</v>
      </c>
      <c r="C21" s="14"/>
      <c r="D21" s="14"/>
      <c r="E21" s="14"/>
      <c r="F21" s="14">
        <f>G20+B21</f>
        <v>10226305.18</v>
      </c>
      <c r="G21" s="14">
        <f t="shared" si="1"/>
        <v>10226305.18</v>
      </c>
    </row>
    <row r="22" spans="1:7" x14ac:dyDescent="0.2">
      <c r="A22" s="12">
        <v>45419</v>
      </c>
      <c r="B22" s="14">
        <v>1000</v>
      </c>
      <c r="C22" s="14"/>
      <c r="D22" s="14"/>
      <c r="E22" s="14"/>
      <c r="F22" s="14">
        <f>G21+B22</f>
        <v>10227305.18</v>
      </c>
      <c r="G22" s="14">
        <f t="shared" si="1"/>
        <v>10227305.18</v>
      </c>
    </row>
    <row r="23" spans="1:7" x14ac:dyDescent="0.2">
      <c r="A23" s="12">
        <v>45421</v>
      </c>
      <c r="B23" s="14"/>
      <c r="C23" s="14">
        <v>26000</v>
      </c>
      <c r="D23" s="14"/>
      <c r="E23" s="14">
        <f t="shared" si="0"/>
        <v>26000</v>
      </c>
      <c r="F23" s="14">
        <f>G22+B23</f>
        <v>10227305.18</v>
      </c>
      <c r="G23" s="14">
        <f t="shared" si="1"/>
        <v>10201305.18</v>
      </c>
    </row>
    <row r="24" spans="1:7" x14ac:dyDescent="0.2">
      <c r="A24" s="12">
        <v>45422</v>
      </c>
      <c r="B24" s="14">
        <v>430</v>
      </c>
      <c r="C24" s="14"/>
      <c r="D24" s="14"/>
      <c r="E24" s="14"/>
      <c r="F24" s="14">
        <f>G23+B24</f>
        <v>10201735.18</v>
      </c>
      <c r="G24" s="14">
        <f t="shared" si="1"/>
        <v>10201735.18</v>
      </c>
    </row>
    <row r="25" spans="1:7" x14ac:dyDescent="0.2">
      <c r="A25" s="12">
        <v>45423</v>
      </c>
      <c r="B25" s="14">
        <v>230</v>
      </c>
      <c r="C25" s="14"/>
      <c r="D25" s="14"/>
      <c r="E25" s="14"/>
      <c r="F25" s="14">
        <f>G24+B25</f>
        <v>10201965.18</v>
      </c>
      <c r="G25" s="14">
        <f t="shared" si="1"/>
        <v>10201965.18</v>
      </c>
    </row>
    <row r="26" spans="1:7" x14ac:dyDescent="0.2">
      <c r="A26" s="12">
        <v>45426</v>
      </c>
      <c r="B26" s="14">
        <v>1840</v>
      </c>
      <c r="C26" s="14">
        <v>17734</v>
      </c>
      <c r="D26" s="14"/>
      <c r="E26" s="14">
        <f t="shared" si="0"/>
        <v>17734</v>
      </c>
      <c r="F26" s="14">
        <f>G25+B26</f>
        <v>10203805.18</v>
      </c>
      <c r="G26" s="14">
        <f t="shared" si="1"/>
        <v>10186071.18</v>
      </c>
    </row>
    <row r="27" spans="1:7" x14ac:dyDescent="0.2">
      <c r="A27" s="12">
        <v>45427</v>
      </c>
      <c r="B27" s="14">
        <v>2540</v>
      </c>
      <c r="C27" s="14"/>
      <c r="D27" s="14"/>
      <c r="E27" s="14"/>
      <c r="F27" s="14">
        <f>G26+B27</f>
        <v>10188611.18</v>
      </c>
      <c r="G27" s="14">
        <f t="shared" si="1"/>
        <v>10188611.18</v>
      </c>
    </row>
    <row r="28" spans="1:7" x14ac:dyDescent="0.2">
      <c r="A28" s="12">
        <v>45428</v>
      </c>
      <c r="B28" s="14">
        <v>2080</v>
      </c>
      <c r="C28" s="14"/>
      <c r="D28" s="14"/>
      <c r="E28" s="14"/>
      <c r="F28" s="14">
        <f>G27+B28</f>
        <v>10190691.18</v>
      </c>
      <c r="G28" s="14">
        <f t="shared" si="1"/>
        <v>10190691.18</v>
      </c>
    </row>
    <row r="29" spans="1:7" x14ac:dyDescent="0.2">
      <c r="A29" s="12">
        <v>45429</v>
      </c>
      <c r="B29" s="14">
        <v>1600</v>
      </c>
      <c r="C29" s="14"/>
      <c r="D29" s="14"/>
      <c r="E29" s="14"/>
      <c r="F29" s="14">
        <f>G28+B29</f>
        <v>10192291.18</v>
      </c>
      <c r="G29" s="14">
        <f t="shared" si="1"/>
        <v>10192291.18</v>
      </c>
    </row>
    <row r="30" spans="1:7" x14ac:dyDescent="0.2">
      <c r="A30" s="12">
        <v>45430</v>
      </c>
      <c r="B30" s="14">
        <v>3380</v>
      </c>
      <c r="C30" s="14"/>
      <c r="D30" s="14"/>
      <c r="E30" s="14"/>
      <c r="F30" s="14">
        <f>G29+B30</f>
        <v>10195671.18</v>
      </c>
      <c r="G30" s="14">
        <f t="shared" si="1"/>
        <v>10195671.18</v>
      </c>
    </row>
    <row r="31" spans="1:7" x14ac:dyDescent="0.2">
      <c r="A31" s="12">
        <v>45432</v>
      </c>
      <c r="B31" s="14">
        <v>690</v>
      </c>
      <c r="C31" s="14"/>
      <c r="D31" s="14"/>
      <c r="E31" s="14"/>
      <c r="F31" s="14">
        <f>G30+B31</f>
        <v>10196361.18</v>
      </c>
      <c r="G31" s="14">
        <f t="shared" si="1"/>
        <v>10196361.18</v>
      </c>
    </row>
    <row r="32" spans="1:7" x14ac:dyDescent="0.2">
      <c r="A32" s="12">
        <v>45433</v>
      </c>
      <c r="B32" s="14">
        <v>460</v>
      </c>
      <c r="C32" s="14"/>
      <c r="D32" s="14"/>
      <c r="E32" s="14"/>
      <c r="F32" s="14">
        <f>G31+B32</f>
        <v>10196821.18</v>
      </c>
      <c r="G32" s="14">
        <f t="shared" si="1"/>
        <v>10196821.18</v>
      </c>
    </row>
    <row r="33" spans="1:7" x14ac:dyDescent="0.2">
      <c r="A33" s="12">
        <v>45434</v>
      </c>
      <c r="B33" s="14">
        <v>460</v>
      </c>
      <c r="C33" s="14">
        <v>5000</v>
      </c>
      <c r="D33" s="14"/>
      <c r="E33" s="14">
        <f t="shared" si="0"/>
        <v>5000</v>
      </c>
      <c r="F33" s="14">
        <f>G32+B33</f>
        <v>10197281.18</v>
      </c>
      <c r="G33" s="14">
        <f t="shared" si="1"/>
        <v>10192281.18</v>
      </c>
    </row>
    <row r="34" spans="1:7" x14ac:dyDescent="0.2">
      <c r="A34" s="12">
        <v>45435</v>
      </c>
      <c r="B34" s="14">
        <v>1030</v>
      </c>
      <c r="C34" s="14"/>
      <c r="D34" s="14"/>
      <c r="E34" s="14"/>
      <c r="F34" s="14">
        <f>G33+B34</f>
        <v>10193311.18</v>
      </c>
      <c r="G34" s="14">
        <f t="shared" si="1"/>
        <v>10193311.18</v>
      </c>
    </row>
    <row r="35" spans="1:7" x14ac:dyDescent="0.2">
      <c r="A35" s="12">
        <v>45436</v>
      </c>
      <c r="B35" s="14">
        <v>2111610</v>
      </c>
      <c r="C35" s="14"/>
      <c r="D35" s="14"/>
      <c r="E35" s="14"/>
      <c r="F35" s="14">
        <f>G34+B35</f>
        <v>12304921.18</v>
      </c>
      <c r="G35" s="14">
        <f t="shared" si="1"/>
        <v>12304921.18</v>
      </c>
    </row>
    <row r="36" spans="1:7" x14ac:dyDescent="0.2">
      <c r="A36" s="12">
        <v>45438</v>
      </c>
      <c r="B36" s="14">
        <v>6400</v>
      </c>
      <c r="C36" s="14"/>
      <c r="D36" s="14"/>
      <c r="E36" s="14"/>
      <c r="F36" s="14">
        <f>G35+B36</f>
        <v>12311321.18</v>
      </c>
      <c r="G36" s="14">
        <f t="shared" si="1"/>
        <v>12311321.18</v>
      </c>
    </row>
    <row r="37" spans="1:7" x14ac:dyDescent="0.2">
      <c r="A37" s="12">
        <v>45439</v>
      </c>
      <c r="B37" s="14"/>
      <c r="C37" s="14">
        <v>4420</v>
      </c>
      <c r="D37" s="14"/>
      <c r="E37" s="14">
        <f t="shared" si="0"/>
        <v>4420</v>
      </c>
      <c r="F37" s="14">
        <f>G36+B37</f>
        <v>12311321.18</v>
      </c>
      <c r="G37" s="14">
        <f t="shared" si="1"/>
        <v>12306901.18</v>
      </c>
    </row>
    <row r="38" spans="1:7" x14ac:dyDescent="0.2">
      <c r="A38" s="12">
        <v>45440</v>
      </c>
      <c r="B38" s="14">
        <v>2860</v>
      </c>
      <c r="C38" s="14"/>
      <c r="D38" s="14"/>
      <c r="E38" s="14"/>
      <c r="F38" s="14">
        <f>G37+B38</f>
        <v>12309761.18</v>
      </c>
      <c r="G38" s="14">
        <f t="shared" si="1"/>
        <v>12309761.18</v>
      </c>
    </row>
    <row r="39" spans="1:7" x14ac:dyDescent="0.2">
      <c r="A39" s="12">
        <v>45442</v>
      </c>
      <c r="B39" s="14">
        <v>1820</v>
      </c>
      <c r="C39" s="14">
        <v>163716</v>
      </c>
      <c r="D39" s="14"/>
      <c r="E39" s="14">
        <f t="shared" si="0"/>
        <v>163716</v>
      </c>
      <c r="F39" s="14">
        <f>G38+B39</f>
        <v>12311581.18</v>
      </c>
      <c r="G39" s="14">
        <f t="shared" si="1"/>
        <v>12147865.18</v>
      </c>
    </row>
    <row r="40" spans="1:7" x14ac:dyDescent="0.2">
      <c r="A40" s="12">
        <v>45443</v>
      </c>
      <c r="B40" s="14">
        <v>330</v>
      </c>
      <c r="C40" s="14"/>
      <c r="D40" s="14"/>
      <c r="E40" s="14"/>
      <c r="F40" s="14">
        <f>G39+B40</f>
        <v>12148195.18</v>
      </c>
      <c r="G40" s="14">
        <f t="shared" si="1"/>
        <v>12148195.18</v>
      </c>
    </row>
    <row r="41" spans="1:7" x14ac:dyDescent="0.2">
      <c r="A41" s="12">
        <v>45444</v>
      </c>
      <c r="B41" s="14">
        <v>630</v>
      </c>
      <c r="C41" s="14"/>
      <c r="D41" s="14"/>
      <c r="E41" s="14"/>
      <c r="F41" s="14">
        <f>G40+B41</f>
        <v>12148825.18</v>
      </c>
      <c r="G41" s="14">
        <f t="shared" si="1"/>
        <v>12148825.18</v>
      </c>
    </row>
    <row r="42" spans="1:7" x14ac:dyDescent="0.2">
      <c r="A42" s="12">
        <v>45445</v>
      </c>
      <c r="B42" s="14">
        <v>2750</v>
      </c>
      <c r="C42" s="14"/>
      <c r="D42" s="14"/>
      <c r="E42" s="14"/>
      <c r="F42" s="14">
        <f>G41+B42</f>
        <v>12151575.18</v>
      </c>
      <c r="G42" s="14">
        <f t="shared" si="1"/>
        <v>12151575.18</v>
      </c>
    </row>
    <row r="43" spans="1:7" x14ac:dyDescent="0.2">
      <c r="A43" s="12">
        <v>45447</v>
      </c>
      <c r="B43" s="14">
        <v>900</v>
      </c>
      <c r="C43" s="14">
        <v>117700</v>
      </c>
      <c r="D43" s="14"/>
      <c r="E43" s="14">
        <f t="shared" si="0"/>
        <v>117700</v>
      </c>
      <c r="F43" s="14">
        <f>G42+B43</f>
        <v>12152475.18</v>
      </c>
      <c r="G43" s="14">
        <f t="shared" si="1"/>
        <v>12034775.18</v>
      </c>
    </row>
    <row r="44" spans="1:7" x14ac:dyDescent="0.2">
      <c r="A44" s="12">
        <v>45448</v>
      </c>
      <c r="B44" s="14">
        <v>3800</v>
      </c>
      <c r="C44" s="14">
        <v>321154.71999999997</v>
      </c>
      <c r="D44" s="14"/>
      <c r="E44" s="14">
        <f t="shared" si="0"/>
        <v>321154.71999999997</v>
      </c>
      <c r="F44" s="14">
        <f>G43+B44</f>
        <v>12038575.18</v>
      </c>
      <c r="G44" s="14">
        <f t="shared" si="1"/>
        <v>11717420.459999999</v>
      </c>
    </row>
    <row r="45" spans="1:7" x14ac:dyDescent="0.2">
      <c r="A45" s="12">
        <v>45449</v>
      </c>
      <c r="B45" s="14">
        <v>1380</v>
      </c>
      <c r="C45" s="14">
        <v>23330</v>
      </c>
      <c r="D45" s="14"/>
      <c r="E45" s="14">
        <f t="shared" si="0"/>
        <v>23330</v>
      </c>
      <c r="F45" s="14">
        <f>G44+B45</f>
        <v>11718800.459999999</v>
      </c>
      <c r="G45" s="14">
        <f t="shared" si="1"/>
        <v>11695470.459999999</v>
      </c>
    </row>
    <row r="46" spans="1:7" x14ac:dyDescent="0.2">
      <c r="A46" s="12">
        <v>45450</v>
      </c>
      <c r="B46" s="14">
        <v>3290</v>
      </c>
      <c r="C46" s="14"/>
      <c r="D46" s="14"/>
      <c r="E46" s="14"/>
      <c r="F46" s="14">
        <f>G45+B46</f>
        <v>11698760.459999999</v>
      </c>
      <c r="G46" s="14">
        <f t="shared" si="1"/>
        <v>11698760.459999999</v>
      </c>
    </row>
    <row r="47" spans="1:7" x14ac:dyDescent="0.2">
      <c r="A47" s="12">
        <v>45451</v>
      </c>
      <c r="B47" s="14">
        <v>3100</v>
      </c>
      <c r="C47" s="14"/>
      <c r="D47" s="14"/>
      <c r="E47" s="14"/>
      <c r="F47" s="14">
        <f>G46+B47</f>
        <v>11701860.459999999</v>
      </c>
      <c r="G47" s="14">
        <f t="shared" si="1"/>
        <v>11701860.459999999</v>
      </c>
    </row>
    <row r="48" spans="1:7" x14ac:dyDescent="0.2">
      <c r="A48" s="12">
        <v>45452</v>
      </c>
      <c r="B48" s="14">
        <v>3190</v>
      </c>
      <c r="C48" s="14"/>
      <c r="D48" s="14"/>
      <c r="E48" s="14"/>
      <c r="F48" s="14">
        <f>G47+B48</f>
        <v>11705050.459999999</v>
      </c>
      <c r="G48" s="14">
        <f t="shared" si="1"/>
        <v>11705050.459999999</v>
      </c>
    </row>
    <row r="49" spans="1:7" x14ac:dyDescent="0.2">
      <c r="A49" s="12">
        <v>45453</v>
      </c>
      <c r="B49" s="14">
        <v>1905</v>
      </c>
      <c r="C49" s="14">
        <v>79500</v>
      </c>
      <c r="D49" s="14">
        <v>265.5</v>
      </c>
      <c r="E49" s="14">
        <f t="shared" si="0"/>
        <v>79765.5</v>
      </c>
      <c r="F49" s="14">
        <f>G48+B49</f>
        <v>11706955.459999999</v>
      </c>
      <c r="G49" s="14">
        <f t="shared" si="1"/>
        <v>11627189.959999999</v>
      </c>
    </row>
    <row r="50" spans="1:7" x14ac:dyDescent="0.2">
      <c r="A50" s="12">
        <v>45454</v>
      </c>
      <c r="B50" s="14">
        <v>128489</v>
      </c>
      <c r="C50" s="14"/>
      <c r="D50" s="14"/>
      <c r="E50" s="14"/>
      <c r="F50" s="14">
        <f>G49+B50</f>
        <v>11755678.959999999</v>
      </c>
      <c r="G50" s="14">
        <f t="shared" si="1"/>
        <v>11755678.959999999</v>
      </c>
    </row>
    <row r="51" spans="1:7" x14ac:dyDescent="0.2">
      <c r="A51" s="12">
        <v>45455</v>
      </c>
      <c r="B51" s="14">
        <v>100</v>
      </c>
      <c r="C51" s="14">
        <v>21310</v>
      </c>
      <c r="D51" s="14"/>
      <c r="E51" s="14">
        <f t="shared" si="0"/>
        <v>21310</v>
      </c>
      <c r="F51" s="14">
        <f>G50+B51</f>
        <v>11755778.959999999</v>
      </c>
      <c r="G51" s="14">
        <f t="shared" si="1"/>
        <v>11734468.959999999</v>
      </c>
    </row>
    <row r="52" spans="1:7" x14ac:dyDescent="0.2">
      <c r="A52" s="12">
        <v>45456</v>
      </c>
      <c r="B52" s="14">
        <v>1320</v>
      </c>
      <c r="C52" s="14">
        <v>21330</v>
      </c>
      <c r="D52" s="14"/>
      <c r="E52" s="14">
        <f t="shared" si="0"/>
        <v>21330</v>
      </c>
      <c r="F52" s="14">
        <f>G51+B52</f>
        <v>11735788.959999999</v>
      </c>
      <c r="G52" s="14">
        <f t="shared" si="1"/>
        <v>11714458.959999999</v>
      </c>
    </row>
    <row r="53" spans="1:7" x14ac:dyDescent="0.2">
      <c r="A53" s="12">
        <v>45458</v>
      </c>
      <c r="B53" s="14">
        <v>760</v>
      </c>
      <c r="C53" s="14"/>
      <c r="D53" s="14"/>
      <c r="E53" s="14"/>
      <c r="F53" s="14">
        <f>G52+B53</f>
        <v>11715218.959999999</v>
      </c>
      <c r="G53" s="14">
        <f t="shared" si="1"/>
        <v>11715218.959999999</v>
      </c>
    </row>
    <row r="54" spans="1:7" x14ac:dyDescent="0.2">
      <c r="A54" s="12">
        <v>45459</v>
      </c>
      <c r="B54" s="14">
        <v>230</v>
      </c>
      <c r="C54" s="14"/>
      <c r="D54" s="14"/>
      <c r="E54" s="14"/>
      <c r="F54" s="14">
        <f>G53+B54</f>
        <v>11715448.959999999</v>
      </c>
      <c r="G54" s="14">
        <f t="shared" si="1"/>
        <v>11715448.959999999</v>
      </c>
    </row>
    <row r="55" spans="1:7" x14ac:dyDescent="0.2">
      <c r="A55" s="12">
        <v>45461</v>
      </c>
      <c r="B55" s="14"/>
      <c r="C55" s="14">
        <v>541000</v>
      </c>
      <c r="D55" s="14">
        <v>14.16</v>
      </c>
      <c r="E55" s="14">
        <f t="shared" si="0"/>
        <v>541014.16</v>
      </c>
      <c r="F55" s="14">
        <f>G54+B55</f>
        <v>11715448.959999999</v>
      </c>
      <c r="G55" s="14">
        <f t="shared" si="1"/>
        <v>11174434.799999999</v>
      </c>
    </row>
    <row r="56" spans="1:7" x14ac:dyDescent="0.2">
      <c r="A56" s="12">
        <v>45462</v>
      </c>
      <c r="B56" s="14">
        <v>230</v>
      </c>
      <c r="C56" s="14">
        <v>9590</v>
      </c>
      <c r="D56" s="14"/>
      <c r="E56" s="14">
        <f t="shared" si="0"/>
        <v>9590</v>
      </c>
      <c r="F56" s="14">
        <f>G55+B56</f>
        <v>11174664.799999999</v>
      </c>
      <c r="G56" s="14">
        <f t="shared" si="1"/>
        <v>11165074.799999999</v>
      </c>
    </row>
    <row r="57" spans="1:7" x14ac:dyDescent="0.2">
      <c r="A57" s="12">
        <v>45463</v>
      </c>
      <c r="B57" s="14">
        <v>230</v>
      </c>
      <c r="C57" s="14"/>
      <c r="D57" s="14"/>
      <c r="E57" s="14"/>
      <c r="F57" s="14">
        <f>G56+B57</f>
        <v>11165304.799999999</v>
      </c>
      <c r="G57" s="14">
        <f t="shared" si="1"/>
        <v>11165304.799999999</v>
      </c>
    </row>
    <row r="58" spans="1:7" x14ac:dyDescent="0.2">
      <c r="A58" s="12">
        <v>45464</v>
      </c>
      <c r="B58" s="14">
        <v>23060</v>
      </c>
      <c r="C58" s="14"/>
      <c r="D58" s="14"/>
      <c r="E58" s="14"/>
      <c r="F58" s="14">
        <f>G57+B58</f>
        <v>11188364.799999999</v>
      </c>
      <c r="G58" s="14">
        <f t="shared" si="1"/>
        <v>11188364.799999999</v>
      </c>
    </row>
    <row r="59" spans="1:7" x14ac:dyDescent="0.2">
      <c r="A59" s="12">
        <v>45468</v>
      </c>
      <c r="B59" s="14">
        <v>74624</v>
      </c>
      <c r="C59" s="14"/>
      <c r="D59" s="14"/>
      <c r="E59" s="14"/>
      <c r="F59" s="14">
        <f>G58+B59</f>
        <v>11262988.799999999</v>
      </c>
      <c r="G59" s="14">
        <f t="shared" si="1"/>
        <v>11262988.799999999</v>
      </c>
    </row>
    <row r="60" spans="1:7" x14ac:dyDescent="0.2">
      <c r="A60" s="12">
        <v>45469</v>
      </c>
      <c r="B60" s="14">
        <v>230</v>
      </c>
      <c r="C60" s="14"/>
      <c r="D60" s="14"/>
      <c r="E60" s="14"/>
      <c r="F60" s="14">
        <f>G59+B60</f>
        <v>11263218.799999999</v>
      </c>
      <c r="G60" s="14">
        <f t="shared" si="1"/>
        <v>11263218.799999999</v>
      </c>
    </row>
    <row r="61" spans="1:7" x14ac:dyDescent="0.2">
      <c r="A61" s="12">
        <v>45470</v>
      </c>
      <c r="B61" s="14">
        <v>128190</v>
      </c>
      <c r="C61" s="14">
        <v>455405</v>
      </c>
      <c r="D61" s="14"/>
      <c r="E61" s="14">
        <f t="shared" si="0"/>
        <v>455405</v>
      </c>
      <c r="F61" s="14">
        <f>G60+B61</f>
        <v>11391408.799999999</v>
      </c>
      <c r="G61" s="14">
        <f t="shared" si="1"/>
        <v>10936003.799999999</v>
      </c>
    </row>
    <row r="62" spans="1:7" x14ac:dyDescent="0.2">
      <c r="A62" s="12">
        <v>45471</v>
      </c>
      <c r="B62" s="14"/>
      <c r="C62" s="14">
        <v>211490</v>
      </c>
      <c r="D62" s="14"/>
      <c r="E62" s="14">
        <f t="shared" si="0"/>
        <v>211490</v>
      </c>
      <c r="F62" s="14">
        <f>G61+B62</f>
        <v>10936003.799999999</v>
      </c>
      <c r="G62" s="14">
        <f t="shared" si="1"/>
        <v>10724513.799999999</v>
      </c>
    </row>
    <row r="63" spans="1:7" x14ac:dyDescent="0.2">
      <c r="A63" s="12">
        <v>45472</v>
      </c>
      <c r="B63" s="14">
        <v>330</v>
      </c>
      <c r="C63" s="14"/>
      <c r="D63" s="14">
        <v>11.8</v>
      </c>
      <c r="E63" s="14">
        <f t="shared" si="0"/>
        <v>11.8</v>
      </c>
      <c r="F63" s="14">
        <f>G62+B63</f>
        <v>10724843.799999999</v>
      </c>
      <c r="G63" s="14">
        <f t="shared" si="1"/>
        <v>10724831.999999998</v>
      </c>
    </row>
    <row r="64" spans="1:7" x14ac:dyDescent="0.2">
      <c r="A64" s="12">
        <v>45473</v>
      </c>
      <c r="B64" s="14">
        <v>230</v>
      </c>
      <c r="C64" s="14"/>
      <c r="D64" s="14"/>
      <c r="E64" s="14"/>
      <c r="F64" s="14">
        <f>G63+B64</f>
        <v>10725061.999999998</v>
      </c>
      <c r="G64" s="14">
        <f t="shared" si="1"/>
        <v>10725061.999999998</v>
      </c>
    </row>
    <row r="65" spans="1:7" x14ac:dyDescent="0.2">
      <c r="A65" s="12">
        <v>45474</v>
      </c>
      <c r="B65" s="14"/>
      <c r="C65" s="14">
        <v>179374</v>
      </c>
      <c r="D65" s="14"/>
      <c r="E65" s="14">
        <f t="shared" si="0"/>
        <v>179374</v>
      </c>
      <c r="F65" s="14">
        <f>G64+B65</f>
        <v>10725061.999999998</v>
      </c>
      <c r="G65" s="14">
        <f t="shared" si="1"/>
        <v>10545687.999999998</v>
      </c>
    </row>
    <row r="66" spans="1:7" x14ac:dyDescent="0.2">
      <c r="A66" s="12">
        <v>45475</v>
      </c>
      <c r="B66" s="14"/>
      <c r="C66" s="14">
        <v>120228</v>
      </c>
      <c r="D66" s="14"/>
      <c r="E66" s="14">
        <f t="shared" si="0"/>
        <v>120228</v>
      </c>
      <c r="F66" s="14">
        <f>G65+B66</f>
        <v>10545687.999999998</v>
      </c>
      <c r="G66" s="14">
        <f t="shared" si="1"/>
        <v>10425459.999999998</v>
      </c>
    </row>
    <row r="67" spans="1:7" x14ac:dyDescent="0.2">
      <c r="A67" s="12">
        <v>45476</v>
      </c>
      <c r="B67" s="14"/>
      <c r="C67" s="14">
        <v>5000</v>
      </c>
      <c r="D67" s="14"/>
      <c r="E67" s="14">
        <f t="shared" ref="E67:E89" si="2">C67+D67</f>
        <v>5000</v>
      </c>
      <c r="F67" s="14">
        <f>G66+B67</f>
        <v>10425459.999999998</v>
      </c>
      <c r="G67" s="14">
        <f t="shared" ref="G67:G89" si="3">F67-E67</f>
        <v>10420459.999999998</v>
      </c>
    </row>
    <row r="68" spans="1:7" x14ac:dyDescent="0.2">
      <c r="A68" s="12">
        <v>45477</v>
      </c>
      <c r="B68" s="14">
        <v>28626</v>
      </c>
      <c r="C68" s="14">
        <v>179842.03</v>
      </c>
      <c r="D68" s="14"/>
      <c r="E68" s="14">
        <f t="shared" si="2"/>
        <v>179842.03</v>
      </c>
      <c r="F68" s="14">
        <f>G67+B68</f>
        <v>10449085.999999998</v>
      </c>
      <c r="G68" s="14">
        <f t="shared" si="3"/>
        <v>10269243.969999999</v>
      </c>
    </row>
    <row r="69" spans="1:7" x14ac:dyDescent="0.2">
      <c r="A69" s="12">
        <v>45478</v>
      </c>
      <c r="B69" s="14"/>
      <c r="C69" s="14">
        <v>219432</v>
      </c>
      <c r="D69" s="14">
        <v>82.6</v>
      </c>
      <c r="E69" s="14">
        <f t="shared" si="2"/>
        <v>219514.6</v>
      </c>
      <c r="F69" s="14">
        <f>G68+B69</f>
        <v>10269243.969999999</v>
      </c>
      <c r="G69" s="14">
        <f t="shared" si="3"/>
        <v>10049729.369999999</v>
      </c>
    </row>
    <row r="70" spans="1:7" x14ac:dyDescent="0.2">
      <c r="A70" s="12">
        <v>45479</v>
      </c>
      <c r="B70" s="14">
        <v>20296</v>
      </c>
      <c r="C70" s="14">
        <v>27800</v>
      </c>
      <c r="D70" s="14"/>
      <c r="E70" s="14">
        <f t="shared" si="2"/>
        <v>27800</v>
      </c>
      <c r="F70" s="14">
        <f>G69+B70</f>
        <v>10070025.369999999</v>
      </c>
      <c r="G70" s="14">
        <f t="shared" si="3"/>
        <v>10042225.369999999</v>
      </c>
    </row>
    <row r="71" spans="1:7" x14ac:dyDescent="0.2">
      <c r="A71" s="12">
        <v>45481</v>
      </c>
      <c r="B71" s="14">
        <v>181</v>
      </c>
      <c r="C71" s="14">
        <v>576000</v>
      </c>
      <c r="D71" s="14"/>
      <c r="E71" s="14">
        <f t="shared" si="2"/>
        <v>576000</v>
      </c>
      <c r="F71" s="14">
        <f>G70+B71</f>
        <v>10042406.369999999</v>
      </c>
      <c r="G71" s="14">
        <f t="shared" si="3"/>
        <v>9466406.3699999992</v>
      </c>
    </row>
    <row r="72" spans="1:7" x14ac:dyDescent="0.2">
      <c r="A72" s="12">
        <v>45482</v>
      </c>
      <c r="B72" s="14">
        <v>860</v>
      </c>
      <c r="C72" s="14">
        <v>135208</v>
      </c>
      <c r="D72" s="14"/>
      <c r="E72" s="14">
        <f t="shared" si="2"/>
        <v>135208</v>
      </c>
      <c r="F72" s="14">
        <f>G71+B72</f>
        <v>9467266.3699999992</v>
      </c>
      <c r="G72" s="14">
        <f t="shared" si="3"/>
        <v>9332058.3699999992</v>
      </c>
    </row>
    <row r="73" spans="1:7" x14ac:dyDescent="0.2">
      <c r="A73" s="12">
        <v>45483</v>
      </c>
      <c r="B73" s="14">
        <v>252630</v>
      </c>
      <c r="C73" s="14">
        <v>28396</v>
      </c>
      <c r="D73" s="14"/>
      <c r="E73" s="14">
        <f t="shared" si="2"/>
        <v>28396</v>
      </c>
      <c r="F73" s="14">
        <f>G72+B73</f>
        <v>9584688.3699999992</v>
      </c>
      <c r="G73" s="14">
        <f t="shared" si="3"/>
        <v>9556292.3699999992</v>
      </c>
    </row>
    <row r="74" spans="1:7" x14ac:dyDescent="0.2">
      <c r="A74" s="12">
        <v>45484</v>
      </c>
      <c r="B74" s="14">
        <v>1610</v>
      </c>
      <c r="C74" s="14">
        <v>28150</v>
      </c>
      <c r="D74" s="14"/>
      <c r="E74" s="14">
        <f t="shared" si="2"/>
        <v>28150</v>
      </c>
      <c r="F74" s="14">
        <f>G73+B74</f>
        <v>9557902.3699999992</v>
      </c>
      <c r="G74" s="14">
        <f t="shared" si="3"/>
        <v>9529752.3699999992</v>
      </c>
    </row>
    <row r="75" spans="1:7" x14ac:dyDescent="0.2">
      <c r="A75" s="12">
        <v>45485</v>
      </c>
      <c r="B75" s="14">
        <v>2000</v>
      </c>
      <c r="C75" s="14">
        <v>49350</v>
      </c>
      <c r="D75" s="14"/>
      <c r="E75" s="14">
        <f t="shared" si="2"/>
        <v>49350</v>
      </c>
      <c r="F75" s="14">
        <f>G74+B75</f>
        <v>9531752.3699999992</v>
      </c>
      <c r="G75" s="14">
        <f t="shared" si="3"/>
        <v>9482402.3699999992</v>
      </c>
    </row>
    <row r="76" spans="1:7" x14ac:dyDescent="0.2">
      <c r="A76" s="12">
        <v>45486</v>
      </c>
      <c r="B76" s="14">
        <v>1190</v>
      </c>
      <c r="C76" s="14"/>
      <c r="D76" s="14"/>
      <c r="E76" s="14"/>
      <c r="F76" s="14">
        <f>G75+B76</f>
        <v>9483592.3699999992</v>
      </c>
      <c r="G76" s="14">
        <f t="shared" si="3"/>
        <v>9483592.3699999992</v>
      </c>
    </row>
    <row r="77" spans="1:7" x14ac:dyDescent="0.2">
      <c r="A77" s="12">
        <v>45488</v>
      </c>
      <c r="B77" s="14"/>
      <c r="C77" s="14">
        <v>44027</v>
      </c>
      <c r="D77" s="14"/>
      <c r="E77" s="14">
        <f t="shared" si="2"/>
        <v>44027</v>
      </c>
      <c r="F77" s="14">
        <f>G76+B77</f>
        <v>9483592.3699999992</v>
      </c>
      <c r="G77" s="14">
        <f t="shared" si="3"/>
        <v>9439565.3699999992</v>
      </c>
    </row>
    <row r="78" spans="1:7" x14ac:dyDescent="0.2">
      <c r="A78" s="12">
        <v>45489</v>
      </c>
      <c r="B78" s="14">
        <v>480</v>
      </c>
      <c r="C78" s="14">
        <v>28727</v>
      </c>
      <c r="D78" s="14">
        <v>354</v>
      </c>
      <c r="E78" s="14">
        <f t="shared" si="2"/>
        <v>29081</v>
      </c>
      <c r="F78" s="14">
        <f>G77+B78</f>
        <v>9440045.3699999992</v>
      </c>
      <c r="G78" s="14">
        <f t="shared" si="3"/>
        <v>9410964.3699999992</v>
      </c>
    </row>
    <row r="79" spans="1:7" x14ac:dyDescent="0.2">
      <c r="A79" s="12">
        <v>45490</v>
      </c>
      <c r="B79" s="14">
        <v>127500</v>
      </c>
      <c r="C79" s="14">
        <v>552206</v>
      </c>
      <c r="D79" s="14">
        <v>7.08</v>
      </c>
      <c r="E79" s="14">
        <f t="shared" si="2"/>
        <v>552213.07999999996</v>
      </c>
      <c r="F79" s="14">
        <f>G78+B79</f>
        <v>9538464.3699999992</v>
      </c>
      <c r="G79" s="14">
        <f t="shared" si="3"/>
        <v>8986251.2899999991</v>
      </c>
    </row>
    <row r="80" spans="1:7" x14ac:dyDescent="0.2">
      <c r="A80" s="12">
        <v>45491</v>
      </c>
      <c r="B80" s="14"/>
      <c r="C80" s="14">
        <v>143755</v>
      </c>
      <c r="D80" s="14">
        <v>37.76</v>
      </c>
      <c r="E80" s="14">
        <f t="shared" si="2"/>
        <v>143792.76</v>
      </c>
      <c r="F80" s="14">
        <f>G79+B80</f>
        <v>8986251.2899999991</v>
      </c>
      <c r="G80" s="14">
        <f t="shared" si="3"/>
        <v>8842458.5299999993</v>
      </c>
    </row>
    <row r="81" spans="1:8" x14ac:dyDescent="0.2">
      <c r="A81" s="12">
        <v>45492</v>
      </c>
      <c r="B81" s="14">
        <v>1885</v>
      </c>
      <c r="C81" s="14">
        <v>48484.36</v>
      </c>
      <c r="D81" s="14"/>
      <c r="E81" s="14">
        <f t="shared" si="2"/>
        <v>48484.36</v>
      </c>
      <c r="F81" s="14">
        <f>G80+B81</f>
        <v>8844343.5299999993</v>
      </c>
      <c r="G81" s="14">
        <f t="shared" si="3"/>
        <v>8795859.1699999999</v>
      </c>
    </row>
    <row r="82" spans="1:8" x14ac:dyDescent="0.2">
      <c r="A82" s="12">
        <v>45493</v>
      </c>
      <c r="B82" s="14"/>
      <c r="C82" s="14">
        <v>115050</v>
      </c>
      <c r="D82" s="14"/>
      <c r="E82" s="14">
        <f t="shared" si="2"/>
        <v>115050</v>
      </c>
      <c r="F82" s="14">
        <f>G81+B82</f>
        <v>8795859.1699999999</v>
      </c>
      <c r="G82" s="14">
        <f t="shared" si="3"/>
        <v>8680809.1699999999</v>
      </c>
    </row>
    <row r="83" spans="1:8" x14ac:dyDescent="0.2">
      <c r="A83" s="12">
        <v>45495</v>
      </c>
      <c r="B83" s="14">
        <v>20313</v>
      </c>
      <c r="C83" s="14">
        <v>45840</v>
      </c>
      <c r="D83" s="14">
        <v>2.36</v>
      </c>
      <c r="E83" s="14">
        <f t="shared" si="2"/>
        <v>45842.36</v>
      </c>
      <c r="F83" s="14">
        <f>G82+B83</f>
        <v>8701122.1699999999</v>
      </c>
      <c r="G83" s="14">
        <f t="shared" si="3"/>
        <v>8655279.8100000005</v>
      </c>
    </row>
    <row r="84" spans="1:8" x14ac:dyDescent="0.2">
      <c r="A84" s="12">
        <v>45496</v>
      </c>
      <c r="B84" s="14">
        <v>530</v>
      </c>
      <c r="C84" s="14"/>
      <c r="D84" s="14"/>
      <c r="E84" s="14"/>
      <c r="F84" s="14">
        <f>G83+B84</f>
        <v>8655809.8100000005</v>
      </c>
      <c r="G84" s="14">
        <f t="shared" si="3"/>
        <v>8655809.8100000005</v>
      </c>
    </row>
    <row r="85" spans="1:8" x14ac:dyDescent="0.2">
      <c r="A85" s="12">
        <v>45497</v>
      </c>
      <c r="B85" s="14"/>
      <c r="C85" s="14">
        <v>17001.36</v>
      </c>
      <c r="D85" s="14">
        <v>4.72</v>
      </c>
      <c r="E85" s="14">
        <f t="shared" si="2"/>
        <v>17006.080000000002</v>
      </c>
      <c r="F85" s="14">
        <f>G84+B85</f>
        <v>8655809.8100000005</v>
      </c>
      <c r="G85" s="14">
        <f t="shared" si="3"/>
        <v>8638803.7300000004</v>
      </c>
    </row>
    <row r="86" spans="1:8" x14ac:dyDescent="0.2">
      <c r="A86" s="12">
        <v>45498</v>
      </c>
      <c r="B86" s="14">
        <v>200</v>
      </c>
      <c r="C86" s="14">
        <v>922875</v>
      </c>
      <c r="D86" s="14"/>
      <c r="E86" s="14">
        <f t="shared" si="2"/>
        <v>922875</v>
      </c>
      <c r="F86" s="14">
        <f>G85+B86</f>
        <v>8639003.7300000004</v>
      </c>
      <c r="G86" s="14">
        <f t="shared" si="3"/>
        <v>7716128.7300000004</v>
      </c>
    </row>
    <row r="87" spans="1:8" x14ac:dyDescent="0.2">
      <c r="A87" s="12">
        <v>45500</v>
      </c>
      <c r="B87" s="14">
        <v>2140</v>
      </c>
      <c r="C87" s="14"/>
      <c r="D87" s="14"/>
      <c r="E87" s="14"/>
      <c r="F87" s="14">
        <f>G86+B87</f>
        <v>7718268.7300000004</v>
      </c>
      <c r="G87" s="14">
        <f t="shared" si="3"/>
        <v>7718268.7300000004</v>
      </c>
    </row>
    <row r="88" spans="1:8" x14ac:dyDescent="0.2">
      <c r="A88" s="12">
        <v>45503</v>
      </c>
      <c r="B88" s="14">
        <v>2110</v>
      </c>
      <c r="C88" s="14">
        <v>163716</v>
      </c>
      <c r="D88" s="14"/>
      <c r="E88" s="14">
        <f t="shared" si="2"/>
        <v>163716</v>
      </c>
      <c r="F88" s="14">
        <f>G87+B88</f>
        <v>7720378.7300000004</v>
      </c>
      <c r="G88" s="14">
        <f t="shared" si="3"/>
        <v>7556662.7300000004</v>
      </c>
    </row>
    <row r="89" spans="1:8" x14ac:dyDescent="0.2">
      <c r="A89" s="12">
        <v>45504</v>
      </c>
      <c r="B89" s="14"/>
      <c r="C89" s="14">
        <v>16700</v>
      </c>
      <c r="D89" s="14"/>
      <c r="E89" s="14">
        <f t="shared" si="2"/>
        <v>16700</v>
      </c>
      <c r="F89" s="14">
        <f>G88+B89</f>
        <v>7556662.7300000004</v>
      </c>
      <c r="G89" s="14">
        <f t="shared" si="3"/>
        <v>7539962.7300000004</v>
      </c>
    </row>
    <row r="90" spans="1:8" x14ac:dyDescent="0.2">
      <c r="A90" s="9"/>
      <c r="H90" s="9"/>
    </row>
    <row r="91" spans="1:8" x14ac:dyDescent="0.2">
      <c r="A91" s="9"/>
      <c r="H91" s="9"/>
    </row>
    <row r="92" spans="1:8" x14ac:dyDescent="0.2">
      <c r="A92" s="9"/>
      <c r="H92" s="9"/>
    </row>
    <row r="93" spans="1:8" x14ac:dyDescent="0.2">
      <c r="A93" s="9"/>
      <c r="H93" s="9"/>
    </row>
    <row r="94" spans="1:8" x14ac:dyDescent="0.2">
      <c r="A94" s="9"/>
      <c r="H94" s="9"/>
    </row>
    <row r="95" spans="1:8" x14ac:dyDescent="0.2">
      <c r="A95" s="9"/>
      <c r="H95" s="9"/>
    </row>
    <row r="96" spans="1:8" x14ac:dyDescent="0.2">
      <c r="A96" s="9"/>
      <c r="H96" s="9"/>
    </row>
    <row r="97" spans="1:8" x14ac:dyDescent="0.2">
      <c r="A97" s="9"/>
      <c r="H97" s="9"/>
    </row>
    <row r="98" spans="1:8" x14ac:dyDescent="0.2">
      <c r="A98" s="9"/>
      <c r="H98" s="9"/>
    </row>
    <row r="99" spans="1:8" x14ac:dyDescent="0.2">
      <c r="A99" s="9"/>
      <c r="H99" s="9"/>
    </row>
    <row r="100" spans="1:8" x14ac:dyDescent="0.2">
      <c r="A100" s="9"/>
      <c r="H100" s="9"/>
    </row>
    <row r="101" spans="1:8" x14ac:dyDescent="0.2">
      <c r="A101" s="9"/>
      <c r="H101" s="9"/>
    </row>
    <row r="102" spans="1:8" x14ac:dyDescent="0.2">
      <c r="A102" s="9"/>
      <c r="H102" s="9"/>
    </row>
    <row r="103" spans="1:8" x14ac:dyDescent="0.2">
      <c r="A103" s="9"/>
      <c r="H103" s="9"/>
    </row>
    <row r="104" spans="1:8" x14ac:dyDescent="0.2">
      <c r="A104" s="9"/>
      <c r="H104" s="9"/>
    </row>
    <row r="105" spans="1:8" x14ac:dyDescent="0.2">
      <c r="A105" s="9"/>
      <c r="H105" s="9"/>
    </row>
    <row r="106" spans="1:8" x14ac:dyDescent="0.2">
      <c r="A106" s="9"/>
      <c r="H106" s="9"/>
    </row>
    <row r="107" spans="1:8" x14ac:dyDescent="0.2">
      <c r="A107" s="9"/>
      <c r="H107" s="9"/>
    </row>
    <row r="108" spans="1:8" x14ac:dyDescent="0.2">
      <c r="A108" s="9"/>
      <c r="H108" s="9"/>
    </row>
    <row r="109" spans="1:8" x14ac:dyDescent="0.2">
      <c r="A109" s="9"/>
      <c r="H109" s="9"/>
    </row>
    <row r="110" spans="1:8" x14ac:dyDescent="0.2">
      <c r="A110" s="9"/>
      <c r="H110" s="9"/>
    </row>
    <row r="111" spans="1:8" x14ac:dyDescent="0.2">
      <c r="A111" s="9"/>
      <c r="H111" s="9"/>
    </row>
    <row r="112" spans="1:8" x14ac:dyDescent="0.2">
      <c r="A112" s="9"/>
      <c r="H112" s="9"/>
    </row>
    <row r="113" spans="1:8" x14ac:dyDescent="0.2">
      <c r="A113" s="9"/>
      <c r="H113" s="9"/>
    </row>
    <row r="114" spans="1:8" x14ac:dyDescent="0.2">
      <c r="A114" s="9"/>
      <c r="H114" s="9"/>
    </row>
    <row r="115" spans="1:8" x14ac:dyDescent="0.2">
      <c r="A115" s="9"/>
      <c r="H115" s="9"/>
    </row>
    <row r="116" spans="1:8" x14ac:dyDescent="0.2">
      <c r="A116" s="9"/>
      <c r="H116" s="9"/>
    </row>
    <row r="117" spans="1:8" x14ac:dyDescent="0.2">
      <c r="A117" s="9"/>
      <c r="H117" s="9"/>
    </row>
    <row r="118" spans="1:8" x14ac:dyDescent="0.2">
      <c r="A118" s="9"/>
      <c r="H118" s="9"/>
    </row>
    <row r="119" spans="1:8" x14ac:dyDescent="0.2">
      <c r="A119" s="9"/>
      <c r="H119" s="9"/>
    </row>
    <row r="120" spans="1:8" x14ac:dyDescent="0.2">
      <c r="A120" s="9"/>
      <c r="H120" s="9"/>
    </row>
    <row r="121" spans="1:8" x14ac:dyDescent="0.2">
      <c r="A121" s="9"/>
      <c r="H121" s="9"/>
    </row>
    <row r="122" spans="1:8" x14ac:dyDescent="0.2">
      <c r="A122" s="9"/>
      <c r="H122" s="9"/>
    </row>
    <row r="123" spans="1:8" x14ac:dyDescent="0.2">
      <c r="A123" s="9"/>
    </row>
    <row r="124" spans="1:8" x14ac:dyDescent="0.2">
      <c r="A124" s="9"/>
    </row>
    <row r="125" spans="1:8" x14ac:dyDescent="0.2">
      <c r="A125" s="9"/>
    </row>
    <row r="126" spans="1:8" x14ac:dyDescent="0.2">
      <c r="A126" s="9"/>
    </row>
    <row r="127" spans="1:8" x14ac:dyDescent="0.2">
      <c r="A127" s="9"/>
    </row>
    <row r="128" spans="1:8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</sheetData>
  <pageMargins left="0.25" right="0.25" top="0.75" bottom="0.75" header="0.3" footer="0.3"/>
  <pageSetup paperSize="9" scale="86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5.75" x14ac:dyDescent="0.2"/>
  <cols>
    <col min="1" max="1" width="16.83203125" style="11" customWidth="1"/>
    <col min="2" max="3" width="14.5" style="11" customWidth="1"/>
    <col min="4" max="16384" width="9.33203125" style="11"/>
  </cols>
  <sheetData>
    <row r="1" spans="1:3" x14ac:dyDescent="0.2">
      <c r="A1" s="9">
        <v>45405</v>
      </c>
      <c r="B1" s="11">
        <v>14.16</v>
      </c>
      <c r="C1" s="11">
        <f>SUM(B:B)</f>
        <v>794.1400000000001</v>
      </c>
    </row>
    <row r="2" spans="1:3" x14ac:dyDescent="0.2">
      <c r="A2" s="9">
        <v>45453</v>
      </c>
      <c r="B2" s="11">
        <v>265.5</v>
      </c>
    </row>
    <row r="3" spans="1:3" x14ac:dyDescent="0.2">
      <c r="A3" s="9">
        <v>45461</v>
      </c>
      <c r="B3" s="11">
        <v>14.16</v>
      </c>
    </row>
    <row r="4" spans="1:3" x14ac:dyDescent="0.2">
      <c r="A4" s="9">
        <v>45472</v>
      </c>
      <c r="B4" s="11">
        <v>11.8</v>
      </c>
    </row>
    <row r="5" spans="1:3" x14ac:dyDescent="0.2">
      <c r="A5" s="9">
        <v>45478</v>
      </c>
      <c r="B5" s="11">
        <v>82.6</v>
      </c>
    </row>
    <row r="6" spans="1:3" x14ac:dyDescent="0.2">
      <c r="A6" s="9">
        <v>45489</v>
      </c>
      <c r="B6" s="11">
        <v>354</v>
      </c>
    </row>
    <row r="7" spans="1:3" x14ac:dyDescent="0.2">
      <c r="A7" s="9">
        <v>45490</v>
      </c>
      <c r="B7" s="11">
        <v>7.08</v>
      </c>
    </row>
    <row r="8" spans="1:3" x14ac:dyDescent="0.2">
      <c r="A8" s="9">
        <v>45491</v>
      </c>
      <c r="B8" s="11">
        <v>25.96</v>
      </c>
    </row>
    <row r="9" spans="1:3" x14ac:dyDescent="0.2">
      <c r="A9" s="9">
        <v>45491</v>
      </c>
      <c r="B9" s="11">
        <v>11.8</v>
      </c>
    </row>
    <row r="10" spans="1:3" x14ac:dyDescent="0.2">
      <c r="A10" s="9">
        <v>45495</v>
      </c>
      <c r="B10" s="11">
        <v>2.36</v>
      </c>
    </row>
    <row r="11" spans="1:3" x14ac:dyDescent="0.2">
      <c r="A11" s="9">
        <v>45497</v>
      </c>
      <c r="B11" s="11">
        <v>4.72</v>
      </c>
    </row>
  </sheetData>
  <sortState ref="A1:B11">
    <sortCondition ref="A1:A11"/>
  </sortState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workbookViewId="0">
      <selection activeCell="F5" sqref="F5"/>
    </sheetView>
  </sheetViews>
  <sheetFormatPr defaultRowHeight="12.75" x14ac:dyDescent="0.2"/>
  <cols>
    <col min="1" max="1" width="19.33203125" customWidth="1"/>
    <col min="2" max="5" width="15.1640625" customWidth="1"/>
    <col min="6" max="6" width="22.1640625" customWidth="1"/>
    <col min="7" max="7" width="21.5" customWidth="1"/>
    <col min="8" max="8" width="15.1640625" bestFit="1" customWidth="1"/>
    <col min="9" max="9" width="14.6640625" customWidth="1"/>
    <col min="10" max="10" width="14" customWidth="1"/>
    <col min="14" max="14" width="10.5" bestFit="1" customWidth="1"/>
    <col min="17" max="17" width="15.5" customWidth="1"/>
    <col min="18" max="18" width="9.83203125" customWidth="1"/>
  </cols>
  <sheetData>
    <row r="1" spans="1:19" x14ac:dyDescent="0.2">
      <c r="D1" t="s">
        <v>89</v>
      </c>
      <c r="E1" t="s">
        <v>83</v>
      </c>
      <c r="F1" t="s">
        <v>90</v>
      </c>
      <c r="O1" s="1" t="s">
        <v>92</v>
      </c>
    </row>
    <row r="2" spans="1:19" ht="15.75" x14ac:dyDescent="0.2">
      <c r="A2" s="9">
        <v>45384</v>
      </c>
      <c r="B2" s="11">
        <v>175</v>
      </c>
      <c r="C2" s="11">
        <v>55150</v>
      </c>
      <c r="D2" s="11">
        <f>MATCH(A2,G:G,0)</f>
        <v>2</v>
      </c>
      <c r="E2" s="11" t="str">
        <f>IF(D2&gt;0,"H"&amp;D2,"")</f>
        <v>H2</v>
      </c>
      <c r="F2">
        <f ca="1">INDIRECT(E2)</f>
        <v>55150</v>
      </c>
      <c r="G2" s="9">
        <v>45384</v>
      </c>
      <c r="H2" s="11">
        <v>55150</v>
      </c>
      <c r="I2">
        <f>MATCH(G2,A:A,0)</f>
        <v>2</v>
      </c>
      <c r="J2" t="b">
        <f>ISNUMBER(I2)</f>
        <v>1</v>
      </c>
      <c r="K2" t="str">
        <f>IF(J2=FALSE,G2,"")</f>
        <v/>
      </c>
      <c r="L2" t="str">
        <f>IF(J2=FALSE,H2,"")</f>
        <v/>
      </c>
      <c r="N2" t="s">
        <v>91</v>
      </c>
      <c r="O2" t="s">
        <v>91</v>
      </c>
      <c r="Q2" s="8">
        <v>45388</v>
      </c>
      <c r="R2" s="8"/>
      <c r="S2">
        <v>184650</v>
      </c>
    </row>
    <row r="3" spans="1:19" ht="15.75" x14ac:dyDescent="0.2">
      <c r="A3" s="9">
        <v>45385</v>
      </c>
      <c r="B3" s="11">
        <v>1620</v>
      </c>
      <c r="C3" s="11">
        <v>3000</v>
      </c>
      <c r="D3" s="11">
        <f>MATCH(A3,G:G,0)</f>
        <v>3</v>
      </c>
      <c r="E3" s="11" t="str">
        <f t="shared" ref="E3:E66" si="0">IF(D3&gt;0,"H"&amp;D3,"")</f>
        <v>H3</v>
      </c>
      <c r="F3">
        <f t="shared" ref="F3:F66" ca="1" si="1">INDIRECT(E3)</f>
        <v>3000</v>
      </c>
      <c r="G3" s="9">
        <v>45385</v>
      </c>
      <c r="H3" s="11">
        <v>3000</v>
      </c>
      <c r="I3">
        <f t="shared" ref="I3:I46" si="2">MATCH(G3,A:A,0)</f>
        <v>3</v>
      </c>
      <c r="J3" t="b">
        <f t="shared" ref="J3:J46" si="3">ISNUMBER(I3)</f>
        <v>1</v>
      </c>
      <c r="K3" t="str">
        <f t="shared" ref="K3:K46" si="4">IF(J3=FALSE,G3,"")</f>
        <v/>
      </c>
      <c r="L3" t="str">
        <f t="shared" ref="L3:L46" si="5">IF(J3=FALSE,H3,"")</f>
        <v/>
      </c>
      <c r="N3" t="s">
        <v>91</v>
      </c>
      <c r="O3" t="s">
        <v>91</v>
      </c>
      <c r="Q3" s="8">
        <v>45398</v>
      </c>
      <c r="R3" s="8"/>
      <c r="S3">
        <v>20000</v>
      </c>
    </row>
    <row r="4" spans="1:19" ht="15.75" x14ac:dyDescent="0.2">
      <c r="A4" s="9">
        <v>45386</v>
      </c>
      <c r="B4" s="11">
        <v>4240</v>
      </c>
      <c r="C4" s="11"/>
      <c r="D4" s="11"/>
      <c r="E4" s="11" t="str">
        <f t="shared" si="0"/>
        <v/>
      </c>
      <c r="G4" s="9">
        <v>45387</v>
      </c>
      <c r="H4" s="11">
        <v>5000</v>
      </c>
      <c r="I4">
        <f t="shared" si="2"/>
        <v>5</v>
      </c>
      <c r="J4" t="b">
        <f t="shared" si="3"/>
        <v>1</v>
      </c>
      <c r="K4" t="str">
        <f t="shared" si="4"/>
        <v/>
      </c>
      <c r="L4" t="str">
        <f t="shared" si="5"/>
        <v/>
      </c>
      <c r="N4" t="s">
        <v>91</v>
      </c>
      <c r="O4" t="s">
        <v>91</v>
      </c>
      <c r="Q4" s="8">
        <v>45400</v>
      </c>
      <c r="R4" s="8"/>
      <c r="S4">
        <v>12806</v>
      </c>
    </row>
    <row r="5" spans="1:19" ht="15.75" x14ac:dyDescent="0.2">
      <c r="A5" s="9">
        <v>45387</v>
      </c>
      <c r="B5" s="11">
        <v>2929</v>
      </c>
      <c r="C5" s="11">
        <v>5000</v>
      </c>
      <c r="D5" s="11">
        <f>MATCH(A5,G:G,0)</f>
        <v>4</v>
      </c>
      <c r="E5" s="11" t="str">
        <f t="shared" si="0"/>
        <v>H4</v>
      </c>
      <c r="F5">
        <f t="shared" ca="1" si="1"/>
        <v>5000</v>
      </c>
      <c r="G5" s="9">
        <v>45388</v>
      </c>
      <c r="H5" s="11">
        <v>184650</v>
      </c>
      <c r="I5" t="e">
        <f t="shared" si="2"/>
        <v>#N/A</v>
      </c>
      <c r="J5" t="b">
        <f t="shared" si="3"/>
        <v>0</v>
      </c>
      <c r="K5">
        <f t="shared" si="4"/>
        <v>45388</v>
      </c>
      <c r="L5">
        <f t="shared" si="5"/>
        <v>184650</v>
      </c>
      <c r="N5" s="8">
        <v>45388</v>
      </c>
      <c r="O5">
        <v>184650</v>
      </c>
      <c r="Q5" s="8">
        <v>45404</v>
      </c>
      <c r="R5" s="8"/>
      <c r="S5">
        <v>241099</v>
      </c>
    </row>
    <row r="6" spans="1:19" ht="15.75" x14ac:dyDescent="0.2">
      <c r="A6" s="9">
        <v>45389</v>
      </c>
      <c r="B6" s="11">
        <v>810</v>
      </c>
      <c r="C6" s="11"/>
      <c r="D6" s="11"/>
      <c r="E6" s="11" t="str">
        <f t="shared" si="0"/>
        <v/>
      </c>
      <c r="G6" s="9">
        <v>45398</v>
      </c>
      <c r="H6" s="11">
        <v>20000</v>
      </c>
      <c r="I6" t="e">
        <f t="shared" si="2"/>
        <v>#N/A</v>
      </c>
      <c r="J6" t="b">
        <f t="shared" si="3"/>
        <v>0</v>
      </c>
      <c r="K6">
        <f t="shared" si="4"/>
        <v>45398</v>
      </c>
      <c r="L6">
        <f t="shared" si="5"/>
        <v>20000</v>
      </c>
      <c r="N6" s="8">
        <v>45398</v>
      </c>
      <c r="O6">
        <v>20000</v>
      </c>
      <c r="Q6" s="8">
        <v>45412</v>
      </c>
      <c r="R6" s="8"/>
      <c r="S6">
        <v>177936</v>
      </c>
    </row>
    <row r="7" spans="1:19" ht="15.75" x14ac:dyDescent="0.2">
      <c r="A7" s="9">
        <v>45391</v>
      </c>
      <c r="B7" s="11">
        <v>760</v>
      </c>
      <c r="C7" s="11"/>
      <c r="D7" s="11"/>
      <c r="E7" s="11" t="str">
        <f t="shared" si="0"/>
        <v/>
      </c>
      <c r="G7" s="9">
        <v>45400</v>
      </c>
      <c r="H7" s="11">
        <v>12806</v>
      </c>
      <c r="I7" t="e">
        <f t="shared" si="2"/>
        <v>#N/A</v>
      </c>
      <c r="J7" t="b">
        <f t="shared" si="3"/>
        <v>0</v>
      </c>
      <c r="K7">
        <f t="shared" si="4"/>
        <v>45400</v>
      </c>
      <c r="L7">
        <f t="shared" si="5"/>
        <v>12806</v>
      </c>
      <c r="N7" s="8">
        <v>45400</v>
      </c>
      <c r="O7">
        <v>12806</v>
      </c>
      <c r="Q7" s="8">
        <v>45421</v>
      </c>
      <c r="R7" s="8"/>
      <c r="S7">
        <v>26000</v>
      </c>
    </row>
    <row r="8" spans="1:19" ht="15.75" x14ac:dyDescent="0.2">
      <c r="A8" s="9">
        <v>45393</v>
      </c>
      <c r="B8" s="11">
        <v>460</v>
      </c>
      <c r="C8" s="11"/>
      <c r="D8" s="11"/>
      <c r="E8" s="11" t="str">
        <f t="shared" si="0"/>
        <v/>
      </c>
      <c r="G8" s="9">
        <v>45404</v>
      </c>
      <c r="H8" s="11">
        <v>241099</v>
      </c>
      <c r="I8" t="e">
        <f t="shared" si="2"/>
        <v>#N/A</v>
      </c>
      <c r="J8" t="b">
        <f t="shared" si="3"/>
        <v>0</v>
      </c>
      <c r="K8">
        <f t="shared" si="4"/>
        <v>45404</v>
      </c>
      <c r="L8">
        <f t="shared" si="5"/>
        <v>241099</v>
      </c>
      <c r="N8" s="8">
        <v>45404</v>
      </c>
      <c r="O8">
        <v>241099</v>
      </c>
      <c r="Q8" s="8">
        <v>45439</v>
      </c>
      <c r="R8" s="8"/>
      <c r="S8">
        <v>4420</v>
      </c>
    </row>
    <row r="9" spans="1:19" ht="15.75" x14ac:dyDescent="0.2">
      <c r="A9" s="9">
        <v>45394</v>
      </c>
      <c r="B9" s="11">
        <v>109502</v>
      </c>
      <c r="C9" s="11"/>
      <c r="D9" s="11"/>
      <c r="E9" s="11" t="str">
        <f t="shared" si="0"/>
        <v/>
      </c>
      <c r="G9" s="9">
        <v>45412</v>
      </c>
      <c r="H9" s="11">
        <v>177936</v>
      </c>
      <c r="I9" t="e">
        <f t="shared" si="2"/>
        <v>#N/A</v>
      </c>
      <c r="J9" t="b">
        <f t="shared" si="3"/>
        <v>0</v>
      </c>
      <c r="K9">
        <f t="shared" si="4"/>
        <v>45412</v>
      </c>
      <c r="L9">
        <f t="shared" si="5"/>
        <v>177936</v>
      </c>
      <c r="N9" s="8">
        <v>45412</v>
      </c>
      <c r="O9">
        <v>177936</v>
      </c>
      <c r="Q9" s="8">
        <v>45461</v>
      </c>
      <c r="R9" s="8"/>
      <c r="S9">
        <v>541000</v>
      </c>
    </row>
    <row r="10" spans="1:19" ht="15.75" x14ac:dyDescent="0.2">
      <c r="A10" s="9">
        <v>45399</v>
      </c>
      <c r="B10" s="11">
        <v>460</v>
      </c>
      <c r="C10" s="11"/>
      <c r="D10" s="11"/>
      <c r="E10" s="11" t="str">
        <f t="shared" si="0"/>
        <v/>
      </c>
      <c r="G10" s="9">
        <v>45421</v>
      </c>
      <c r="H10" s="11">
        <v>26000</v>
      </c>
      <c r="I10" t="e">
        <f t="shared" si="2"/>
        <v>#N/A</v>
      </c>
      <c r="J10" t="b">
        <f t="shared" si="3"/>
        <v>0</v>
      </c>
      <c r="K10">
        <f t="shared" si="4"/>
        <v>45421</v>
      </c>
      <c r="L10">
        <f t="shared" si="5"/>
        <v>26000</v>
      </c>
      <c r="N10" s="8">
        <v>45421</v>
      </c>
      <c r="O10">
        <v>26000</v>
      </c>
      <c r="Q10" s="8">
        <v>45471</v>
      </c>
      <c r="R10" s="8"/>
      <c r="S10">
        <v>211490</v>
      </c>
    </row>
    <row r="11" spans="1:19" ht="15.75" x14ac:dyDescent="0.2">
      <c r="A11" s="9">
        <v>45401</v>
      </c>
      <c r="B11" s="11">
        <v>140432</v>
      </c>
      <c r="C11" s="11"/>
      <c r="D11" s="11"/>
      <c r="E11" s="11" t="str">
        <f t="shared" si="0"/>
        <v/>
      </c>
      <c r="G11" s="9">
        <v>45426</v>
      </c>
      <c r="H11" s="11">
        <v>17734</v>
      </c>
      <c r="I11">
        <f t="shared" si="2"/>
        <v>20</v>
      </c>
      <c r="J11" t="b">
        <f t="shared" si="3"/>
        <v>1</v>
      </c>
      <c r="K11" t="str">
        <f t="shared" si="4"/>
        <v/>
      </c>
      <c r="L11" t="str">
        <f t="shared" si="5"/>
        <v/>
      </c>
      <c r="N11" s="8" t="s">
        <v>91</v>
      </c>
      <c r="O11" t="s">
        <v>91</v>
      </c>
      <c r="Q11" s="8">
        <v>45474</v>
      </c>
      <c r="R11" s="8"/>
      <c r="S11">
        <v>179374</v>
      </c>
    </row>
    <row r="12" spans="1:19" ht="15.75" x14ac:dyDescent="0.2">
      <c r="A12" s="9">
        <v>45402</v>
      </c>
      <c r="B12" s="11">
        <v>800</v>
      </c>
      <c r="C12" s="11"/>
      <c r="D12" s="11"/>
      <c r="E12" s="11" t="str">
        <f t="shared" si="0"/>
        <v/>
      </c>
      <c r="G12" s="9">
        <v>45434</v>
      </c>
      <c r="H12" s="11">
        <v>5000</v>
      </c>
      <c r="I12">
        <f t="shared" si="2"/>
        <v>27</v>
      </c>
      <c r="J12" t="b">
        <f t="shared" si="3"/>
        <v>1</v>
      </c>
      <c r="K12" t="str">
        <f t="shared" si="4"/>
        <v/>
      </c>
      <c r="L12" t="str">
        <f t="shared" si="5"/>
        <v/>
      </c>
      <c r="N12" s="8" t="s">
        <v>91</v>
      </c>
      <c r="O12" t="s">
        <v>91</v>
      </c>
      <c r="Q12" s="8">
        <v>45475</v>
      </c>
      <c r="R12" s="8"/>
      <c r="S12">
        <v>120228</v>
      </c>
    </row>
    <row r="13" spans="1:19" ht="15.75" x14ac:dyDescent="0.2">
      <c r="A13" s="9">
        <v>45405</v>
      </c>
      <c r="B13" s="11">
        <v>2230</v>
      </c>
      <c r="C13" s="11"/>
      <c r="D13" s="11"/>
      <c r="E13" s="11" t="str">
        <f t="shared" si="0"/>
        <v/>
      </c>
      <c r="G13" s="9">
        <v>45439</v>
      </c>
      <c r="H13" s="11">
        <v>4420</v>
      </c>
      <c r="I13" t="e">
        <f t="shared" si="2"/>
        <v>#N/A</v>
      </c>
      <c r="J13" t="b">
        <f t="shared" si="3"/>
        <v>0</v>
      </c>
      <c r="K13">
        <f t="shared" si="4"/>
        <v>45439</v>
      </c>
      <c r="L13">
        <f t="shared" si="5"/>
        <v>4420</v>
      </c>
      <c r="N13" s="8">
        <v>45439</v>
      </c>
      <c r="O13">
        <v>4420</v>
      </c>
      <c r="Q13" s="8">
        <v>45476</v>
      </c>
      <c r="R13" s="8"/>
      <c r="S13">
        <v>5000</v>
      </c>
    </row>
    <row r="14" spans="1:19" ht="15.75" x14ac:dyDescent="0.2">
      <c r="A14" s="9">
        <v>45408</v>
      </c>
      <c r="B14" s="11">
        <v>100</v>
      </c>
      <c r="C14" s="11"/>
      <c r="D14" s="11"/>
      <c r="E14" s="11" t="str">
        <f t="shared" si="0"/>
        <v/>
      </c>
      <c r="G14" s="9">
        <v>45442</v>
      </c>
      <c r="H14" s="11">
        <v>163716</v>
      </c>
      <c r="I14">
        <f t="shared" si="2"/>
        <v>32</v>
      </c>
      <c r="J14" t="b">
        <f t="shared" si="3"/>
        <v>1</v>
      </c>
      <c r="K14" t="str">
        <f t="shared" si="4"/>
        <v/>
      </c>
      <c r="L14" t="str">
        <f t="shared" si="5"/>
        <v/>
      </c>
      <c r="N14" s="8" t="s">
        <v>91</v>
      </c>
      <c r="O14" t="s">
        <v>91</v>
      </c>
      <c r="Q14" s="8">
        <v>45478</v>
      </c>
      <c r="R14" s="8"/>
      <c r="S14">
        <v>219432</v>
      </c>
    </row>
    <row r="15" spans="1:19" ht="15.75" x14ac:dyDescent="0.2">
      <c r="A15" s="9">
        <v>45414</v>
      </c>
      <c r="B15" s="11">
        <v>7250</v>
      </c>
      <c r="C15" s="11"/>
      <c r="D15" s="11"/>
      <c r="E15" s="11" t="str">
        <f t="shared" si="0"/>
        <v/>
      </c>
      <c r="G15" s="9">
        <v>45447</v>
      </c>
      <c r="H15" s="11">
        <v>117700</v>
      </c>
      <c r="I15">
        <f t="shared" si="2"/>
        <v>36</v>
      </c>
      <c r="J15" t="b">
        <f t="shared" si="3"/>
        <v>1</v>
      </c>
      <c r="K15" t="str">
        <f t="shared" si="4"/>
        <v/>
      </c>
      <c r="L15" t="str">
        <f t="shared" si="5"/>
        <v/>
      </c>
      <c r="N15" s="8" t="s">
        <v>91</v>
      </c>
      <c r="O15" t="s">
        <v>91</v>
      </c>
      <c r="Q15" s="8">
        <v>45488</v>
      </c>
      <c r="R15" s="8"/>
      <c r="S15">
        <v>44027</v>
      </c>
    </row>
    <row r="16" spans="1:19" ht="15.75" x14ac:dyDescent="0.2">
      <c r="A16" s="9">
        <v>45416</v>
      </c>
      <c r="B16" s="11">
        <v>900</v>
      </c>
      <c r="C16" s="11"/>
      <c r="D16" s="11"/>
      <c r="E16" s="11" t="str">
        <f t="shared" si="0"/>
        <v/>
      </c>
      <c r="G16" s="9">
        <v>45448</v>
      </c>
      <c r="H16" s="11">
        <v>321154.71999999997</v>
      </c>
      <c r="I16">
        <f t="shared" si="2"/>
        <v>37</v>
      </c>
      <c r="J16" t="b">
        <f t="shared" si="3"/>
        <v>1</v>
      </c>
      <c r="K16" t="str">
        <f t="shared" si="4"/>
        <v/>
      </c>
      <c r="L16" t="str">
        <f t="shared" si="5"/>
        <v/>
      </c>
      <c r="N16" s="8" t="s">
        <v>91</v>
      </c>
      <c r="O16" t="s">
        <v>91</v>
      </c>
      <c r="Q16" s="8">
        <v>45491</v>
      </c>
      <c r="R16" s="8"/>
      <c r="S16">
        <v>143755</v>
      </c>
    </row>
    <row r="17" spans="1:19" ht="15.75" x14ac:dyDescent="0.2">
      <c r="A17" s="9">
        <v>45419</v>
      </c>
      <c r="B17" s="11">
        <v>1000</v>
      </c>
      <c r="C17" s="11"/>
      <c r="D17" s="11"/>
      <c r="E17" s="11" t="str">
        <f t="shared" si="0"/>
        <v/>
      </c>
      <c r="G17" s="9">
        <v>45449</v>
      </c>
      <c r="H17" s="11">
        <v>23330</v>
      </c>
      <c r="I17">
        <f t="shared" si="2"/>
        <v>38</v>
      </c>
      <c r="J17" t="b">
        <f t="shared" si="3"/>
        <v>1</v>
      </c>
      <c r="K17" t="str">
        <f t="shared" si="4"/>
        <v/>
      </c>
      <c r="L17" t="str">
        <f t="shared" si="5"/>
        <v/>
      </c>
      <c r="N17" s="8" t="s">
        <v>91</v>
      </c>
      <c r="O17" t="s">
        <v>91</v>
      </c>
      <c r="Q17" s="8">
        <v>45493</v>
      </c>
      <c r="R17" s="8"/>
      <c r="S17">
        <v>115050</v>
      </c>
    </row>
    <row r="18" spans="1:19" ht="15.75" x14ac:dyDescent="0.2">
      <c r="A18" s="9">
        <v>45422</v>
      </c>
      <c r="B18" s="11">
        <v>430</v>
      </c>
      <c r="C18" s="11"/>
      <c r="D18" s="11"/>
      <c r="E18" s="11" t="str">
        <f t="shared" si="0"/>
        <v/>
      </c>
      <c r="G18" s="9">
        <v>45453</v>
      </c>
      <c r="H18" s="11">
        <v>79500</v>
      </c>
      <c r="I18">
        <f t="shared" si="2"/>
        <v>42</v>
      </c>
      <c r="J18" t="b">
        <f t="shared" si="3"/>
        <v>1</v>
      </c>
      <c r="K18" t="str">
        <f t="shared" si="4"/>
        <v/>
      </c>
      <c r="L18" t="str">
        <f t="shared" si="5"/>
        <v/>
      </c>
      <c r="N18" s="8" t="s">
        <v>91</v>
      </c>
      <c r="O18" t="s">
        <v>91</v>
      </c>
      <c r="Q18" s="8">
        <v>45497</v>
      </c>
      <c r="R18" s="8"/>
      <c r="S18">
        <v>17001.36</v>
      </c>
    </row>
    <row r="19" spans="1:19" ht="15.75" x14ac:dyDescent="0.2">
      <c r="A19" s="9">
        <v>45423</v>
      </c>
      <c r="B19" s="11">
        <v>230</v>
      </c>
      <c r="C19" s="11"/>
      <c r="D19" s="11"/>
      <c r="E19" s="11" t="str">
        <f t="shared" si="0"/>
        <v/>
      </c>
      <c r="G19" s="9">
        <v>45455</v>
      </c>
      <c r="H19" s="11">
        <v>21310</v>
      </c>
      <c r="I19">
        <f t="shared" si="2"/>
        <v>44</v>
      </c>
      <c r="J19" t="b">
        <f t="shared" si="3"/>
        <v>1</v>
      </c>
      <c r="K19" t="str">
        <f t="shared" si="4"/>
        <v/>
      </c>
      <c r="L19" t="str">
        <f t="shared" si="5"/>
        <v/>
      </c>
      <c r="N19" s="8" t="s">
        <v>91</v>
      </c>
      <c r="O19" t="s">
        <v>91</v>
      </c>
      <c r="Q19" s="8">
        <v>45504</v>
      </c>
      <c r="R19" s="8"/>
      <c r="S19">
        <v>16700</v>
      </c>
    </row>
    <row r="20" spans="1:19" ht="15.75" x14ac:dyDescent="0.2">
      <c r="A20" s="9">
        <v>45426</v>
      </c>
      <c r="B20" s="11">
        <v>1840</v>
      </c>
      <c r="C20" s="11">
        <v>17734</v>
      </c>
      <c r="D20" s="11">
        <f>MATCH(A20,G:G,0)</f>
        <v>11</v>
      </c>
      <c r="E20" s="11" t="str">
        <f t="shared" si="0"/>
        <v>H11</v>
      </c>
      <c r="F20">
        <f t="shared" ca="1" si="1"/>
        <v>17734</v>
      </c>
      <c r="G20" s="9">
        <v>45456</v>
      </c>
      <c r="H20" s="11">
        <v>21330</v>
      </c>
      <c r="I20">
        <f t="shared" si="2"/>
        <v>45</v>
      </c>
      <c r="J20" t="b">
        <f t="shared" si="3"/>
        <v>1</v>
      </c>
      <c r="K20" t="str">
        <f t="shared" si="4"/>
        <v/>
      </c>
      <c r="L20" t="str">
        <f t="shared" si="5"/>
        <v/>
      </c>
      <c r="N20" s="8" t="s">
        <v>91</v>
      </c>
      <c r="O20" t="s">
        <v>91</v>
      </c>
    </row>
    <row r="21" spans="1:19" ht="15.75" x14ac:dyDescent="0.2">
      <c r="A21" s="9">
        <v>45427</v>
      </c>
      <c r="B21" s="11">
        <v>2540</v>
      </c>
      <c r="C21" s="11"/>
      <c r="D21" s="11"/>
      <c r="E21" s="11" t="str">
        <f t="shared" si="0"/>
        <v/>
      </c>
      <c r="G21" s="9">
        <v>45461</v>
      </c>
      <c r="H21" s="11">
        <v>541000</v>
      </c>
      <c r="I21" t="e">
        <f t="shared" si="2"/>
        <v>#N/A</v>
      </c>
      <c r="J21" t="b">
        <f t="shared" si="3"/>
        <v>0</v>
      </c>
      <c r="K21">
        <f t="shared" si="4"/>
        <v>45461</v>
      </c>
      <c r="L21">
        <f t="shared" si="5"/>
        <v>541000</v>
      </c>
      <c r="N21" s="8">
        <v>45461</v>
      </c>
      <c r="O21">
        <v>541000</v>
      </c>
    </row>
    <row r="22" spans="1:19" ht="15.75" x14ac:dyDescent="0.2">
      <c r="A22" s="9">
        <v>45428</v>
      </c>
      <c r="B22" s="11">
        <v>2080</v>
      </c>
      <c r="C22" s="11"/>
      <c r="D22" s="11"/>
      <c r="E22" s="11" t="str">
        <f t="shared" si="0"/>
        <v/>
      </c>
      <c r="G22" s="9">
        <v>45462</v>
      </c>
      <c r="H22" s="11">
        <v>9590</v>
      </c>
      <c r="I22">
        <f t="shared" si="2"/>
        <v>48</v>
      </c>
      <c r="J22" t="b">
        <f t="shared" si="3"/>
        <v>1</v>
      </c>
      <c r="K22" t="str">
        <f t="shared" si="4"/>
        <v/>
      </c>
      <c r="L22" t="str">
        <f t="shared" si="5"/>
        <v/>
      </c>
      <c r="N22" s="8" t="s">
        <v>91</v>
      </c>
      <c r="O22" t="s">
        <v>91</v>
      </c>
    </row>
    <row r="23" spans="1:19" ht="15.75" x14ac:dyDescent="0.2">
      <c r="A23" s="9">
        <v>45429</v>
      </c>
      <c r="B23" s="11">
        <v>1600</v>
      </c>
      <c r="C23" s="11"/>
      <c r="D23" s="11"/>
      <c r="E23" s="11" t="str">
        <f t="shared" si="0"/>
        <v/>
      </c>
      <c r="G23" s="9">
        <v>45470</v>
      </c>
      <c r="H23" s="11">
        <v>455405</v>
      </c>
      <c r="I23">
        <f t="shared" si="2"/>
        <v>53</v>
      </c>
      <c r="J23" t="b">
        <f t="shared" si="3"/>
        <v>1</v>
      </c>
      <c r="K23" t="str">
        <f t="shared" si="4"/>
        <v/>
      </c>
      <c r="L23" t="str">
        <f t="shared" si="5"/>
        <v/>
      </c>
      <c r="N23" s="8" t="s">
        <v>91</v>
      </c>
      <c r="O23" t="s">
        <v>91</v>
      </c>
    </row>
    <row r="24" spans="1:19" ht="15.75" x14ac:dyDescent="0.2">
      <c r="A24" s="9">
        <v>45430</v>
      </c>
      <c r="B24" s="11">
        <v>3380</v>
      </c>
      <c r="C24" s="11"/>
      <c r="D24" s="11"/>
      <c r="E24" s="11" t="str">
        <f t="shared" si="0"/>
        <v/>
      </c>
      <c r="G24" s="9">
        <v>45471</v>
      </c>
      <c r="H24" s="11">
        <v>211490</v>
      </c>
      <c r="I24" t="e">
        <f t="shared" si="2"/>
        <v>#N/A</v>
      </c>
      <c r="J24" t="b">
        <f t="shared" si="3"/>
        <v>0</v>
      </c>
      <c r="K24">
        <f t="shared" si="4"/>
        <v>45471</v>
      </c>
      <c r="L24">
        <f t="shared" si="5"/>
        <v>211490</v>
      </c>
      <c r="N24" s="8">
        <v>45471</v>
      </c>
      <c r="O24">
        <v>211490</v>
      </c>
    </row>
    <row r="25" spans="1:19" ht="15.75" x14ac:dyDescent="0.2">
      <c r="A25" s="9">
        <v>45432</v>
      </c>
      <c r="B25" s="11">
        <v>690</v>
      </c>
      <c r="C25" s="11"/>
      <c r="D25" s="11"/>
      <c r="E25" s="11" t="str">
        <f t="shared" si="0"/>
        <v/>
      </c>
      <c r="G25" s="9">
        <v>45474</v>
      </c>
      <c r="H25" s="11">
        <v>179374</v>
      </c>
      <c r="I25" t="e">
        <f t="shared" si="2"/>
        <v>#N/A</v>
      </c>
      <c r="J25" t="b">
        <f t="shared" si="3"/>
        <v>0</v>
      </c>
      <c r="K25">
        <f t="shared" si="4"/>
        <v>45474</v>
      </c>
      <c r="L25">
        <f t="shared" si="5"/>
        <v>179374</v>
      </c>
      <c r="N25" s="8">
        <v>45474</v>
      </c>
      <c r="O25">
        <v>179374</v>
      </c>
    </row>
    <row r="26" spans="1:19" ht="15.75" x14ac:dyDescent="0.2">
      <c r="A26" s="9">
        <v>45433</v>
      </c>
      <c r="B26" s="11">
        <v>460</v>
      </c>
      <c r="C26" s="11"/>
      <c r="D26" s="11"/>
      <c r="E26" s="11" t="str">
        <f t="shared" si="0"/>
        <v/>
      </c>
      <c r="G26" s="9">
        <v>45475</v>
      </c>
      <c r="H26" s="11">
        <v>120228</v>
      </c>
      <c r="I26" t="e">
        <f t="shared" si="2"/>
        <v>#N/A</v>
      </c>
      <c r="J26" t="b">
        <f t="shared" si="3"/>
        <v>0</v>
      </c>
      <c r="K26">
        <f t="shared" si="4"/>
        <v>45475</v>
      </c>
      <c r="L26">
        <f t="shared" si="5"/>
        <v>120228</v>
      </c>
      <c r="N26" s="8">
        <v>45475</v>
      </c>
      <c r="O26">
        <v>120228</v>
      </c>
    </row>
    <row r="27" spans="1:19" ht="15.75" x14ac:dyDescent="0.2">
      <c r="A27" s="9">
        <v>45434</v>
      </c>
      <c r="B27" s="11">
        <v>460</v>
      </c>
      <c r="C27" s="11">
        <v>5000</v>
      </c>
      <c r="D27" s="11">
        <f>MATCH(A27,G:G,0)</f>
        <v>12</v>
      </c>
      <c r="E27" s="11" t="str">
        <f t="shared" si="0"/>
        <v>H12</v>
      </c>
      <c r="F27">
        <f t="shared" ca="1" si="1"/>
        <v>5000</v>
      </c>
      <c r="G27" s="9">
        <v>45476</v>
      </c>
      <c r="H27" s="11">
        <v>5000</v>
      </c>
      <c r="I27" t="e">
        <f t="shared" si="2"/>
        <v>#N/A</v>
      </c>
      <c r="J27" t="b">
        <f t="shared" si="3"/>
        <v>0</v>
      </c>
      <c r="K27">
        <f t="shared" si="4"/>
        <v>45476</v>
      </c>
      <c r="L27">
        <f t="shared" si="5"/>
        <v>5000</v>
      </c>
      <c r="N27" s="8">
        <v>45476</v>
      </c>
      <c r="O27">
        <v>5000</v>
      </c>
    </row>
    <row r="28" spans="1:19" ht="15.75" x14ac:dyDescent="0.2">
      <c r="A28" s="9">
        <v>45435</v>
      </c>
      <c r="B28" s="11">
        <v>1030</v>
      </c>
      <c r="C28" s="11"/>
      <c r="D28" s="11"/>
      <c r="E28" s="11" t="str">
        <f t="shared" si="0"/>
        <v/>
      </c>
      <c r="G28" s="9">
        <v>45477</v>
      </c>
      <c r="H28" s="11">
        <v>179842.03</v>
      </c>
      <c r="I28">
        <f t="shared" si="2"/>
        <v>56</v>
      </c>
      <c r="J28" t="b">
        <f t="shared" si="3"/>
        <v>1</v>
      </c>
      <c r="K28" t="str">
        <f t="shared" si="4"/>
        <v/>
      </c>
      <c r="L28" t="str">
        <f t="shared" si="5"/>
        <v/>
      </c>
      <c r="N28" s="8" t="s">
        <v>91</v>
      </c>
      <c r="O28" t="s">
        <v>91</v>
      </c>
    </row>
    <row r="29" spans="1:19" ht="15.75" x14ac:dyDescent="0.2">
      <c r="A29" s="9">
        <v>45436</v>
      </c>
      <c r="B29" s="11">
        <v>2111610</v>
      </c>
      <c r="C29" s="11"/>
      <c r="D29" s="11"/>
      <c r="E29" s="11" t="str">
        <f t="shared" si="0"/>
        <v/>
      </c>
      <c r="G29" s="9">
        <v>45478</v>
      </c>
      <c r="H29" s="11">
        <v>219432</v>
      </c>
      <c r="I29" t="e">
        <f t="shared" si="2"/>
        <v>#N/A</v>
      </c>
      <c r="J29" t="b">
        <f t="shared" si="3"/>
        <v>0</v>
      </c>
      <c r="K29">
        <f t="shared" si="4"/>
        <v>45478</v>
      </c>
      <c r="L29">
        <f t="shared" si="5"/>
        <v>219432</v>
      </c>
      <c r="N29" s="8">
        <v>45478</v>
      </c>
      <c r="O29">
        <v>219432</v>
      </c>
    </row>
    <row r="30" spans="1:19" ht="15.75" x14ac:dyDescent="0.2">
      <c r="A30" s="9">
        <v>45438</v>
      </c>
      <c r="B30" s="11">
        <v>6400</v>
      </c>
      <c r="C30" s="11"/>
      <c r="D30" s="11"/>
      <c r="E30" s="11" t="str">
        <f t="shared" si="0"/>
        <v/>
      </c>
      <c r="G30" s="9">
        <v>45479</v>
      </c>
      <c r="H30" s="11">
        <v>27800</v>
      </c>
      <c r="I30">
        <f t="shared" si="2"/>
        <v>57</v>
      </c>
      <c r="J30" t="b">
        <f t="shared" si="3"/>
        <v>1</v>
      </c>
      <c r="K30" t="str">
        <f t="shared" si="4"/>
        <v/>
      </c>
      <c r="L30" t="str">
        <f t="shared" si="5"/>
        <v/>
      </c>
      <c r="N30" s="8" t="s">
        <v>91</v>
      </c>
      <c r="O30" t="s">
        <v>91</v>
      </c>
    </row>
    <row r="31" spans="1:19" ht="15.75" x14ac:dyDescent="0.2">
      <c r="A31" s="9">
        <v>45440</v>
      </c>
      <c r="B31" s="11">
        <v>2860</v>
      </c>
      <c r="C31" s="11"/>
      <c r="D31" s="11"/>
      <c r="E31" s="11" t="str">
        <f t="shared" si="0"/>
        <v/>
      </c>
      <c r="G31" s="9">
        <v>45481</v>
      </c>
      <c r="H31" s="11">
        <v>576000</v>
      </c>
      <c r="I31">
        <f t="shared" si="2"/>
        <v>58</v>
      </c>
      <c r="J31" t="b">
        <f t="shared" si="3"/>
        <v>1</v>
      </c>
      <c r="K31" t="str">
        <f t="shared" si="4"/>
        <v/>
      </c>
      <c r="L31" t="str">
        <f t="shared" si="5"/>
        <v/>
      </c>
      <c r="N31" s="8" t="s">
        <v>91</v>
      </c>
      <c r="O31" t="s">
        <v>91</v>
      </c>
    </row>
    <row r="32" spans="1:19" ht="15.75" x14ac:dyDescent="0.2">
      <c r="A32" s="9">
        <v>45442</v>
      </c>
      <c r="B32" s="11">
        <v>1820</v>
      </c>
      <c r="C32" s="11">
        <v>163716</v>
      </c>
      <c r="D32" s="11">
        <f>MATCH(A32,G:G,0)</f>
        <v>14</v>
      </c>
      <c r="E32" s="11" t="str">
        <f t="shared" si="0"/>
        <v>H14</v>
      </c>
      <c r="F32">
        <f t="shared" ca="1" si="1"/>
        <v>163716</v>
      </c>
      <c r="G32" s="9">
        <v>45482</v>
      </c>
      <c r="H32" s="11">
        <v>135208</v>
      </c>
      <c r="I32">
        <f t="shared" si="2"/>
        <v>59</v>
      </c>
      <c r="J32" t="b">
        <f t="shared" si="3"/>
        <v>1</v>
      </c>
      <c r="K32" t="str">
        <f t="shared" si="4"/>
        <v/>
      </c>
      <c r="L32" t="str">
        <f t="shared" si="5"/>
        <v/>
      </c>
      <c r="N32" s="8" t="s">
        <v>91</v>
      </c>
      <c r="O32" t="s">
        <v>91</v>
      </c>
    </row>
    <row r="33" spans="1:18" ht="15.75" x14ac:dyDescent="0.2">
      <c r="A33" s="9">
        <v>45443</v>
      </c>
      <c r="B33" s="11">
        <v>330</v>
      </c>
      <c r="C33" s="11"/>
      <c r="D33" s="11"/>
      <c r="E33" s="11" t="str">
        <f t="shared" si="0"/>
        <v/>
      </c>
      <c r="G33" s="9">
        <v>45483</v>
      </c>
      <c r="H33" s="11">
        <v>28396</v>
      </c>
      <c r="I33">
        <f t="shared" si="2"/>
        <v>60</v>
      </c>
      <c r="J33" t="b">
        <f t="shared" si="3"/>
        <v>1</v>
      </c>
      <c r="K33" t="str">
        <f t="shared" si="4"/>
        <v/>
      </c>
      <c r="L33" t="str">
        <f t="shared" si="5"/>
        <v/>
      </c>
      <c r="N33" s="8" t="s">
        <v>91</v>
      </c>
      <c r="O33" t="s">
        <v>91</v>
      </c>
    </row>
    <row r="34" spans="1:18" ht="15.75" x14ac:dyDescent="0.2">
      <c r="A34" s="9">
        <v>45444</v>
      </c>
      <c r="B34" s="11">
        <v>630</v>
      </c>
      <c r="C34" s="11"/>
      <c r="D34" s="11"/>
      <c r="E34" s="11" t="str">
        <f t="shared" si="0"/>
        <v/>
      </c>
      <c r="G34" s="9">
        <v>45484</v>
      </c>
      <c r="H34" s="11">
        <v>28150</v>
      </c>
      <c r="I34">
        <f t="shared" si="2"/>
        <v>61</v>
      </c>
      <c r="J34" t="b">
        <f t="shared" si="3"/>
        <v>1</v>
      </c>
      <c r="K34" t="str">
        <f t="shared" si="4"/>
        <v/>
      </c>
      <c r="L34" t="str">
        <f t="shared" si="5"/>
        <v/>
      </c>
      <c r="N34" s="8" t="s">
        <v>91</v>
      </c>
      <c r="O34" t="s">
        <v>91</v>
      </c>
    </row>
    <row r="35" spans="1:18" ht="15.75" x14ac:dyDescent="0.2">
      <c r="A35" s="9">
        <v>45445</v>
      </c>
      <c r="B35" s="11">
        <v>2750</v>
      </c>
      <c r="C35" s="11"/>
      <c r="D35" s="11"/>
      <c r="E35" s="11" t="str">
        <f t="shared" si="0"/>
        <v/>
      </c>
      <c r="G35" s="9">
        <v>45485</v>
      </c>
      <c r="H35" s="11">
        <v>49350</v>
      </c>
      <c r="I35">
        <f t="shared" si="2"/>
        <v>62</v>
      </c>
      <c r="J35" t="b">
        <f t="shared" si="3"/>
        <v>1</v>
      </c>
      <c r="K35" t="str">
        <f t="shared" si="4"/>
        <v/>
      </c>
      <c r="L35" t="str">
        <f t="shared" si="5"/>
        <v/>
      </c>
      <c r="N35" s="8" t="s">
        <v>91</v>
      </c>
      <c r="O35" t="s">
        <v>91</v>
      </c>
    </row>
    <row r="36" spans="1:18" ht="15.75" x14ac:dyDescent="0.2">
      <c r="A36" s="9">
        <v>45447</v>
      </c>
      <c r="B36" s="11">
        <v>900</v>
      </c>
      <c r="C36" s="11">
        <v>117700</v>
      </c>
      <c r="D36" s="11">
        <f>MATCH(A36,G:G,0)</f>
        <v>15</v>
      </c>
      <c r="E36" s="11" t="str">
        <f t="shared" si="0"/>
        <v>H15</v>
      </c>
      <c r="F36">
        <f t="shared" ca="1" si="1"/>
        <v>117700</v>
      </c>
      <c r="G36" s="9">
        <v>45488</v>
      </c>
      <c r="H36" s="11">
        <v>44027</v>
      </c>
      <c r="I36" t="e">
        <f t="shared" si="2"/>
        <v>#N/A</v>
      </c>
      <c r="J36" t="b">
        <f t="shared" si="3"/>
        <v>0</v>
      </c>
      <c r="K36">
        <f t="shared" si="4"/>
        <v>45488</v>
      </c>
      <c r="L36">
        <f t="shared" si="5"/>
        <v>44027</v>
      </c>
      <c r="N36" s="8">
        <v>45488</v>
      </c>
      <c r="O36">
        <v>44027</v>
      </c>
    </row>
    <row r="37" spans="1:18" ht="15.75" x14ac:dyDescent="0.2">
      <c r="A37" s="9">
        <v>45448</v>
      </c>
      <c r="B37" s="11">
        <v>3800</v>
      </c>
      <c r="C37" s="11">
        <v>321154.71999999997</v>
      </c>
      <c r="D37" s="11">
        <f>MATCH(A37,G:G,0)</f>
        <v>16</v>
      </c>
      <c r="E37" s="11" t="str">
        <f t="shared" si="0"/>
        <v>H16</v>
      </c>
      <c r="F37">
        <f t="shared" ca="1" si="1"/>
        <v>321154.71999999997</v>
      </c>
      <c r="G37" s="9">
        <v>45489</v>
      </c>
      <c r="H37" s="11">
        <v>28727</v>
      </c>
      <c r="I37">
        <f t="shared" si="2"/>
        <v>64</v>
      </c>
      <c r="J37" t="b">
        <f t="shared" si="3"/>
        <v>1</v>
      </c>
      <c r="K37" t="str">
        <f t="shared" si="4"/>
        <v/>
      </c>
      <c r="L37" t="str">
        <f t="shared" si="5"/>
        <v/>
      </c>
      <c r="N37" s="8" t="s">
        <v>91</v>
      </c>
      <c r="O37" t="s">
        <v>91</v>
      </c>
    </row>
    <row r="38" spans="1:18" ht="15.75" x14ac:dyDescent="0.2">
      <c r="A38" s="9">
        <v>45449</v>
      </c>
      <c r="B38" s="11">
        <v>1380</v>
      </c>
      <c r="C38" s="11">
        <v>23330</v>
      </c>
      <c r="D38" s="11">
        <f>MATCH(A38,G:G,0)</f>
        <v>17</v>
      </c>
      <c r="E38" s="11" t="str">
        <f t="shared" si="0"/>
        <v>H17</v>
      </c>
      <c r="F38">
        <f t="shared" ca="1" si="1"/>
        <v>23330</v>
      </c>
      <c r="G38" s="9">
        <v>45490</v>
      </c>
      <c r="H38" s="11">
        <v>552206</v>
      </c>
      <c r="I38">
        <f t="shared" si="2"/>
        <v>65</v>
      </c>
      <c r="J38" t="b">
        <f t="shared" si="3"/>
        <v>1</v>
      </c>
      <c r="K38" t="str">
        <f t="shared" si="4"/>
        <v/>
      </c>
      <c r="L38" t="str">
        <f t="shared" si="5"/>
        <v/>
      </c>
      <c r="N38" s="8" t="s">
        <v>91</v>
      </c>
      <c r="O38" t="s">
        <v>91</v>
      </c>
    </row>
    <row r="39" spans="1:18" ht="15.75" x14ac:dyDescent="0.2">
      <c r="A39" s="9">
        <v>45450</v>
      </c>
      <c r="B39" s="11">
        <v>3290</v>
      </c>
      <c r="C39" s="11"/>
      <c r="D39" s="11"/>
      <c r="E39" s="11" t="str">
        <f t="shared" si="0"/>
        <v/>
      </c>
      <c r="G39" s="9">
        <v>45491</v>
      </c>
      <c r="H39" s="11">
        <v>143755</v>
      </c>
      <c r="I39" t="e">
        <f t="shared" si="2"/>
        <v>#N/A</v>
      </c>
      <c r="J39" t="b">
        <f t="shared" si="3"/>
        <v>0</v>
      </c>
      <c r="K39">
        <f t="shared" si="4"/>
        <v>45491</v>
      </c>
      <c r="L39">
        <f t="shared" si="5"/>
        <v>143755</v>
      </c>
      <c r="N39" s="8">
        <v>45491</v>
      </c>
      <c r="O39">
        <v>143755</v>
      </c>
    </row>
    <row r="40" spans="1:18" ht="15.75" x14ac:dyDescent="0.2">
      <c r="A40" s="9">
        <v>45451</v>
      </c>
      <c r="B40" s="11">
        <v>3100</v>
      </c>
      <c r="C40" s="11"/>
      <c r="D40" s="11"/>
      <c r="E40" s="11" t="str">
        <f t="shared" si="0"/>
        <v/>
      </c>
      <c r="G40" s="9">
        <v>45492</v>
      </c>
      <c r="H40" s="11">
        <v>48484.36</v>
      </c>
      <c r="I40">
        <f t="shared" si="2"/>
        <v>66</v>
      </c>
      <c r="J40" t="b">
        <f t="shared" si="3"/>
        <v>1</v>
      </c>
      <c r="K40" t="str">
        <f t="shared" si="4"/>
        <v/>
      </c>
      <c r="L40" t="str">
        <f t="shared" si="5"/>
        <v/>
      </c>
      <c r="N40" s="8" t="s">
        <v>91</v>
      </c>
      <c r="O40" t="s">
        <v>91</v>
      </c>
    </row>
    <row r="41" spans="1:18" ht="15.75" x14ac:dyDescent="0.2">
      <c r="A41" s="9">
        <v>45452</v>
      </c>
      <c r="B41" s="11">
        <v>3190</v>
      </c>
      <c r="C41" s="11"/>
      <c r="D41" s="11"/>
      <c r="E41" s="11" t="str">
        <f t="shared" si="0"/>
        <v/>
      </c>
      <c r="G41" s="9">
        <v>45493</v>
      </c>
      <c r="H41" s="11">
        <v>115050</v>
      </c>
      <c r="I41" t="e">
        <f t="shared" si="2"/>
        <v>#N/A</v>
      </c>
      <c r="J41" t="b">
        <f t="shared" si="3"/>
        <v>0</v>
      </c>
      <c r="K41">
        <f t="shared" si="4"/>
        <v>45493</v>
      </c>
      <c r="L41">
        <f t="shared" si="5"/>
        <v>115050</v>
      </c>
      <c r="N41" s="8">
        <v>45493</v>
      </c>
      <c r="O41">
        <v>115050</v>
      </c>
    </row>
    <row r="42" spans="1:18" ht="15.75" x14ac:dyDescent="0.2">
      <c r="A42" s="9">
        <v>45453</v>
      </c>
      <c r="B42" s="11">
        <v>1905</v>
      </c>
      <c r="C42" s="11">
        <v>79500</v>
      </c>
      <c r="D42" s="11">
        <f>MATCH(A42,G:G,0)</f>
        <v>18</v>
      </c>
      <c r="E42" s="11" t="str">
        <f t="shared" si="0"/>
        <v>H18</v>
      </c>
      <c r="F42">
        <f t="shared" ca="1" si="1"/>
        <v>79500</v>
      </c>
      <c r="G42" s="9">
        <v>45495</v>
      </c>
      <c r="H42" s="11">
        <v>45840</v>
      </c>
      <c r="I42">
        <f t="shared" si="2"/>
        <v>67</v>
      </c>
      <c r="J42" t="b">
        <f t="shared" si="3"/>
        <v>1</v>
      </c>
      <c r="K42" t="str">
        <f t="shared" si="4"/>
        <v/>
      </c>
      <c r="L42" t="str">
        <f t="shared" si="5"/>
        <v/>
      </c>
      <c r="N42" s="8" t="s">
        <v>91</v>
      </c>
      <c r="O42" t="s">
        <v>91</v>
      </c>
    </row>
    <row r="43" spans="1:18" ht="15.75" x14ac:dyDescent="0.2">
      <c r="A43" s="9">
        <v>45454</v>
      </c>
      <c r="B43" s="11">
        <v>128489</v>
      </c>
      <c r="C43" s="11"/>
      <c r="D43" s="11"/>
      <c r="E43" s="11" t="str">
        <f t="shared" si="0"/>
        <v/>
      </c>
      <c r="G43" s="9">
        <v>45497</v>
      </c>
      <c r="H43" s="11">
        <v>17001.36</v>
      </c>
      <c r="I43" t="e">
        <f t="shared" si="2"/>
        <v>#N/A</v>
      </c>
      <c r="J43" t="b">
        <f t="shared" si="3"/>
        <v>0</v>
      </c>
      <c r="K43">
        <f t="shared" si="4"/>
        <v>45497</v>
      </c>
      <c r="L43">
        <f t="shared" si="5"/>
        <v>17001.36</v>
      </c>
      <c r="N43" s="8">
        <v>45497</v>
      </c>
      <c r="O43">
        <v>17001.36</v>
      </c>
    </row>
    <row r="44" spans="1:18" ht="15.75" x14ac:dyDescent="0.2">
      <c r="A44" s="9">
        <v>45455</v>
      </c>
      <c r="B44" s="11">
        <v>100</v>
      </c>
      <c r="C44" s="11">
        <v>21310</v>
      </c>
      <c r="D44" s="11">
        <f>MATCH(A44,G:G,0)</f>
        <v>19</v>
      </c>
      <c r="E44" s="11" t="str">
        <f t="shared" si="0"/>
        <v>H19</v>
      </c>
      <c r="F44">
        <f t="shared" ca="1" si="1"/>
        <v>21310</v>
      </c>
      <c r="G44" s="9">
        <v>45498</v>
      </c>
      <c r="H44" s="11">
        <v>922875</v>
      </c>
      <c r="I44">
        <f t="shared" si="2"/>
        <v>69</v>
      </c>
      <c r="J44" t="b">
        <f t="shared" si="3"/>
        <v>1</v>
      </c>
      <c r="K44" t="str">
        <f t="shared" si="4"/>
        <v/>
      </c>
      <c r="L44" t="str">
        <f t="shared" si="5"/>
        <v/>
      </c>
      <c r="N44" s="8" t="s">
        <v>91</v>
      </c>
      <c r="O44" t="s">
        <v>91</v>
      </c>
    </row>
    <row r="45" spans="1:18" ht="15.75" x14ac:dyDescent="0.2">
      <c r="A45" s="9">
        <v>45456</v>
      </c>
      <c r="B45" s="11">
        <v>1320</v>
      </c>
      <c r="C45" s="11">
        <v>21330</v>
      </c>
      <c r="D45" s="11">
        <f>MATCH(A45,G:G,0)</f>
        <v>20</v>
      </c>
      <c r="E45" s="11" t="str">
        <f t="shared" si="0"/>
        <v>H20</v>
      </c>
      <c r="F45">
        <f t="shared" ca="1" si="1"/>
        <v>21330</v>
      </c>
      <c r="G45" s="9">
        <v>45503</v>
      </c>
      <c r="H45" s="11">
        <v>163716</v>
      </c>
      <c r="I45">
        <f t="shared" si="2"/>
        <v>71</v>
      </c>
      <c r="J45" t="b">
        <f t="shared" si="3"/>
        <v>1</v>
      </c>
      <c r="K45" t="str">
        <f t="shared" si="4"/>
        <v/>
      </c>
      <c r="L45" t="str">
        <f t="shared" si="5"/>
        <v/>
      </c>
      <c r="N45" s="8" t="s">
        <v>91</v>
      </c>
      <c r="O45" t="s">
        <v>91</v>
      </c>
    </row>
    <row r="46" spans="1:18" ht="15.75" x14ac:dyDescent="0.2">
      <c r="A46" s="9">
        <v>45458</v>
      </c>
      <c r="B46" s="11">
        <v>760</v>
      </c>
      <c r="C46" s="11"/>
      <c r="D46" s="11"/>
      <c r="E46" s="11" t="str">
        <f t="shared" si="0"/>
        <v/>
      </c>
      <c r="G46" s="9">
        <v>45504</v>
      </c>
      <c r="H46" s="11">
        <v>16700</v>
      </c>
      <c r="I46" t="e">
        <f t="shared" si="2"/>
        <v>#N/A</v>
      </c>
      <c r="J46" t="b">
        <f t="shared" si="3"/>
        <v>0</v>
      </c>
      <c r="K46">
        <f t="shared" si="4"/>
        <v>45504</v>
      </c>
      <c r="L46">
        <f t="shared" si="5"/>
        <v>16700</v>
      </c>
      <c r="N46" s="8">
        <v>45504</v>
      </c>
      <c r="O46">
        <v>16700</v>
      </c>
    </row>
    <row r="47" spans="1:18" ht="15.75" x14ac:dyDescent="0.2">
      <c r="A47" s="9">
        <v>45459</v>
      </c>
      <c r="B47" s="11">
        <v>230</v>
      </c>
      <c r="C47" s="11"/>
      <c r="D47" s="11"/>
      <c r="E47" s="11" t="str">
        <f t="shared" si="0"/>
        <v/>
      </c>
    </row>
    <row r="48" spans="1:18" ht="15.75" x14ac:dyDescent="0.2">
      <c r="A48" s="9">
        <v>45462</v>
      </c>
      <c r="B48" s="11">
        <v>230</v>
      </c>
      <c r="C48" s="11">
        <v>9590</v>
      </c>
      <c r="D48" s="11">
        <f>MATCH(A48,G:G,0)</f>
        <v>22</v>
      </c>
      <c r="E48" s="11" t="str">
        <f t="shared" si="0"/>
        <v>H22</v>
      </c>
      <c r="F48">
        <f t="shared" ca="1" si="1"/>
        <v>9590</v>
      </c>
      <c r="Q48" s="8"/>
      <c r="R48" s="8"/>
    </row>
    <row r="49" spans="1:18" ht="15.75" x14ac:dyDescent="0.2">
      <c r="A49" s="9">
        <v>45463</v>
      </c>
      <c r="B49" s="11">
        <v>230</v>
      </c>
      <c r="C49" s="11"/>
      <c r="D49" s="11"/>
      <c r="E49" s="11" t="str">
        <f t="shared" si="0"/>
        <v/>
      </c>
      <c r="Q49" s="8"/>
      <c r="R49" s="8"/>
    </row>
    <row r="50" spans="1:18" ht="15.75" x14ac:dyDescent="0.2">
      <c r="A50" s="9">
        <v>45464</v>
      </c>
      <c r="B50" s="11">
        <v>23060</v>
      </c>
      <c r="C50" s="11"/>
      <c r="D50" s="11"/>
      <c r="E50" s="11" t="str">
        <f t="shared" si="0"/>
        <v/>
      </c>
      <c r="Q50" s="8"/>
      <c r="R50" s="8"/>
    </row>
    <row r="51" spans="1:18" ht="15.75" x14ac:dyDescent="0.2">
      <c r="A51" s="9">
        <v>45468</v>
      </c>
      <c r="B51" s="11">
        <v>74624</v>
      </c>
      <c r="C51" s="11"/>
      <c r="D51" s="11"/>
      <c r="E51" s="11" t="str">
        <f t="shared" si="0"/>
        <v/>
      </c>
      <c r="Q51" s="8"/>
      <c r="R51" s="8"/>
    </row>
    <row r="52" spans="1:18" ht="15.75" x14ac:dyDescent="0.2">
      <c r="A52" s="9">
        <v>45469</v>
      </c>
      <c r="B52" s="11">
        <v>230</v>
      </c>
      <c r="C52" s="11"/>
      <c r="D52" s="11"/>
      <c r="E52" s="11" t="str">
        <f t="shared" si="0"/>
        <v/>
      </c>
      <c r="Q52" s="8"/>
      <c r="R52" s="8"/>
    </row>
    <row r="53" spans="1:18" ht="15.75" x14ac:dyDescent="0.2">
      <c r="A53" s="9">
        <v>45470</v>
      </c>
      <c r="B53" s="11">
        <v>128190</v>
      </c>
      <c r="C53" s="11">
        <v>455405</v>
      </c>
      <c r="D53" s="11">
        <f>MATCH(A53,G:G,0)</f>
        <v>23</v>
      </c>
      <c r="E53" s="11" t="str">
        <f t="shared" si="0"/>
        <v>H23</v>
      </c>
      <c r="F53">
        <f t="shared" ca="1" si="1"/>
        <v>455405</v>
      </c>
      <c r="Q53" s="8"/>
      <c r="R53" s="8"/>
    </row>
    <row r="54" spans="1:18" ht="15.75" x14ac:dyDescent="0.2">
      <c r="A54" s="9">
        <v>45472</v>
      </c>
      <c r="B54" s="11">
        <v>330</v>
      </c>
      <c r="C54" s="11"/>
      <c r="D54" s="11"/>
      <c r="E54" s="11" t="str">
        <f t="shared" si="0"/>
        <v/>
      </c>
      <c r="Q54" s="8"/>
      <c r="R54" s="8"/>
    </row>
    <row r="55" spans="1:18" ht="15.75" x14ac:dyDescent="0.2">
      <c r="A55" s="9">
        <v>45473</v>
      </c>
      <c r="B55" s="11">
        <v>230</v>
      </c>
      <c r="C55" s="11"/>
      <c r="D55" s="11"/>
      <c r="E55" s="11" t="str">
        <f t="shared" si="0"/>
        <v/>
      </c>
      <c r="Q55" s="8"/>
      <c r="R55" s="8"/>
    </row>
    <row r="56" spans="1:18" ht="15.75" x14ac:dyDescent="0.2">
      <c r="A56" s="9">
        <v>45477</v>
      </c>
      <c r="B56" s="11">
        <v>28626</v>
      </c>
      <c r="C56" s="11">
        <v>179842.03</v>
      </c>
      <c r="D56" s="11">
        <f t="shared" ref="D56:D62" si="6">MATCH(A56,G:G,0)</f>
        <v>28</v>
      </c>
      <c r="E56" s="11" t="str">
        <f t="shared" si="0"/>
        <v>H28</v>
      </c>
      <c r="F56">
        <f t="shared" ca="1" si="1"/>
        <v>179842.03</v>
      </c>
      <c r="Q56" s="8"/>
      <c r="R56" s="8"/>
    </row>
    <row r="57" spans="1:18" ht="15.75" x14ac:dyDescent="0.2">
      <c r="A57" s="9">
        <v>45479</v>
      </c>
      <c r="B57" s="11">
        <v>20296</v>
      </c>
      <c r="C57" s="11">
        <v>27800</v>
      </c>
      <c r="D57" s="11">
        <f t="shared" si="6"/>
        <v>30</v>
      </c>
      <c r="E57" s="11" t="str">
        <f t="shared" si="0"/>
        <v>H30</v>
      </c>
      <c r="F57">
        <f t="shared" ca="1" si="1"/>
        <v>27800</v>
      </c>
      <c r="Q57" s="8"/>
      <c r="R57" s="8"/>
    </row>
    <row r="58" spans="1:18" ht="15.75" x14ac:dyDescent="0.2">
      <c r="A58" s="9">
        <v>45481</v>
      </c>
      <c r="B58" s="11">
        <v>181</v>
      </c>
      <c r="C58" s="11">
        <v>576000</v>
      </c>
      <c r="D58" s="11">
        <f t="shared" si="6"/>
        <v>31</v>
      </c>
      <c r="E58" s="11" t="str">
        <f t="shared" si="0"/>
        <v>H31</v>
      </c>
      <c r="F58">
        <f t="shared" ca="1" si="1"/>
        <v>576000</v>
      </c>
      <c r="Q58" s="8"/>
      <c r="R58" s="8"/>
    </row>
    <row r="59" spans="1:18" ht="15.75" x14ac:dyDescent="0.2">
      <c r="A59" s="9">
        <v>45482</v>
      </c>
      <c r="B59" s="11">
        <v>860</v>
      </c>
      <c r="C59" s="11">
        <v>135208</v>
      </c>
      <c r="D59" s="11">
        <f t="shared" si="6"/>
        <v>32</v>
      </c>
      <c r="E59" s="11" t="str">
        <f t="shared" si="0"/>
        <v>H32</v>
      </c>
      <c r="F59">
        <f t="shared" ca="1" si="1"/>
        <v>135208</v>
      </c>
      <c r="Q59" s="8"/>
      <c r="R59" s="8"/>
    </row>
    <row r="60" spans="1:18" ht="15.75" x14ac:dyDescent="0.2">
      <c r="A60" s="9">
        <v>45483</v>
      </c>
      <c r="B60" s="11">
        <v>252630</v>
      </c>
      <c r="C60" s="11">
        <v>28396</v>
      </c>
      <c r="D60" s="11">
        <f t="shared" si="6"/>
        <v>33</v>
      </c>
      <c r="E60" s="11" t="str">
        <f t="shared" si="0"/>
        <v>H33</v>
      </c>
      <c r="F60">
        <f t="shared" ca="1" si="1"/>
        <v>28396</v>
      </c>
      <c r="Q60" s="8"/>
      <c r="R60" s="8"/>
    </row>
    <row r="61" spans="1:18" ht="15.75" x14ac:dyDescent="0.2">
      <c r="A61" s="9">
        <v>45484</v>
      </c>
      <c r="B61" s="11">
        <v>1610</v>
      </c>
      <c r="C61" s="11">
        <v>28150</v>
      </c>
      <c r="D61" s="11">
        <f t="shared" si="6"/>
        <v>34</v>
      </c>
      <c r="E61" s="11" t="str">
        <f t="shared" si="0"/>
        <v>H34</v>
      </c>
      <c r="F61">
        <f t="shared" ca="1" si="1"/>
        <v>28150</v>
      </c>
      <c r="Q61" s="8"/>
      <c r="R61" s="8"/>
    </row>
    <row r="62" spans="1:18" ht="15.75" x14ac:dyDescent="0.2">
      <c r="A62" s="9">
        <v>45485</v>
      </c>
      <c r="B62" s="11">
        <v>2000</v>
      </c>
      <c r="C62" s="11">
        <v>49350</v>
      </c>
      <c r="D62" s="11">
        <f t="shared" si="6"/>
        <v>35</v>
      </c>
      <c r="E62" s="11" t="str">
        <f t="shared" si="0"/>
        <v>H35</v>
      </c>
      <c r="F62">
        <f t="shared" ca="1" si="1"/>
        <v>49350</v>
      </c>
      <c r="Q62" s="8"/>
      <c r="R62" s="8"/>
    </row>
    <row r="63" spans="1:18" ht="15.75" x14ac:dyDescent="0.2">
      <c r="A63" s="9">
        <v>45486</v>
      </c>
      <c r="B63" s="11">
        <v>1190</v>
      </c>
      <c r="C63" s="11"/>
      <c r="D63" s="11"/>
      <c r="E63" s="11" t="str">
        <f t="shared" si="0"/>
        <v/>
      </c>
      <c r="Q63" s="8"/>
      <c r="R63" s="8"/>
    </row>
    <row r="64" spans="1:18" ht="15.75" x14ac:dyDescent="0.2">
      <c r="A64" s="9">
        <v>45489</v>
      </c>
      <c r="B64" s="11">
        <v>480</v>
      </c>
      <c r="C64" s="11">
        <v>28727</v>
      </c>
      <c r="D64" s="11">
        <f>MATCH(A64,G:G,0)</f>
        <v>37</v>
      </c>
      <c r="E64" s="11" t="str">
        <f t="shared" si="0"/>
        <v>H37</v>
      </c>
      <c r="F64">
        <f t="shared" ca="1" si="1"/>
        <v>28727</v>
      </c>
      <c r="Q64" s="8"/>
      <c r="R64" s="8"/>
    </row>
    <row r="65" spans="1:18" ht="15.75" x14ac:dyDescent="0.2">
      <c r="A65" s="9">
        <v>45490</v>
      </c>
      <c r="B65" s="11">
        <v>127500</v>
      </c>
      <c r="C65" s="11">
        <v>552206</v>
      </c>
      <c r="D65" s="11">
        <f>MATCH(A65,G:G,0)</f>
        <v>38</v>
      </c>
      <c r="E65" s="11" t="str">
        <f t="shared" si="0"/>
        <v>H38</v>
      </c>
      <c r="F65">
        <f t="shared" ca="1" si="1"/>
        <v>552206</v>
      </c>
      <c r="Q65" s="8"/>
      <c r="R65" s="8"/>
    </row>
    <row r="66" spans="1:18" ht="15.75" x14ac:dyDescent="0.2">
      <c r="A66" s="9">
        <v>45492</v>
      </c>
      <c r="B66" s="11">
        <v>1885</v>
      </c>
      <c r="C66" s="11">
        <v>48484.36</v>
      </c>
      <c r="D66" s="11">
        <f>MATCH(A66,G:G,0)</f>
        <v>40</v>
      </c>
      <c r="E66" s="11" t="str">
        <f t="shared" si="0"/>
        <v>H40</v>
      </c>
      <c r="F66">
        <f t="shared" ca="1" si="1"/>
        <v>48484.36</v>
      </c>
    </row>
    <row r="67" spans="1:18" ht="15.75" x14ac:dyDescent="0.2">
      <c r="A67" s="9">
        <v>45495</v>
      </c>
      <c r="B67" s="11">
        <v>20313</v>
      </c>
      <c r="C67" s="11">
        <v>45840</v>
      </c>
      <c r="D67" s="11">
        <f>MATCH(A67,G:G,0)</f>
        <v>42</v>
      </c>
      <c r="E67" s="11" t="str">
        <f t="shared" ref="E67:E71" si="7">IF(D67&gt;0,"H"&amp;D67,"")</f>
        <v>H42</v>
      </c>
      <c r="F67">
        <f t="shared" ref="F67:F71" ca="1" si="8">INDIRECT(E67)</f>
        <v>45840</v>
      </c>
    </row>
    <row r="68" spans="1:18" ht="15.75" x14ac:dyDescent="0.2">
      <c r="A68" s="9">
        <v>45496</v>
      </c>
      <c r="B68" s="11">
        <v>530</v>
      </c>
      <c r="C68" s="11"/>
      <c r="D68" s="11"/>
      <c r="E68" s="11" t="str">
        <f t="shared" si="7"/>
        <v/>
      </c>
    </row>
    <row r="69" spans="1:18" ht="15.75" x14ac:dyDescent="0.2">
      <c r="A69" s="9">
        <v>45498</v>
      </c>
      <c r="B69" s="11">
        <v>200</v>
      </c>
      <c r="C69" s="11">
        <v>922875</v>
      </c>
      <c r="D69" s="11">
        <f>MATCH(A69,G:G,0)</f>
        <v>44</v>
      </c>
      <c r="E69" s="11" t="str">
        <f t="shared" si="7"/>
        <v>H44</v>
      </c>
      <c r="F69">
        <f t="shared" ca="1" si="8"/>
        <v>922875</v>
      </c>
    </row>
    <row r="70" spans="1:18" ht="15.75" x14ac:dyDescent="0.2">
      <c r="A70" s="9">
        <v>45500</v>
      </c>
      <c r="B70" s="11">
        <v>2140</v>
      </c>
      <c r="C70" s="11"/>
      <c r="D70" s="11"/>
      <c r="E70" s="11" t="str">
        <f t="shared" si="7"/>
        <v/>
      </c>
    </row>
    <row r="71" spans="1:18" ht="15.75" x14ac:dyDescent="0.2">
      <c r="A71" s="9">
        <v>45503</v>
      </c>
      <c r="B71" s="11">
        <v>2110</v>
      </c>
      <c r="C71" s="11">
        <v>163716</v>
      </c>
      <c r="D71" s="11">
        <f>MATCH(A71,G:G,0)</f>
        <v>45</v>
      </c>
      <c r="E71" s="11" t="str">
        <f t="shared" si="7"/>
        <v>H45</v>
      </c>
      <c r="F71">
        <f t="shared" ca="1" si="8"/>
        <v>163716</v>
      </c>
    </row>
    <row r="72" spans="1:18" ht="15.75" x14ac:dyDescent="0.2">
      <c r="A72" s="9"/>
      <c r="B72" s="9"/>
      <c r="C72" s="9"/>
      <c r="D72" s="9"/>
      <c r="E72" s="9"/>
      <c r="F72" s="11"/>
    </row>
    <row r="73" spans="1:18" ht="15.75" x14ac:dyDescent="0.2">
      <c r="A73" s="9"/>
      <c r="B73" s="9"/>
      <c r="C73" s="9"/>
      <c r="D73" s="9"/>
      <c r="E73" s="9"/>
      <c r="F73" s="11"/>
    </row>
    <row r="74" spans="1:18" ht="15.75" x14ac:dyDescent="0.2">
      <c r="A74" s="9"/>
      <c r="B74" s="9"/>
      <c r="C74" s="9"/>
      <c r="D74" s="9"/>
      <c r="E74" s="9"/>
      <c r="F74" s="11"/>
    </row>
    <row r="75" spans="1:18" ht="15.75" x14ac:dyDescent="0.2">
      <c r="A75" s="9"/>
      <c r="B75" s="9"/>
      <c r="C75" s="9"/>
      <c r="D75" s="9"/>
      <c r="E75" s="9"/>
      <c r="F75" s="11"/>
    </row>
    <row r="76" spans="1:18" ht="15.75" x14ac:dyDescent="0.2">
      <c r="A76" s="9"/>
      <c r="B76" s="9"/>
      <c r="C76" s="9"/>
      <c r="D76" s="9"/>
      <c r="E76" s="9"/>
      <c r="F76" s="11"/>
    </row>
    <row r="77" spans="1:18" ht="15.75" x14ac:dyDescent="0.2">
      <c r="A77" s="9"/>
      <c r="B77" s="9"/>
      <c r="C77" s="9"/>
      <c r="D77" s="9"/>
      <c r="E77" s="9"/>
      <c r="F77" s="11"/>
    </row>
    <row r="78" spans="1:18" ht="15.75" x14ac:dyDescent="0.2">
      <c r="A78" s="9"/>
      <c r="B78" s="9"/>
      <c r="C78" s="9"/>
      <c r="D78" s="9"/>
      <c r="E78" s="9"/>
      <c r="F78" s="11"/>
    </row>
    <row r="79" spans="1:18" ht="15.75" x14ac:dyDescent="0.2">
      <c r="A79" s="9"/>
      <c r="B79" s="9"/>
      <c r="C79" s="9"/>
      <c r="D79" s="9"/>
      <c r="E79" s="9"/>
      <c r="F79" s="11"/>
    </row>
    <row r="80" spans="1:18" ht="15.75" x14ac:dyDescent="0.2">
      <c r="A80" s="9"/>
      <c r="B80" s="9"/>
      <c r="C80" s="9"/>
      <c r="D80" s="9"/>
      <c r="E80" s="9"/>
      <c r="F80" s="11"/>
    </row>
    <row r="81" spans="1:6" ht="15.75" x14ac:dyDescent="0.2">
      <c r="A81" s="9"/>
      <c r="B81" s="9"/>
      <c r="C81" s="9"/>
      <c r="D81" s="9"/>
      <c r="E81" s="9"/>
      <c r="F81" s="11"/>
    </row>
    <row r="82" spans="1:6" ht="15.75" x14ac:dyDescent="0.2">
      <c r="A82" s="9"/>
      <c r="B82" s="9"/>
      <c r="C82" s="9"/>
      <c r="D82" s="9"/>
      <c r="E82" s="9"/>
      <c r="F82" s="11"/>
    </row>
    <row r="83" spans="1:6" ht="15.75" x14ac:dyDescent="0.2">
      <c r="A83" s="9"/>
      <c r="B83" s="9"/>
      <c r="C83" s="9"/>
      <c r="D83" s="9"/>
      <c r="E83" s="9"/>
      <c r="F83" s="11"/>
    </row>
    <row r="84" spans="1:6" ht="15.75" x14ac:dyDescent="0.2">
      <c r="A84" s="9"/>
      <c r="B84" s="9"/>
      <c r="C84" s="9"/>
      <c r="D84" s="9"/>
      <c r="E84" s="9"/>
      <c r="F84" s="11"/>
    </row>
    <row r="85" spans="1:6" ht="15.75" x14ac:dyDescent="0.2">
      <c r="A85" s="9"/>
      <c r="B85" s="9"/>
      <c r="C85" s="9"/>
      <c r="D85" s="9"/>
      <c r="E85" s="9"/>
      <c r="F85" s="11"/>
    </row>
    <row r="86" spans="1:6" ht="15.75" x14ac:dyDescent="0.2">
      <c r="A86" s="9"/>
      <c r="B86" s="9"/>
      <c r="C86" s="9"/>
      <c r="D86" s="9"/>
      <c r="E86" s="9"/>
      <c r="F86" s="11"/>
    </row>
    <row r="87" spans="1:6" ht="15.75" x14ac:dyDescent="0.2">
      <c r="A87" s="9"/>
      <c r="B87" s="9"/>
      <c r="C87" s="9"/>
      <c r="D87" s="9"/>
      <c r="E87" s="9"/>
      <c r="F87" s="11"/>
    </row>
    <row r="88" spans="1:6" ht="15.75" x14ac:dyDescent="0.2">
      <c r="A88" s="9"/>
      <c r="B88" s="9"/>
      <c r="C88" s="9"/>
      <c r="D88" s="9"/>
      <c r="E88" s="9"/>
      <c r="F88" s="11"/>
    </row>
    <row r="89" spans="1:6" ht="15.75" x14ac:dyDescent="0.2">
      <c r="A89" s="9"/>
      <c r="B89" s="9"/>
      <c r="C89" s="9"/>
      <c r="D89" s="9"/>
      <c r="E89" s="9"/>
      <c r="F89" s="11"/>
    </row>
    <row r="90" spans="1:6" ht="15.75" x14ac:dyDescent="0.2">
      <c r="A90" s="9"/>
      <c r="B90" s="9"/>
      <c r="C90" s="9"/>
      <c r="D90" s="9"/>
      <c r="E90" s="9"/>
      <c r="F90" s="11"/>
    </row>
    <row r="91" spans="1:6" ht="15.75" x14ac:dyDescent="0.2">
      <c r="A91" s="9"/>
      <c r="B91" s="9"/>
      <c r="C91" s="9"/>
      <c r="D91" s="9"/>
      <c r="E91" s="9"/>
      <c r="F91" s="11"/>
    </row>
    <row r="92" spans="1:6" ht="15.75" x14ac:dyDescent="0.2">
      <c r="A92" s="9"/>
      <c r="B92" s="9"/>
      <c r="C92" s="9"/>
      <c r="D92" s="9"/>
      <c r="E92" s="9"/>
      <c r="F92" s="11"/>
    </row>
    <row r="93" spans="1:6" ht="15.75" x14ac:dyDescent="0.2">
      <c r="A93" s="9"/>
      <c r="B93" s="9"/>
      <c r="C93" s="9"/>
      <c r="D93" s="9"/>
      <c r="E93" s="9"/>
      <c r="F93" s="11"/>
    </row>
    <row r="94" spans="1:6" ht="15.75" x14ac:dyDescent="0.2">
      <c r="A94" s="9"/>
      <c r="B94" s="9"/>
      <c r="C94" s="9"/>
      <c r="D94" s="9"/>
      <c r="E94" s="9"/>
      <c r="F94" s="11"/>
    </row>
    <row r="95" spans="1:6" ht="15.75" x14ac:dyDescent="0.2">
      <c r="A95" s="9"/>
      <c r="B95" s="9"/>
      <c r="C95" s="9"/>
      <c r="D95" s="9"/>
      <c r="E95" s="9"/>
      <c r="F95" s="11"/>
    </row>
    <row r="96" spans="1:6" ht="15.75" x14ac:dyDescent="0.2">
      <c r="A96" s="9"/>
      <c r="B96" s="9"/>
      <c r="C96" s="9"/>
      <c r="D96" s="9"/>
      <c r="E96" s="9"/>
      <c r="F96" s="11"/>
    </row>
    <row r="97" spans="1:6" ht="15.75" x14ac:dyDescent="0.2">
      <c r="A97" s="9"/>
      <c r="B97" s="9"/>
      <c r="C97" s="9"/>
      <c r="D97" s="9"/>
      <c r="E97" s="9"/>
      <c r="F97" s="11"/>
    </row>
    <row r="98" spans="1:6" ht="15.75" x14ac:dyDescent="0.2">
      <c r="A98" s="9"/>
      <c r="B98" s="9"/>
      <c r="C98" s="9"/>
      <c r="D98" s="9"/>
      <c r="E98" s="9"/>
      <c r="F98" s="11"/>
    </row>
    <row r="99" spans="1:6" ht="15.75" x14ac:dyDescent="0.2">
      <c r="A99" s="9"/>
      <c r="B99" s="9"/>
      <c r="C99" s="9"/>
      <c r="D99" s="9"/>
      <c r="E99" s="9"/>
      <c r="F99" s="11"/>
    </row>
    <row r="100" spans="1:6" ht="15.75" x14ac:dyDescent="0.2">
      <c r="A100" s="9"/>
      <c r="B100" s="9"/>
      <c r="C100" s="9"/>
      <c r="D100" s="9"/>
      <c r="E100" s="9"/>
      <c r="F100" s="11"/>
    </row>
    <row r="101" spans="1:6" ht="15.75" x14ac:dyDescent="0.2">
      <c r="A101" s="9"/>
      <c r="B101" s="9"/>
      <c r="C101" s="9"/>
      <c r="D101" s="9"/>
      <c r="E101" s="9"/>
      <c r="F101" s="11"/>
    </row>
    <row r="102" spans="1:6" ht="15.75" x14ac:dyDescent="0.2">
      <c r="A102" s="9"/>
      <c r="B102" s="9"/>
      <c r="C102" s="9"/>
      <c r="D102" s="9"/>
      <c r="E102" s="9"/>
      <c r="F102" s="11"/>
    </row>
    <row r="103" spans="1:6" ht="15.75" x14ac:dyDescent="0.2">
      <c r="A103" s="9"/>
      <c r="B103" s="9"/>
      <c r="C103" s="9"/>
      <c r="D103" s="9"/>
      <c r="E103" s="9"/>
      <c r="F103" s="11"/>
    </row>
    <row r="104" spans="1:6" ht="15.75" x14ac:dyDescent="0.2">
      <c r="A104" s="9"/>
      <c r="B104" s="9"/>
      <c r="C104" s="9"/>
      <c r="D104" s="9"/>
      <c r="E104" s="9"/>
      <c r="F104" s="11"/>
    </row>
    <row r="105" spans="1:6" ht="15.75" x14ac:dyDescent="0.2">
      <c r="A105" s="9"/>
      <c r="B105" s="9"/>
      <c r="C105" s="9"/>
      <c r="D105" s="9"/>
      <c r="E105" s="9"/>
      <c r="F105" s="11"/>
    </row>
    <row r="106" spans="1:6" ht="15.75" x14ac:dyDescent="0.2">
      <c r="A106" s="9"/>
      <c r="B106" s="9"/>
      <c r="C106" s="9"/>
      <c r="D106" s="9"/>
      <c r="E106" s="9"/>
      <c r="F106" s="11"/>
    </row>
    <row r="107" spans="1:6" ht="15.75" x14ac:dyDescent="0.2">
      <c r="A107" s="9"/>
      <c r="B107" s="9"/>
      <c r="C107" s="9"/>
      <c r="D107" s="9"/>
      <c r="E107" s="9"/>
      <c r="F107" s="11"/>
    </row>
    <row r="108" spans="1:6" ht="15.75" x14ac:dyDescent="0.2">
      <c r="A108" s="9"/>
      <c r="B108" s="9"/>
      <c r="C108" s="9"/>
      <c r="D108" s="9"/>
      <c r="E108" s="9"/>
      <c r="F108" s="11"/>
    </row>
    <row r="109" spans="1:6" ht="15.75" x14ac:dyDescent="0.2">
      <c r="A109" s="9"/>
      <c r="B109" s="9"/>
      <c r="C109" s="9"/>
      <c r="D109" s="9"/>
      <c r="E109" s="9"/>
      <c r="F109" s="11"/>
    </row>
    <row r="110" spans="1:6" ht="15.75" x14ac:dyDescent="0.2">
      <c r="A110" s="9"/>
      <c r="B110" s="9"/>
      <c r="C110" s="9"/>
      <c r="D110" s="9"/>
      <c r="E110" s="9"/>
      <c r="F110" s="11"/>
    </row>
    <row r="111" spans="1:6" ht="15.75" x14ac:dyDescent="0.2">
      <c r="A111" s="9"/>
      <c r="B111" s="9"/>
      <c r="C111" s="9"/>
      <c r="D111" s="9"/>
      <c r="E111" s="9"/>
      <c r="F111" s="11"/>
    </row>
    <row r="112" spans="1:6" ht="15.75" x14ac:dyDescent="0.2">
      <c r="A112" s="9"/>
      <c r="B112" s="9"/>
      <c r="C112" s="9"/>
      <c r="D112" s="9"/>
      <c r="E112" s="9"/>
      <c r="F112" s="11"/>
    </row>
    <row r="113" spans="1:6" ht="15.75" x14ac:dyDescent="0.2">
      <c r="A113" s="9"/>
      <c r="B113" s="9"/>
      <c r="C113" s="9"/>
      <c r="D113" s="9"/>
      <c r="E113" s="9"/>
      <c r="F113" s="11"/>
    </row>
    <row r="114" spans="1:6" ht="15.75" x14ac:dyDescent="0.2">
      <c r="A114" s="9"/>
      <c r="B114" s="9"/>
      <c r="C114" s="9"/>
      <c r="D114" s="9"/>
      <c r="E114" s="9"/>
      <c r="F114" s="11"/>
    </row>
    <row r="115" spans="1:6" ht="15.75" x14ac:dyDescent="0.2">
      <c r="A115" s="9"/>
      <c r="B115" s="9"/>
      <c r="C115" s="9"/>
      <c r="D115" s="9"/>
      <c r="E115" s="9"/>
      <c r="F115" s="11"/>
    </row>
    <row r="116" spans="1:6" ht="15.75" x14ac:dyDescent="0.2">
      <c r="A116" s="9"/>
      <c r="B116" s="9"/>
      <c r="C116" s="9"/>
      <c r="D116" s="9"/>
      <c r="E116" s="9"/>
      <c r="F116" s="11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1"/>
  <sheetViews>
    <sheetView workbookViewId="0">
      <selection activeCell="K51" sqref="K51"/>
    </sheetView>
  </sheetViews>
  <sheetFormatPr defaultRowHeight="12.75" x14ac:dyDescent="0.2"/>
  <cols>
    <col min="1" max="1" width="21.1640625" customWidth="1"/>
    <col min="2" max="2" width="15.1640625" customWidth="1"/>
    <col min="3" max="3" width="21.33203125" customWidth="1"/>
  </cols>
  <sheetData>
    <row r="2" spans="1:3" ht="15.75" x14ac:dyDescent="0.2">
      <c r="A2" s="9">
        <v>45384</v>
      </c>
      <c r="B2" s="11">
        <v>175</v>
      </c>
      <c r="C2" s="11">
        <v>55150</v>
      </c>
    </row>
    <row r="3" spans="1:3" ht="15.75" x14ac:dyDescent="0.2">
      <c r="A3" s="9">
        <v>45385</v>
      </c>
      <c r="B3" s="11">
        <v>1620</v>
      </c>
      <c r="C3" s="11">
        <v>3000</v>
      </c>
    </row>
    <row r="4" spans="1:3" ht="15.75" x14ac:dyDescent="0.2">
      <c r="A4" s="9">
        <v>45386</v>
      </c>
      <c r="B4" s="11">
        <v>4240</v>
      </c>
      <c r="C4" s="11"/>
    </row>
    <row r="5" spans="1:3" ht="15.75" x14ac:dyDescent="0.2">
      <c r="A5" s="9">
        <v>45387</v>
      </c>
      <c r="B5" s="11">
        <v>2929</v>
      </c>
      <c r="C5" s="11">
        <v>5000</v>
      </c>
    </row>
    <row r="6" spans="1:3" ht="15.75" x14ac:dyDescent="0.2">
      <c r="A6" s="9">
        <v>45389</v>
      </c>
      <c r="B6" s="11">
        <v>810</v>
      </c>
      <c r="C6" s="11"/>
    </row>
    <row r="7" spans="1:3" ht="15.75" x14ac:dyDescent="0.2">
      <c r="A7" s="9">
        <v>45391</v>
      </c>
      <c r="B7" s="11">
        <v>760</v>
      </c>
      <c r="C7" s="11"/>
    </row>
    <row r="8" spans="1:3" ht="15.75" x14ac:dyDescent="0.2">
      <c r="A8" s="9">
        <v>45393</v>
      </c>
      <c r="B8" s="11">
        <v>460</v>
      </c>
      <c r="C8" s="11"/>
    </row>
    <row r="9" spans="1:3" ht="15.75" x14ac:dyDescent="0.2">
      <c r="A9" s="9">
        <v>45394</v>
      </c>
      <c r="B9" s="11">
        <v>109502</v>
      </c>
      <c r="C9" s="11"/>
    </row>
    <row r="10" spans="1:3" ht="15.75" x14ac:dyDescent="0.2">
      <c r="A10" s="9">
        <v>45399</v>
      </c>
      <c r="B10" s="11">
        <v>460</v>
      </c>
      <c r="C10" s="11"/>
    </row>
    <row r="11" spans="1:3" ht="15.75" x14ac:dyDescent="0.2">
      <c r="A11" s="9">
        <v>45401</v>
      </c>
      <c r="B11" s="11">
        <v>140432</v>
      </c>
      <c r="C11" s="11"/>
    </row>
    <row r="12" spans="1:3" ht="15.75" x14ac:dyDescent="0.2">
      <c r="A12" s="9">
        <v>45402</v>
      </c>
      <c r="B12" s="11">
        <v>800</v>
      </c>
      <c r="C12" s="11"/>
    </row>
    <row r="13" spans="1:3" ht="15.75" x14ac:dyDescent="0.2">
      <c r="A13" s="9">
        <v>45405</v>
      </c>
      <c r="B13" s="11">
        <v>2230</v>
      </c>
      <c r="C13" s="11"/>
    </row>
    <row r="14" spans="1:3" ht="15.75" x14ac:dyDescent="0.2">
      <c r="A14" s="9">
        <v>45408</v>
      </c>
      <c r="B14" s="11">
        <v>100</v>
      </c>
      <c r="C14" s="11"/>
    </row>
    <row r="15" spans="1:3" ht="15.75" x14ac:dyDescent="0.2">
      <c r="A15" s="9">
        <v>45414</v>
      </c>
      <c r="B15" s="11">
        <v>7250</v>
      </c>
      <c r="C15" s="11"/>
    </row>
    <row r="16" spans="1:3" ht="15.75" x14ac:dyDescent="0.2">
      <c r="A16" s="9">
        <v>45416</v>
      </c>
      <c r="B16" s="11">
        <v>900</v>
      </c>
      <c r="C16" s="11"/>
    </row>
    <row r="17" spans="1:3" ht="15.75" x14ac:dyDescent="0.2">
      <c r="A17" s="9">
        <v>45419</v>
      </c>
      <c r="B17" s="11">
        <v>1000</v>
      </c>
      <c r="C17" s="11"/>
    </row>
    <row r="18" spans="1:3" ht="15.75" x14ac:dyDescent="0.2">
      <c r="A18" s="9">
        <v>45422</v>
      </c>
      <c r="B18" s="11">
        <v>430</v>
      </c>
      <c r="C18" s="11"/>
    </row>
    <row r="19" spans="1:3" ht="15.75" x14ac:dyDescent="0.2">
      <c r="A19" s="9">
        <v>45423</v>
      </c>
      <c r="B19" s="11">
        <v>230</v>
      </c>
      <c r="C19" s="11"/>
    </row>
    <row r="20" spans="1:3" ht="15.75" x14ac:dyDescent="0.2">
      <c r="A20" s="9">
        <v>45426</v>
      </c>
      <c r="B20" s="11">
        <v>1840</v>
      </c>
      <c r="C20" s="11">
        <v>17734</v>
      </c>
    </row>
    <row r="21" spans="1:3" ht="15.75" x14ac:dyDescent="0.2">
      <c r="A21" s="9">
        <v>45427</v>
      </c>
      <c r="B21" s="11">
        <v>2540</v>
      </c>
      <c r="C21" s="11"/>
    </row>
    <row r="22" spans="1:3" ht="15.75" x14ac:dyDescent="0.2">
      <c r="A22" s="9">
        <v>45428</v>
      </c>
      <c r="B22" s="11">
        <v>2080</v>
      </c>
      <c r="C22" s="11"/>
    </row>
    <row r="23" spans="1:3" ht="15.75" x14ac:dyDescent="0.2">
      <c r="A23" s="9">
        <v>45429</v>
      </c>
      <c r="B23" s="11">
        <v>1600</v>
      </c>
      <c r="C23" s="11"/>
    </row>
    <row r="24" spans="1:3" ht="15.75" x14ac:dyDescent="0.2">
      <c r="A24" s="9">
        <v>45430</v>
      </c>
      <c r="B24" s="11">
        <v>3380</v>
      </c>
      <c r="C24" s="11"/>
    </row>
    <row r="25" spans="1:3" ht="15.75" x14ac:dyDescent="0.2">
      <c r="A25" s="9">
        <v>45432</v>
      </c>
      <c r="B25" s="11">
        <v>690</v>
      </c>
      <c r="C25" s="11"/>
    </row>
    <row r="26" spans="1:3" ht="15.75" x14ac:dyDescent="0.2">
      <c r="A26" s="9">
        <v>45433</v>
      </c>
      <c r="B26" s="11">
        <v>460</v>
      </c>
      <c r="C26" s="11"/>
    </row>
    <row r="27" spans="1:3" ht="15.75" x14ac:dyDescent="0.2">
      <c r="A27" s="9">
        <v>45434</v>
      </c>
      <c r="B27" s="11">
        <v>460</v>
      </c>
      <c r="C27" s="11">
        <v>5000</v>
      </c>
    </row>
    <row r="28" spans="1:3" ht="15.75" x14ac:dyDescent="0.2">
      <c r="A28" s="9">
        <v>45435</v>
      </c>
      <c r="B28" s="11">
        <v>1030</v>
      </c>
      <c r="C28" s="11"/>
    </row>
    <row r="29" spans="1:3" ht="15.75" x14ac:dyDescent="0.2">
      <c r="A29" s="9">
        <v>45436</v>
      </c>
      <c r="B29" s="11">
        <v>2111610</v>
      </c>
      <c r="C29" s="11"/>
    </row>
    <row r="30" spans="1:3" ht="15.75" x14ac:dyDescent="0.2">
      <c r="A30" s="9">
        <v>45438</v>
      </c>
      <c r="B30" s="11">
        <v>6400</v>
      </c>
      <c r="C30" s="11"/>
    </row>
    <row r="31" spans="1:3" ht="15.75" x14ac:dyDescent="0.2">
      <c r="A31" s="9">
        <v>45440</v>
      </c>
      <c r="B31" s="11">
        <v>2860</v>
      </c>
      <c r="C31" s="11"/>
    </row>
    <row r="32" spans="1:3" ht="15.75" x14ac:dyDescent="0.2">
      <c r="A32" s="9">
        <v>45442</v>
      </c>
      <c r="B32" s="11">
        <v>1820</v>
      </c>
      <c r="C32" s="11">
        <v>163716</v>
      </c>
    </row>
    <row r="33" spans="1:3" ht="15.75" x14ac:dyDescent="0.2">
      <c r="A33" s="9">
        <v>45443</v>
      </c>
      <c r="B33" s="11">
        <v>330</v>
      </c>
      <c r="C33" s="11"/>
    </row>
    <row r="34" spans="1:3" ht="15.75" x14ac:dyDescent="0.2">
      <c r="A34" s="9">
        <v>45444</v>
      </c>
      <c r="B34" s="11">
        <v>630</v>
      </c>
      <c r="C34" s="11"/>
    </row>
    <row r="35" spans="1:3" ht="15.75" x14ac:dyDescent="0.2">
      <c r="A35" s="9">
        <v>45445</v>
      </c>
      <c r="B35" s="11">
        <v>2750</v>
      </c>
      <c r="C35" s="11"/>
    </row>
    <row r="36" spans="1:3" ht="15.75" x14ac:dyDescent="0.2">
      <c r="A36" s="9">
        <v>45447</v>
      </c>
      <c r="B36" s="11">
        <v>900</v>
      </c>
      <c r="C36" s="11">
        <v>117700</v>
      </c>
    </row>
    <row r="37" spans="1:3" ht="15.75" x14ac:dyDescent="0.2">
      <c r="A37" s="9">
        <v>45448</v>
      </c>
      <c r="B37" s="11">
        <v>3800</v>
      </c>
      <c r="C37" s="11">
        <v>321154.71999999997</v>
      </c>
    </row>
    <row r="38" spans="1:3" ht="15.75" x14ac:dyDescent="0.2">
      <c r="A38" s="9">
        <v>45449</v>
      </c>
      <c r="B38" s="11">
        <v>1380</v>
      </c>
      <c r="C38" s="11">
        <v>23330</v>
      </c>
    </row>
    <row r="39" spans="1:3" ht="15.75" x14ac:dyDescent="0.2">
      <c r="A39" s="9">
        <v>45450</v>
      </c>
      <c r="B39" s="11">
        <v>3290</v>
      </c>
      <c r="C39" s="11"/>
    </row>
    <row r="40" spans="1:3" ht="15.75" x14ac:dyDescent="0.2">
      <c r="A40" s="9">
        <v>45451</v>
      </c>
      <c r="B40" s="11">
        <v>3100</v>
      </c>
      <c r="C40" s="11"/>
    </row>
    <row r="41" spans="1:3" ht="15.75" x14ac:dyDescent="0.2">
      <c r="A41" s="9">
        <v>45452</v>
      </c>
      <c r="B41" s="11">
        <v>3190</v>
      </c>
      <c r="C41" s="11"/>
    </row>
    <row r="42" spans="1:3" ht="15.75" x14ac:dyDescent="0.2">
      <c r="A42" s="9">
        <v>45453</v>
      </c>
      <c r="B42" s="11">
        <v>1905</v>
      </c>
      <c r="C42" s="11">
        <v>79500</v>
      </c>
    </row>
    <row r="43" spans="1:3" ht="15.75" x14ac:dyDescent="0.2">
      <c r="A43" s="9">
        <v>45454</v>
      </c>
      <c r="B43" s="11">
        <v>128489</v>
      </c>
      <c r="C43" s="11"/>
    </row>
    <row r="44" spans="1:3" ht="15.75" x14ac:dyDescent="0.2">
      <c r="A44" s="9">
        <v>45455</v>
      </c>
      <c r="B44" s="11">
        <v>100</v>
      </c>
      <c r="C44" s="11">
        <v>21310</v>
      </c>
    </row>
    <row r="45" spans="1:3" ht="15.75" x14ac:dyDescent="0.2">
      <c r="A45" s="9">
        <v>45456</v>
      </c>
      <c r="B45" s="11">
        <v>1320</v>
      </c>
      <c r="C45" s="11">
        <v>21330</v>
      </c>
    </row>
    <row r="46" spans="1:3" ht="15.75" x14ac:dyDescent="0.2">
      <c r="A46" s="9">
        <v>45458</v>
      </c>
      <c r="B46" s="11">
        <v>760</v>
      </c>
      <c r="C46" s="11"/>
    </row>
    <row r="47" spans="1:3" ht="15.75" x14ac:dyDescent="0.2">
      <c r="A47" s="9">
        <v>45459</v>
      </c>
      <c r="B47" s="11">
        <v>230</v>
      </c>
      <c r="C47" s="11"/>
    </row>
    <row r="48" spans="1:3" ht="15.75" x14ac:dyDescent="0.2">
      <c r="A48" s="9">
        <v>45462</v>
      </c>
      <c r="B48" s="11">
        <v>230</v>
      </c>
      <c r="C48" s="11">
        <v>9590</v>
      </c>
    </row>
    <row r="49" spans="1:3" ht="15.75" x14ac:dyDescent="0.2">
      <c r="A49" s="9">
        <v>45463</v>
      </c>
      <c r="B49" s="11">
        <v>230</v>
      </c>
      <c r="C49" s="11"/>
    </row>
    <row r="50" spans="1:3" ht="15.75" x14ac:dyDescent="0.2">
      <c r="A50" s="9">
        <v>45464</v>
      </c>
      <c r="B50" s="11">
        <v>23060</v>
      </c>
      <c r="C50" s="11"/>
    </row>
    <row r="51" spans="1:3" ht="15.75" x14ac:dyDescent="0.2">
      <c r="A51" s="9">
        <v>45468</v>
      </c>
      <c r="B51" s="11">
        <v>74624</v>
      </c>
      <c r="C51" s="11"/>
    </row>
    <row r="52" spans="1:3" ht="15.75" x14ac:dyDescent="0.2">
      <c r="A52" s="9">
        <v>45469</v>
      </c>
      <c r="B52" s="11">
        <v>230</v>
      </c>
      <c r="C52" s="11"/>
    </row>
    <row r="53" spans="1:3" ht="15.75" x14ac:dyDescent="0.2">
      <c r="A53" s="9">
        <v>45470</v>
      </c>
      <c r="B53" s="11">
        <v>128190</v>
      </c>
      <c r="C53" s="11">
        <v>455405</v>
      </c>
    </row>
    <row r="54" spans="1:3" ht="15.75" x14ac:dyDescent="0.2">
      <c r="A54" s="9">
        <v>45472</v>
      </c>
      <c r="B54" s="11">
        <v>330</v>
      </c>
      <c r="C54" s="11"/>
    </row>
    <row r="55" spans="1:3" ht="15.75" x14ac:dyDescent="0.2">
      <c r="A55" s="9">
        <v>45473</v>
      </c>
      <c r="B55" s="11">
        <v>230</v>
      </c>
      <c r="C55" s="11"/>
    </row>
    <row r="56" spans="1:3" ht="15.75" x14ac:dyDescent="0.2">
      <c r="A56" s="9">
        <v>45477</v>
      </c>
      <c r="B56" s="11">
        <v>28626</v>
      </c>
      <c r="C56" s="11">
        <v>179842.03</v>
      </c>
    </row>
    <row r="57" spans="1:3" ht="15.75" x14ac:dyDescent="0.2">
      <c r="A57" s="9">
        <v>45479</v>
      </c>
      <c r="B57" s="11">
        <v>20296</v>
      </c>
      <c r="C57" s="11">
        <v>27800</v>
      </c>
    </row>
    <row r="58" spans="1:3" ht="15.75" x14ac:dyDescent="0.2">
      <c r="A58" s="9">
        <v>45481</v>
      </c>
      <c r="B58" s="11">
        <v>181</v>
      </c>
      <c r="C58" s="11">
        <v>576000</v>
      </c>
    </row>
    <row r="59" spans="1:3" ht="15.75" x14ac:dyDescent="0.2">
      <c r="A59" s="9">
        <v>45482</v>
      </c>
      <c r="B59" s="11">
        <v>860</v>
      </c>
      <c r="C59" s="11">
        <v>135208</v>
      </c>
    </row>
    <row r="60" spans="1:3" ht="15.75" x14ac:dyDescent="0.2">
      <c r="A60" s="9">
        <v>45483</v>
      </c>
      <c r="B60" s="11">
        <v>252630</v>
      </c>
      <c r="C60" s="11">
        <v>28396</v>
      </c>
    </row>
    <row r="61" spans="1:3" ht="15.75" x14ac:dyDescent="0.2">
      <c r="A61" s="9">
        <v>45484</v>
      </c>
      <c r="B61" s="11">
        <v>1610</v>
      </c>
      <c r="C61" s="11">
        <v>28150</v>
      </c>
    </row>
    <row r="62" spans="1:3" ht="15.75" x14ac:dyDescent="0.2">
      <c r="A62" s="9">
        <v>45485</v>
      </c>
      <c r="B62" s="11">
        <v>2000</v>
      </c>
      <c r="C62" s="11">
        <v>49350</v>
      </c>
    </row>
    <row r="63" spans="1:3" ht="15.75" x14ac:dyDescent="0.2">
      <c r="A63" s="9">
        <v>45486</v>
      </c>
      <c r="B63" s="11">
        <v>1190</v>
      </c>
      <c r="C63" s="11"/>
    </row>
    <row r="64" spans="1:3" ht="15.75" x14ac:dyDescent="0.2">
      <c r="A64" s="9">
        <v>45489</v>
      </c>
      <c r="B64" s="11">
        <v>480</v>
      </c>
      <c r="C64" s="11">
        <v>28727</v>
      </c>
    </row>
    <row r="65" spans="1:3" ht="15.75" x14ac:dyDescent="0.2">
      <c r="A65" s="9">
        <v>45490</v>
      </c>
      <c r="B65" s="11">
        <v>127500</v>
      </c>
      <c r="C65" s="11">
        <v>552206</v>
      </c>
    </row>
    <row r="66" spans="1:3" ht="15.75" x14ac:dyDescent="0.2">
      <c r="A66" s="9">
        <v>45492</v>
      </c>
      <c r="B66" s="11">
        <v>1885</v>
      </c>
      <c r="C66" s="11">
        <v>48484.36</v>
      </c>
    </row>
    <row r="67" spans="1:3" ht="15.75" x14ac:dyDescent="0.2">
      <c r="A67" s="9">
        <v>45495</v>
      </c>
      <c r="B67" s="11">
        <v>20313</v>
      </c>
      <c r="C67" s="11">
        <v>45840</v>
      </c>
    </row>
    <row r="68" spans="1:3" ht="15.75" x14ac:dyDescent="0.2">
      <c r="A68" s="9">
        <v>45496</v>
      </c>
      <c r="B68" s="11">
        <v>530</v>
      </c>
      <c r="C68" s="11"/>
    </row>
    <row r="69" spans="1:3" ht="15.75" x14ac:dyDescent="0.2">
      <c r="A69" s="9">
        <v>45498</v>
      </c>
      <c r="B69" s="11">
        <v>200</v>
      </c>
      <c r="C69" s="11">
        <v>922875</v>
      </c>
    </row>
    <row r="70" spans="1:3" ht="15.75" x14ac:dyDescent="0.2">
      <c r="A70" s="9">
        <v>45500</v>
      </c>
      <c r="B70" s="11">
        <v>2140</v>
      </c>
      <c r="C70" s="11"/>
    </row>
    <row r="71" spans="1:3" ht="15.75" x14ac:dyDescent="0.2">
      <c r="A71" s="9">
        <v>45503</v>
      </c>
      <c r="B71" s="11">
        <v>2110</v>
      </c>
      <c r="C71" s="11">
        <v>163716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H1" sqref="H1"/>
    </sheetView>
  </sheetViews>
  <sheetFormatPr defaultRowHeight="12.75" x14ac:dyDescent="0.2"/>
  <cols>
    <col min="1" max="1" width="15.33203125" bestFit="1" customWidth="1"/>
    <col min="2" max="2" width="18.6640625" bestFit="1" customWidth="1"/>
    <col min="3" max="3" width="18.6640625" customWidth="1"/>
    <col min="4" max="4" width="22.6640625" bestFit="1" customWidth="1"/>
    <col min="5" max="5" width="22.6640625" customWidth="1"/>
    <col min="6" max="6" width="22.5" customWidth="1"/>
    <col min="7" max="7" width="19.83203125" bestFit="1" customWidth="1"/>
    <col min="8" max="8" width="17.1640625" bestFit="1" customWidth="1"/>
    <col min="13" max="13" width="30" customWidth="1"/>
    <col min="14" max="14" width="20.6640625" customWidth="1"/>
  </cols>
  <sheetData>
    <row r="1" spans="1:15" ht="53.25" customHeight="1" x14ac:dyDescent="0.2">
      <c r="A1" s="12" t="s">
        <v>93</v>
      </c>
      <c r="B1" s="13" t="s">
        <v>94</v>
      </c>
      <c r="C1" s="13" t="s">
        <v>98</v>
      </c>
      <c r="D1" s="15" t="s">
        <v>99</v>
      </c>
      <c r="E1" s="13" t="s">
        <v>95</v>
      </c>
      <c r="F1" s="13" t="s">
        <v>97</v>
      </c>
      <c r="G1" s="12" t="s">
        <v>96</v>
      </c>
      <c r="H1" s="14">
        <v>10653292.34</v>
      </c>
      <c r="J1" s="1" t="s">
        <v>0</v>
      </c>
      <c r="L1" s="1" t="s">
        <v>89</v>
      </c>
      <c r="N1" s="9">
        <v>45405</v>
      </c>
      <c r="O1" s="11">
        <v>14.16</v>
      </c>
    </row>
    <row r="2" spans="1:15" ht="15.75" x14ac:dyDescent="0.2">
      <c r="A2" s="12">
        <v>45384</v>
      </c>
      <c r="B2" s="14">
        <v>175</v>
      </c>
      <c r="C2" s="14">
        <v>55150</v>
      </c>
      <c r="D2" s="14"/>
      <c r="E2" s="14">
        <f>C2+D2</f>
        <v>55150</v>
      </c>
      <c r="F2" s="14">
        <f>H1+B2</f>
        <v>10653467.34</v>
      </c>
      <c r="G2" s="14">
        <f>F2-E2</f>
        <v>10598317.34</v>
      </c>
      <c r="H2" s="13"/>
      <c r="K2" t="str">
        <f>IF(ISNUMBER(J2),"M"&amp;J2,"")</f>
        <v/>
      </c>
      <c r="N2" s="9">
        <v>45453</v>
      </c>
      <c r="O2" s="11">
        <v>265.5</v>
      </c>
    </row>
    <row r="3" spans="1:15" ht="15.75" x14ac:dyDescent="0.2">
      <c r="A3" s="12">
        <v>45385</v>
      </c>
      <c r="B3" s="14">
        <v>1620</v>
      </c>
      <c r="C3" s="14">
        <v>3000</v>
      </c>
      <c r="D3" s="14"/>
      <c r="E3" s="14">
        <f t="shared" ref="E3:E66" si="0">C3+D3</f>
        <v>3000</v>
      </c>
      <c r="F3" s="14">
        <f>G2+B3</f>
        <v>10599937.34</v>
      </c>
      <c r="G3" s="14">
        <f t="shared" ref="G3:G66" si="1">F3-E3</f>
        <v>10596937.34</v>
      </c>
      <c r="H3" s="13"/>
      <c r="K3" t="str">
        <f t="shared" ref="K3:K66" si="2">IF(ISNUMBER(J3),"M"&amp;J3,"")</f>
        <v/>
      </c>
      <c r="N3" s="9">
        <v>45461</v>
      </c>
      <c r="O3" s="11">
        <v>14.16</v>
      </c>
    </row>
    <row r="4" spans="1:15" ht="15.75" x14ac:dyDescent="0.2">
      <c r="A4" s="12">
        <v>45386</v>
      </c>
      <c r="B4" s="14">
        <v>4240</v>
      </c>
      <c r="C4" s="14"/>
      <c r="D4" s="14"/>
      <c r="E4" s="14"/>
      <c r="F4" s="14">
        <f>G3+B4</f>
        <v>10601177.34</v>
      </c>
      <c r="G4" s="14">
        <f t="shared" si="1"/>
        <v>10601177.34</v>
      </c>
      <c r="H4" s="13"/>
      <c r="K4" t="str">
        <f t="shared" si="2"/>
        <v/>
      </c>
      <c r="N4" s="9">
        <v>45472</v>
      </c>
      <c r="O4" s="11">
        <v>11.8</v>
      </c>
    </row>
    <row r="5" spans="1:15" ht="15.75" x14ac:dyDescent="0.2">
      <c r="A5" s="12">
        <v>45387</v>
      </c>
      <c r="B5" s="14">
        <v>2929</v>
      </c>
      <c r="C5" s="14">
        <v>5000</v>
      </c>
      <c r="D5" s="14"/>
      <c r="E5" s="14">
        <f t="shared" si="0"/>
        <v>5000</v>
      </c>
      <c r="F5" s="14">
        <f>G4+B5</f>
        <v>10604106.34</v>
      </c>
      <c r="G5" s="14">
        <f t="shared" si="1"/>
        <v>10599106.34</v>
      </c>
      <c r="H5" s="13"/>
      <c r="K5" t="str">
        <f t="shared" si="2"/>
        <v/>
      </c>
      <c r="N5" s="9">
        <v>45478</v>
      </c>
      <c r="O5" s="11">
        <v>82.6</v>
      </c>
    </row>
    <row r="6" spans="1:15" ht="15.75" x14ac:dyDescent="0.2">
      <c r="A6" s="12">
        <v>45388</v>
      </c>
      <c r="B6" s="14"/>
      <c r="C6" s="14">
        <v>184650</v>
      </c>
      <c r="D6" s="14"/>
      <c r="E6" s="14">
        <f t="shared" si="0"/>
        <v>184650</v>
      </c>
      <c r="F6" s="14">
        <f>G5+B6</f>
        <v>10599106.34</v>
      </c>
      <c r="G6" s="14">
        <f t="shared" si="1"/>
        <v>10414456.34</v>
      </c>
      <c r="H6" s="13"/>
      <c r="K6" t="str">
        <f t="shared" si="2"/>
        <v/>
      </c>
      <c r="N6" s="9">
        <v>45489</v>
      </c>
      <c r="O6" s="11">
        <v>354</v>
      </c>
    </row>
    <row r="7" spans="1:15" ht="15.75" x14ac:dyDescent="0.2">
      <c r="A7" s="12">
        <v>45389</v>
      </c>
      <c r="B7" s="14">
        <v>810</v>
      </c>
      <c r="C7" s="14"/>
      <c r="D7" s="14"/>
      <c r="E7" s="14"/>
      <c r="F7" s="14">
        <f>G6+B7</f>
        <v>10415266.34</v>
      </c>
      <c r="G7" s="14">
        <f t="shared" si="1"/>
        <v>10415266.34</v>
      </c>
      <c r="H7" s="13"/>
      <c r="K7" t="str">
        <f t="shared" si="2"/>
        <v/>
      </c>
      <c r="N7" s="9">
        <v>45490</v>
      </c>
      <c r="O7" s="11">
        <v>7.08</v>
      </c>
    </row>
    <row r="8" spans="1:15" ht="15.75" x14ac:dyDescent="0.2">
      <c r="A8" s="12">
        <v>45391</v>
      </c>
      <c r="B8" s="14">
        <v>760</v>
      </c>
      <c r="C8" s="14"/>
      <c r="D8" s="14"/>
      <c r="E8" s="14"/>
      <c r="F8" s="14">
        <f>G7+B8</f>
        <v>10416026.34</v>
      </c>
      <c r="G8" s="14">
        <f t="shared" si="1"/>
        <v>10416026.34</v>
      </c>
      <c r="H8" s="13"/>
      <c r="K8" t="str">
        <f t="shared" si="2"/>
        <v/>
      </c>
      <c r="N8" s="9">
        <v>45491</v>
      </c>
      <c r="O8" s="11">
        <v>25.96</v>
      </c>
    </row>
    <row r="9" spans="1:15" ht="15.75" x14ac:dyDescent="0.2">
      <c r="A9" s="12">
        <v>45393</v>
      </c>
      <c r="B9" s="14">
        <v>460</v>
      </c>
      <c r="C9" s="14"/>
      <c r="D9" s="14"/>
      <c r="E9" s="14"/>
      <c r="F9" s="14">
        <f>G8+B9</f>
        <v>10416486.34</v>
      </c>
      <c r="G9" s="14">
        <f t="shared" si="1"/>
        <v>10416486.34</v>
      </c>
      <c r="H9" s="13"/>
      <c r="K9" t="str">
        <f t="shared" si="2"/>
        <v/>
      </c>
      <c r="N9" s="9">
        <v>45491</v>
      </c>
      <c r="O9" s="11">
        <v>11.8</v>
      </c>
    </row>
    <row r="10" spans="1:15" ht="15.75" x14ac:dyDescent="0.2">
      <c r="A10" s="12">
        <v>45394</v>
      </c>
      <c r="B10" s="14">
        <v>109502</v>
      </c>
      <c r="C10" s="14"/>
      <c r="D10" s="14"/>
      <c r="E10" s="14"/>
      <c r="F10" s="14">
        <f>G9+B10</f>
        <v>10525988.34</v>
      </c>
      <c r="G10" s="14">
        <f t="shared" si="1"/>
        <v>10525988.34</v>
      </c>
      <c r="H10" s="13"/>
      <c r="K10" t="str">
        <f t="shared" si="2"/>
        <v/>
      </c>
      <c r="N10" s="9">
        <v>45495</v>
      </c>
      <c r="O10" s="11">
        <v>2.36</v>
      </c>
    </row>
    <row r="11" spans="1:15" ht="15.75" x14ac:dyDescent="0.2">
      <c r="A11" s="12">
        <v>45398</v>
      </c>
      <c r="B11" s="14"/>
      <c r="C11" s="14">
        <v>20000</v>
      </c>
      <c r="D11" s="14"/>
      <c r="E11" s="14">
        <f t="shared" si="0"/>
        <v>20000</v>
      </c>
      <c r="F11" s="14">
        <f>G10+B11</f>
        <v>10525988.34</v>
      </c>
      <c r="G11" s="14">
        <f t="shared" si="1"/>
        <v>10505988.34</v>
      </c>
      <c r="H11" s="13"/>
      <c r="K11" t="str">
        <f t="shared" si="2"/>
        <v/>
      </c>
      <c r="N11" s="9">
        <v>45497</v>
      </c>
      <c r="O11" s="11">
        <v>4.72</v>
      </c>
    </row>
    <row r="12" spans="1:15" ht="15.75" x14ac:dyDescent="0.2">
      <c r="A12" s="12">
        <v>45399</v>
      </c>
      <c r="B12" s="14">
        <v>460</v>
      </c>
      <c r="C12" s="14"/>
      <c r="D12" s="14"/>
      <c r="E12" s="14"/>
      <c r="F12" s="14">
        <f>G11+B12</f>
        <v>10506448.34</v>
      </c>
      <c r="G12" s="14">
        <f t="shared" si="1"/>
        <v>10506448.34</v>
      </c>
      <c r="H12" s="13"/>
      <c r="K12" t="str">
        <f t="shared" si="2"/>
        <v/>
      </c>
    </row>
    <row r="13" spans="1:15" ht="15.75" x14ac:dyDescent="0.2">
      <c r="A13" s="12">
        <v>45400</v>
      </c>
      <c r="B13" s="14"/>
      <c r="C13" s="14">
        <v>12806</v>
      </c>
      <c r="D13" s="14"/>
      <c r="E13" s="14">
        <f t="shared" si="0"/>
        <v>12806</v>
      </c>
      <c r="F13" s="14">
        <f>G12+B13</f>
        <v>10506448.34</v>
      </c>
      <c r="G13" s="14">
        <f t="shared" si="1"/>
        <v>10493642.34</v>
      </c>
      <c r="H13" s="13"/>
      <c r="K13" t="str">
        <f t="shared" si="2"/>
        <v/>
      </c>
    </row>
    <row r="14" spans="1:15" ht="15.75" x14ac:dyDescent="0.2">
      <c r="A14" s="12">
        <v>45401</v>
      </c>
      <c r="B14" s="14">
        <v>140432</v>
      </c>
      <c r="C14" s="14"/>
      <c r="D14" s="14"/>
      <c r="E14" s="14"/>
      <c r="F14" s="14">
        <f>G13+B14</f>
        <v>10634074.34</v>
      </c>
      <c r="G14" s="14">
        <f t="shared" si="1"/>
        <v>10634074.34</v>
      </c>
      <c r="H14" s="13"/>
      <c r="K14" t="str">
        <f t="shared" si="2"/>
        <v/>
      </c>
    </row>
    <row r="15" spans="1:15" ht="15.75" x14ac:dyDescent="0.2">
      <c r="A15" s="12">
        <v>45402</v>
      </c>
      <c r="B15" s="14">
        <v>800</v>
      </c>
      <c r="C15" s="14"/>
      <c r="D15" s="14"/>
      <c r="E15" s="14"/>
      <c r="F15" s="14">
        <f>G14+B15</f>
        <v>10634874.34</v>
      </c>
      <c r="G15" s="14">
        <f t="shared" si="1"/>
        <v>10634874.34</v>
      </c>
      <c r="H15" s="13"/>
      <c r="K15" t="str">
        <f t="shared" si="2"/>
        <v/>
      </c>
    </row>
    <row r="16" spans="1:15" ht="15.75" x14ac:dyDescent="0.2">
      <c r="A16" s="12">
        <v>45404</v>
      </c>
      <c r="B16" s="14"/>
      <c r="C16" s="14">
        <v>241099</v>
      </c>
      <c r="D16" s="14"/>
      <c r="E16" s="14">
        <f t="shared" si="0"/>
        <v>241099</v>
      </c>
      <c r="F16" s="14">
        <f>G15+B16</f>
        <v>10634874.34</v>
      </c>
      <c r="G16" s="14">
        <f t="shared" si="1"/>
        <v>10393775.34</v>
      </c>
      <c r="H16" s="13"/>
      <c r="K16" t="str">
        <f t="shared" si="2"/>
        <v/>
      </c>
    </row>
    <row r="17" spans="1:13" ht="15.75" x14ac:dyDescent="0.2">
      <c r="A17" s="12">
        <v>45405</v>
      </c>
      <c r="B17" s="14">
        <v>2230</v>
      </c>
      <c r="C17" s="14"/>
      <c r="D17" s="14">
        <v>14.16</v>
      </c>
      <c r="E17" s="14">
        <f t="shared" si="0"/>
        <v>14.16</v>
      </c>
      <c r="F17" s="14">
        <f>G16+B17</f>
        <v>10396005.34</v>
      </c>
      <c r="G17" s="14">
        <f t="shared" si="1"/>
        <v>10395991.18</v>
      </c>
      <c r="H17" s="13"/>
      <c r="J17">
        <f>MATCH(A17,N:N,0)</f>
        <v>1</v>
      </c>
      <c r="K17" t="str">
        <f t="shared" si="2"/>
        <v>M1</v>
      </c>
      <c r="L17">
        <f t="shared" ref="L17:L63" ca="1" si="3">INDIRECT(K17)</f>
        <v>0</v>
      </c>
      <c r="M17">
        <v>14.16</v>
      </c>
    </row>
    <row r="18" spans="1:13" ht="15.75" x14ac:dyDescent="0.2">
      <c r="A18" s="12">
        <v>45408</v>
      </c>
      <c r="B18" s="14">
        <v>100</v>
      </c>
      <c r="C18" s="14"/>
      <c r="D18" s="14"/>
      <c r="E18" s="14"/>
      <c r="F18" s="14">
        <f>G17+B18</f>
        <v>10396091.18</v>
      </c>
      <c r="G18" s="14">
        <f t="shared" si="1"/>
        <v>10396091.18</v>
      </c>
      <c r="H18" s="13"/>
      <c r="K18" t="str">
        <f t="shared" si="2"/>
        <v/>
      </c>
    </row>
    <row r="19" spans="1:13" ht="15.75" x14ac:dyDescent="0.2">
      <c r="A19" s="12">
        <v>45412</v>
      </c>
      <c r="B19" s="14"/>
      <c r="C19" s="14">
        <v>177936</v>
      </c>
      <c r="D19" s="14"/>
      <c r="E19" s="14">
        <f t="shared" si="0"/>
        <v>177936</v>
      </c>
      <c r="F19" s="14">
        <f>G18+B19</f>
        <v>10396091.18</v>
      </c>
      <c r="G19" s="14">
        <f t="shared" si="1"/>
        <v>10218155.18</v>
      </c>
      <c r="H19" s="13"/>
      <c r="K19" t="str">
        <f t="shared" si="2"/>
        <v/>
      </c>
    </row>
    <row r="20" spans="1:13" ht="15.75" x14ac:dyDescent="0.2">
      <c r="A20" s="12">
        <v>45414</v>
      </c>
      <c r="B20" s="14">
        <v>7250</v>
      </c>
      <c r="C20" s="14"/>
      <c r="D20" s="14"/>
      <c r="E20" s="14"/>
      <c r="F20" s="14">
        <f>G19+B20</f>
        <v>10225405.18</v>
      </c>
      <c r="G20" s="14">
        <f t="shared" si="1"/>
        <v>10225405.18</v>
      </c>
      <c r="H20" s="13"/>
      <c r="K20" t="str">
        <f t="shared" si="2"/>
        <v/>
      </c>
    </row>
    <row r="21" spans="1:13" ht="15.75" x14ac:dyDescent="0.2">
      <c r="A21" s="12">
        <v>45416</v>
      </c>
      <c r="B21" s="14">
        <v>900</v>
      </c>
      <c r="C21" s="14"/>
      <c r="D21" s="14"/>
      <c r="E21" s="14"/>
      <c r="F21" s="14">
        <f>G20+B21</f>
        <v>10226305.18</v>
      </c>
      <c r="G21" s="14">
        <f t="shared" si="1"/>
        <v>10226305.18</v>
      </c>
      <c r="H21" s="13"/>
      <c r="K21" t="str">
        <f t="shared" si="2"/>
        <v/>
      </c>
    </row>
    <row r="22" spans="1:13" ht="15.75" x14ac:dyDescent="0.2">
      <c r="A22" s="12">
        <v>45419</v>
      </c>
      <c r="B22" s="14">
        <v>1000</v>
      </c>
      <c r="C22" s="14"/>
      <c r="D22" s="14"/>
      <c r="E22" s="14"/>
      <c r="F22" s="14">
        <f>G21+B22</f>
        <v>10227305.18</v>
      </c>
      <c r="G22" s="14">
        <f t="shared" si="1"/>
        <v>10227305.18</v>
      </c>
      <c r="H22" s="13"/>
      <c r="K22" t="str">
        <f t="shared" si="2"/>
        <v/>
      </c>
    </row>
    <row r="23" spans="1:13" ht="15.75" x14ac:dyDescent="0.2">
      <c r="A23" s="12">
        <v>45421</v>
      </c>
      <c r="B23" s="14"/>
      <c r="C23" s="14">
        <v>26000</v>
      </c>
      <c r="D23" s="14"/>
      <c r="E23" s="14">
        <f t="shared" si="0"/>
        <v>26000</v>
      </c>
      <c r="F23" s="14">
        <f>G22+B23</f>
        <v>10227305.18</v>
      </c>
      <c r="G23" s="14">
        <f t="shared" si="1"/>
        <v>10201305.18</v>
      </c>
      <c r="H23" s="13"/>
      <c r="K23" t="str">
        <f t="shared" si="2"/>
        <v/>
      </c>
    </row>
    <row r="24" spans="1:13" ht="15.75" x14ac:dyDescent="0.2">
      <c r="A24" s="12">
        <v>45422</v>
      </c>
      <c r="B24" s="14">
        <v>430</v>
      </c>
      <c r="C24" s="14"/>
      <c r="D24" s="14"/>
      <c r="E24" s="14"/>
      <c r="F24" s="14">
        <f>G23+B24</f>
        <v>10201735.18</v>
      </c>
      <c r="G24" s="14">
        <f t="shared" si="1"/>
        <v>10201735.18</v>
      </c>
      <c r="H24" s="13"/>
      <c r="K24" t="str">
        <f t="shared" si="2"/>
        <v/>
      </c>
    </row>
    <row r="25" spans="1:13" ht="15.75" x14ac:dyDescent="0.2">
      <c r="A25" s="12">
        <v>45423</v>
      </c>
      <c r="B25" s="14">
        <v>230</v>
      </c>
      <c r="C25" s="14"/>
      <c r="D25" s="14"/>
      <c r="E25" s="14"/>
      <c r="F25" s="14">
        <f>G24+B25</f>
        <v>10201965.18</v>
      </c>
      <c r="G25" s="14">
        <f t="shared" si="1"/>
        <v>10201965.18</v>
      </c>
      <c r="H25" s="13"/>
      <c r="K25" t="str">
        <f t="shared" si="2"/>
        <v/>
      </c>
    </row>
    <row r="26" spans="1:13" ht="15.75" x14ac:dyDescent="0.2">
      <c r="A26" s="12">
        <v>45426</v>
      </c>
      <c r="B26" s="14">
        <v>1840</v>
      </c>
      <c r="C26" s="14">
        <v>17734</v>
      </c>
      <c r="D26" s="14"/>
      <c r="E26" s="14">
        <f t="shared" si="0"/>
        <v>17734</v>
      </c>
      <c r="F26" s="14">
        <f>G25+B26</f>
        <v>10203805.18</v>
      </c>
      <c r="G26" s="14">
        <f t="shared" si="1"/>
        <v>10186071.18</v>
      </c>
      <c r="H26" s="13"/>
      <c r="K26" t="str">
        <f t="shared" si="2"/>
        <v/>
      </c>
    </row>
    <row r="27" spans="1:13" ht="15.75" x14ac:dyDescent="0.2">
      <c r="A27" s="12">
        <v>45427</v>
      </c>
      <c r="B27" s="14">
        <v>2540</v>
      </c>
      <c r="C27" s="14"/>
      <c r="D27" s="14"/>
      <c r="E27" s="14"/>
      <c r="F27" s="14">
        <f>G26+B27</f>
        <v>10188611.18</v>
      </c>
      <c r="G27" s="14">
        <f t="shared" si="1"/>
        <v>10188611.18</v>
      </c>
      <c r="H27" s="13"/>
      <c r="K27" t="str">
        <f t="shared" si="2"/>
        <v/>
      </c>
    </row>
    <row r="28" spans="1:13" ht="15.75" x14ac:dyDescent="0.2">
      <c r="A28" s="12">
        <v>45428</v>
      </c>
      <c r="B28" s="14">
        <v>2080</v>
      </c>
      <c r="C28" s="14"/>
      <c r="D28" s="14"/>
      <c r="E28" s="14"/>
      <c r="F28" s="14">
        <f>G27+B28</f>
        <v>10190691.18</v>
      </c>
      <c r="G28" s="14">
        <f t="shared" si="1"/>
        <v>10190691.18</v>
      </c>
      <c r="H28" s="13"/>
      <c r="K28" t="str">
        <f t="shared" si="2"/>
        <v/>
      </c>
    </row>
    <row r="29" spans="1:13" ht="15.75" x14ac:dyDescent="0.2">
      <c r="A29" s="12">
        <v>45429</v>
      </c>
      <c r="B29" s="14">
        <v>1600</v>
      </c>
      <c r="C29" s="14"/>
      <c r="D29" s="14"/>
      <c r="E29" s="14"/>
      <c r="F29" s="14">
        <f>G28+B29</f>
        <v>10192291.18</v>
      </c>
      <c r="G29" s="14">
        <f t="shared" si="1"/>
        <v>10192291.18</v>
      </c>
      <c r="H29" s="13"/>
      <c r="K29" t="str">
        <f t="shared" si="2"/>
        <v/>
      </c>
    </row>
    <row r="30" spans="1:13" ht="15.75" x14ac:dyDescent="0.2">
      <c r="A30" s="12">
        <v>45430</v>
      </c>
      <c r="B30" s="14">
        <v>3380</v>
      </c>
      <c r="C30" s="14"/>
      <c r="D30" s="14"/>
      <c r="E30" s="14"/>
      <c r="F30" s="14">
        <f>G29+B30</f>
        <v>10195671.18</v>
      </c>
      <c r="G30" s="14">
        <f t="shared" si="1"/>
        <v>10195671.18</v>
      </c>
      <c r="H30" s="13"/>
      <c r="K30" t="str">
        <f t="shared" si="2"/>
        <v/>
      </c>
    </row>
    <row r="31" spans="1:13" ht="15.75" x14ac:dyDescent="0.2">
      <c r="A31" s="12">
        <v>45432</v>
      </c>
      <c r="B31" s="14">
        <v>690</v>
      </c>
      <c r="C31" s="14"/>
      <c r="D31" s="14"/>
      <c r="E31" s="14"/>
      <c r="F31" s="14">
        <f>G30+B31</f>
        <v>10196361.18</v>
      </c>
      <c r="G31" s="14">
        <f t="shared" si="1"/>
        <v>10196361.18</v>
      </c>
      <c r="H31" s="13"/>
      <c r="K31" t="str">
        <f t="shared" si="2"/>
        <v/>
      </c>
    </row>
    <row r="32" spans="1:13" ht="15.75" x14ac:dyDescent="0.2">
      <c r="A32" s="12">
        <v>45433</v>
      </c>
      <c r="B32" s="14">
        <v>460</v>
      </c>
      <c r="C32" s="14"/>
      <c r="D32" s="14"/>
      <c r="E32" s="14"/>
      <c r="F32" s="14">
        <f>G31+B32</f>
        <v>10196821.18</v>
      </c>
      <c r="G32" s="14">
        <f t="shared" si="1"/>
        <v>10196821.18</v>
      </c>
      <c r="H32" s="13"/>
      <c r="K32" t="str">
        <f t="shared" si="2"/>
        <v/>
      </c>
    </row>
    <row r="33" spans="1:11" ht="15.75" x14ac:dyDescent="0.2">
      <c r="A33" s="12">
        <v>45434</v>
      </c>
      <c r="B33" s="14">
        <v>460</v>
      </c>
      <c r="C33" s="14">
        <v>5000</v>
      </c>
      <c r="D33" s="14"/>
      <c r="E33" s="14">
        <f t="shared" si="0"/>
        <v>5000</v>
      </c>
      <c r="F33" s="14">
        <f>G32+B33</f>
        <v>10197281.18</v>
      </c>
      <c r="G33" s="14">
        <f t="shared" si="1"/>
        <v>10192281.18</v>
      </c>
      <c r="H33" s="13"/>
      <c r="K33" t="str">
        <f t="shared" si="2"/>
        <v/>
      </c>
    </row>
    <row r="34" spans="1:11" ht="15.75" x14ac:dyDescent="0.2">
      <c r="A34" s="12">
        <v>45435</v>
      </c>
      <c r="B34" s="14">
        <v>1030</v>
      </c>
      <c r="C34" s="14"/>
      <c r="D34" s="14"/>
      <c r="E34" s="14"/>
      <c r="F34" s="14">
        <f>G33+B34</f>
        <v>10193311.18</v>
      </c>
      <c r="G34" s="14">
        <f t="shared" si="1"/>
        <v>10193311.18</v>
      </c>
      <c r="H34" s="13"/>
      <c r="K34" t="str">
        <f t="shared" si="2"/>
        <v/>
      </c>
    </row>
    <row r="35" spans="1:11" ht="15.75" x14ac:dyDescent="0.2">
      <c r="A35" s="12">
        <v>45436</v>
      </c>
      <c r="B35" s="14">
        <v>2111610</v>
      </c>
      <c r="C35" s="14"/>
      <c r="D35" s="14"/>
      <c r="E35" s="14"/>
      <c r="F35" s="14">
        <f>G34+B35</f>
        <v>12304921.18</v>
      </c>
      <c r="G35" s="14">
        <f t="shared" si="1"/>
        <v>12304921.18</v>
      </c>
      <c r="H35" s="13"/>
      <c r="K35" t="str">
        <f t="shared" si="2"/>
        <v/>
      </c>
    </row>
    <row r="36" spans="1:11" ht="15.75" x14ac:dyDescent="0.2">
      <c r="A36" s="12">
        <v>45438</v>
      </c>
      <c r="B36" s="14">
        <v>6400</v>
      </c>
      <c r="C36" s="14"/>
      <c r="D36" s="14"/>
      <c r="E36" s="14"/>
      <c r="F36" s="14">
        <f>G35+B36</f>
        <v>12311321.18</v>
      </c>
      <c r="G36" s="14">
        <f t="shared" si="1"/>
        <v>12311321.18</v>
      </c>
      <c r="H36" s="13"/>
      <c r="K36" t="str">
        <f t="shared" si="2"/>
        <v/>
      </c>
    </row>
    <row r="37" spans="1:11" ht="15.75" x14ac:dyDescent="0.2">
      <c r="A37" s="12">
        <v>45439</v>
      </c>
      <c r="B37" s="14"/>
      <c r="C37" s="14">
        <v>4420</v>
      </c>
      <c r="D37" s="14"/>
      <c r="E37" s="14">
        <f t="shared" si="0"/>
        <v>4420</v>
      </c>
      <c r="F37" s="14">
        <f>G36+B37</f>
        <v>12311321.18</v>
      </c>
      <c r="G37" s="14">
        <f t="shared" si="1"/>
        <v>12306901.18</v>
      </c>
      <c r="H37" s="13"/>
      <c r="K37" t="str">
        <f t="shared" si="2"/>
        <v/>
      </c>
    </row>
    <row r="38" spans="1:11" ht="15.75" x14ac:dyDescent="0.2">
      <c r="A38" s="12">
        <v>45440</v>
      </c>
      <c r="B38" s="14">
        <v>2860</v>
      </c>
      <c r="C38" s="14"/>
      <c r="D38" s="14"/>
      <c r="E38" s="14"/>
      <c r="F38" s="14">
        <f>G37+B38</f>
        <v>12309761.18</v>
      </c>
      <c r="G38" s="14">
        <f t="shared" si="1"/>
        <v>12309761.18</v>
      </c>
      <c r="H38" s="13"/>
      <c r="K38" t="str">
        <f t="shared" si="2"/>
        <v/>
      </c>
    </row>
    <row r="39" spans="1:11" ht="15.75" x14ac:dyDescent="0.2">
      <c r="A39" s="12">
        <v>45442</v>
      </c>
      <c r="B39" s="14">
        <v>1820</v>
      </c>
      <c r="C39" s="14">
        <v>163716</v>
      </c>
      <c r="D39" s="14"/>
      <c r="E39" s="14">
        <f t="shared" si="0"/>
        <v>163716</v>
      </c>
      <c r="F39" s="14">
        <f>G38+B39</f>
        <v>12311581.18</v>
      </c>
      <c r="G39" s="14">
        <f t="shared" si="1"/>
        <v>12147865.18</v>
      </c>
      <c r="H39" s="13"/>
      <c r="K39" t="str">
        <f t="shared" si="2"/>
        <v/>
      </c>
    </row>
    <row r="40" spans="1:11" ht="15.75" x14ac:dyDescent="0.2">
      <c r="A40" s="12">
        <v>45443</v>
      </c>
      <c r="B40" s="14">
        <v>330</v>
      </c>
      <c r="C40" s="14"/>
      <c r="D40" s="14"/>
      <c r="E40" s="14"/>
      <c r="F40" s="14">
        <f>G39+B40</f>
        <v>12148195.18</v>
      </c>
      <c r="G40" s="14">
        <f t="shared" si="1"/>
        <v>12148195.18</v>
      </c>
      <c r="H40" s="13"/>
      <c r="K40" t="str">
        <f t="shared" si="2"/>
        <v/>
      </c>
    </row>
    <row r="41" spans="1:11" ht="15.75" x14ac:dyDescent="0.2">
      <c r="A41" s="12">
        <v>45444</v>
      </c>
      <c r="B41" s="14">
        <v>630</v>
      </c>
      <c r="C41" s="14"/>
      <c r="D41" s="14"/>
      <c r="E41" s="14"/>
      <c r="F41" s="14">
        <f>G40+B41</f>
        <v>12148825.18</v>
      </c>
      <c r="G41" s="14">
        <f t="shared" si="1"/>
        <v>12148825.18</v>
      </c>
      <c r="H41" s="13"/>
      <c r="K41" t="str">
        <f t="shared" si="2"/>
        <v/>
      </c>
    </row>
    <row r="42" spans="1:11" ht="15.75" x14ac:dyDescent="0.2">
      <c r="A42" s="12">
        <v>45445</v>
      </c>
      <c r="B42" s="14">
        <v>2750</v>
      </c>
      <c r="C42" s="14"/>
      <c r="D42" s="14"/>
      <c r="E42" s="14"/>
      <c r="F42" s="14">
        <f>G41+B42</f>
        <v>12151575.18</v>
      </c>
      <c r="G42" s="14">
        <f t="shared" si="1"/>
        <v>12151575.18</v>
      </c>
      <c r="H42" s="13"/>
      <c r="K42" t="str">
        <f t="shared" si="2"/>
        <v/>
      </c>
    </row>
    <row r="43" spans="1:11" ht="15.75" x14ac:dyDescent="0.2">
      <c r="A43" s="12">
        <v>45447</v>
      </c>
      <c r="B43" s="14">
        <v>900</v>
      </c>
      <c r="C43" s="14">
        <v>117700</v>
      </c>
      <c r="D43" s="14"/>
      <c r="E43" s="14">
        <f t="shared" si="0"/>
        <v>117700</v>
      </c>
      <c r="F43" s="14">
        <f>G42+B43</f>
        <v>12152475.18</v>
      </c>
      <c r="G43" s="14">
        <f t="shared" si="1"/>
        <v>12034775.18</v>
      </c>
      <c r="H43" s="13"/>
      <c r="K43" t="str">
        <f t="shared" si="2"/>
        <v/>
      </c>
    </row>
    <row r="44" spans="1:11" ht="15.75" x14ac:dyDescent="0.2">
      <c r="A44" s="12">
        <v>45448</v>
      </c>
      <c r="B44" s="14">
        <v>3800</v>
      </c>
      <c r="C44" s="14">
        <v>321154.71999999997</v>
      </c>
      <c r="D44" s="14"/>
      <c r="E44" s="14">
        <f t="shared" si="0"/>
        <v>321154.71999999997</v>
      </c>
      <c r="F44" s="14">
        <f>G43+B44</f>
        <v>12038575.18</v>
      </c>
      <c r="G44" s="14">
        <f t="shared" si="1"/>
        <v>11717420.459999999</v>
      </c>
      <c r="H44" s="13"/>
      <c r="K44" t="str">
        <f t="shared" si="2"/>
        <v/>
      </c>
    </row>
    <row r="45" spans="1:11" ht="15.75" x14ac:dyDescent="0.2">
      <c r="A45" s="12">
        <v>45449</v>
      </c>
      <c r="B45" s="14">
        <v>1380</v>
      </c>
      <c r="C45" s="14">
        <v>23330</v>
      </c>
      <c r="D45" s="14"/>
      <c r="E45" s="14">
        <f t="shared" si="0"/>
        <v>23330</v>
      </c>
      <c r="F45" s="14">
        <f>G44+B45</f>
        <v>11718800.459999999</v>
      </c>
      <c r="G45" s="14">
        <f t="shared" si="1"/>
        <v>11695470.459999999</v>
      </c>
      <c r="H45" s="13"/>
      <c r="K45" t="str">
        <f t="shared" si="2"/>
        <v/>
      </c>
    </row>
    <row r="46" spans="1:11" ht="15.75" x14ac:dyDescent="0.2">
      <c r="A46" s="12">
        <v>45450</v>
      </c>
      <c r="B46" s="14">
        <v>3290</v>
      </c>
      <c r="C46" s="14"/>
      <c r="D46" s="14"/>
      <c r="E46" s="14"/>
      <c r="F46" s="14">
        <f>G45+B46</f>
        <v>11698760.459999999</v>
      </c>
      <c r="G46" s="14">
        <f t="shared" si="1"/>
        <v>11698760.459999999</v>
      </c>
      <c r="H46" s="13"/>
      <c r="K46" t="str">
        <f t="shared" si="2"/>
        <v/>
      </c>
    </row>
    <row r="47" spans="1:11" ht="15.75" x14ac:dyDescent="0.2">
      <c r="A47" s="12">
        <v>45451</v>
      </c>
      <c r="B47" s="14">
        <v>3100</v>
      </c>
      <c r="C47" s="14"/>
      <c r="D47" s="14"/>
      <c r="E47" s="14"/>
      <c r="F47" s="14">
        <f>G46+B47</f>
        <v>11701860.459999999</v>
      </c>
      <c r="G47" s="14">
        <f t="shared" si="1"/>
        <v>11701860.459999999</v>
      </c>
      <c r="H47" s="13"/>
      <c r="K47" t="str">
        <f t="shared" si="2"/>
        <v/>
      </c>
    </row>
    <row r="48" spans="1:11" ht="15.75" x14ac:dyDescent="0.2">
      <c r="A48" s="12">
        <v>45452</v>
      </c>
      <c r="B48" s="14">
        <v>3190</v>
      </c>
      <c r="C48" s="14"/>
      <c r="D48" s="14"/>
      <c r="E48" s="14"/>
      <c r="F48" s="14">
        <f>G47+B48</f>
        <v>11705050.459999999</v>
      </c>
      <c r="G48" s="14">
        <f t="shared" si="1"/>
        <v>11705050.459999999</v>
      </c>
      <c r="H48" s="13"/>
      <c r="K48" t="str">
        <f t="shared" si="2"/>
        <v/>
      </c>
    </row>
    <row r="49" spans="1:13" ht="15.75" x14ac:dyDescent="0.2">
      <c r="A49" s="12">
        <v>45453</v>
      </c>
      <c r="B49" s="14">
        <v>1905</v>
      </c>
      <c r="C49" s="14">
        <v>79500</v>
      </c>
      <c r="D49" s="14">
        <v>265.5</v>
      </c>
      <c r="E49" s="14">
        <f t="shared" si="0"/>
        <v>79765.5</v>
      </c>
      <c r="F49" s="14">
        <f>G48+B49</f>
        <v>11706955.459999999</v>
      </c>
      <c r="G49" s="14">
        <f t="shared" si="1"/>
        <v>11627189.959999999</v>
      </c>
      <c r="H49" s="13"/>
      <c r="J49">
        <f>MATCH(A49,N:N,0)</f>
        <v>2</v>
      </c>
      <c r="K49" t="str">
        <f t="shared" si="2"/>
        <v>M2</v>
      </c>
      <c r="L49">
        <f t="shared" ca="1" si="3"/>
        <v>0</v>
      </c>
      <c r="M49">
        <v>265.5</v>
      </c>
    </row>
    <row r="50" spans="1:13" ht="15.75" x14ac:dyDescent="0.2">
      <c r="A50" s="12">
        <v>45454</v>
      </c>
      <c r="B50" s="14">
        <v>128489</v>
      </c>
      <c r="C50" s="14"/>
      <c r="D50" s="14"/>
      <c r="E50" s="14"/>
      <c r="F50" s="14">
        <f>G49+B50</f>
        <v>11755678.959999999</v>
      </c>
      <c r="G50" s="14">
        <f t="shared" si="1"/>
        <v>11755678.959999999</v>
      </c>
      <c r="H50" s="13"/>
      <c r="K50" t="str">
        <f t="shared" si="2"/>
        <v/>
      </c>
    </row>
    <row r="51" spans="1:13" ht="15.75" x14ac:dyDescent="0.2">
      <c r="A51" s="12">
        <v>45455</v>
      </c>
      <c r="B51" s="14">
        <v>100</v>
      </c>
      <c r="C51" s="14">
        <v>21310</v>
      </c>
      <c r="D51" s="14"/>
      <c r="E51" s="14">
        <f t="shared" si="0"/>
        <v>21310</v>
      </c>
      <c r="F51" s="14">
        <f>G50+B51</f>
        <v>11755778.959999999</v>
      </c>
      <c r="G51" s="14">
        <f t="shared" si="1"/>
        <v>11734468.959999999</v>
      </c>
      <c r="H51" s="13"/>
      <c r="K51" t="str">
        <f t="shared" si="2"/>
        <v/>
      </c>
    </row>
    <row r="52" spans="1:13" ht="15.75" x14ac:dyDescent="0.2">
      <c r="A52" s="12">
        <v>45456</v>
      </c>
      <c r="B52" s="14">
        <v>1320</v>
      </c>
      <c r="C52" s="14">
        <v>21330</v>
      </c>
      <c r="D52" s="14"/>
      <c r="E52" s="14">
        <f t="shared" si="0"/>
        <v>21330</v>
      </c>
      <c r="F52" s="14">
        <f>G51+B52</f>
        <v>11735788.959999999</v>
      </c>
      <c r="G52" s="14">
        <f t="shared" si="1"/>
        <v>11714458.959999999</v>
      </c>
      <c r="H52" s="13"/>
      <c r="K52" t="str">
        <f t="shared" si="2"/>
        <v/>
      </c>
    </row>
    <row r="53" spans="1:13" ht="15.75" x14ac:dyDescent="0.2">
      <c r="A53" s="12">
        <v>45458</v>
      </c>
      <c r="B53" s="14">
        <v>760</v>
      </c>
      <c r="C53" s="14"/>
      <c r="D53" s="14"/>
      <c r="E53" s="14"/>
      <c r="F53" s="14">
        <f>G52+B53</f>
        <v>11715218.959999999</v>
      </c>
      <c r="G53" s="14">
        <f t="shared" si="1"/>
        <v>11715218.959999999</v>
      </c>
      <c r="H53" s="13"/>
      <c r="K53" t="str">
        <f t="shared" si="2"/>
        <v/>
      </c>
    </row>
    <row r="54" spans="1:13" ht="15.75" x14ac:dyDescent="0.2">
      <c r="A54" s="12">
        <v>45459</v>
      </c>
      <c r="B54" s="14">
        <v>230</v>
      </c>
      <c r="C54" s="14"/>
      <c r="D54" s="14"/>
      <c r="E54" s="14"/>
      <c r="F54" s="14">
        <f>G53+B54</f>
        <v>11715448.959999999</v>
      </c>
      <c r="G54" s="14">
        <f t="shared" si="1"/>
        <v>11715448.959999999</v>
      </c>
      <c r="H54" s="13"/>
      <c r="K54" t="str">
        <f t="shared" si="2"/>
        <v/>
      </c>
    </row>
    <row r="55" spans="1:13" ht="15.75" x14ac:dyDescent="0.2">
      <c r="A55" s="12">
        <v>45461</v>
      </c>
      <c r="B55" s="14"/>
      <c r="C55" s="14">
        <v>541000</v>
      </c>
      <c r="D55" s="14">
        <v>14.16</v>
      </c>
      <c r="E55" s="14">
        <f t="shared" si="0"/>
        <v>541014.16</v>
      </c>
      <c r="F55" s="14">
        <f>G54+B55</f>
        <v>11715448.959999999</v>
      </c>
      <c r="G55" s="14">
        <f t="shared" si="1"/>
        <v>11174434.799999999</v>
      </c>
      <c r="H55" s="13"/>
      <c r="J55">
        <f>MATCH(A55,N:N,0)</f>
        <v>3</v>
      </c>
      <c r="K55" t="str">
        <f t="shared" si="2"/>
        <v>M3</v>
      </c>
      <c r="L55">
        <f t="shared" ca="1" si="3"/>
        <v>0</v>
      </c>
      <c r="M55">
        <v>14.16</v>
      </c>
    </row>
    <row r="56" spans="1:13" ht="15.75" x14ac:dyDescent="0.2">
      <c r="A56" s="12">
        <v>45462</v>
      </c>
      <c r="B56" s="14">
        <v>230</v>
      </c>
      <c r="C56" s="14">
        <v>9590</v>
      </c>
      <c r="D56" s="14"/>
      <c r="E56" s="14">
        <f t="shared" si="0"/>
        <v>9590</v>
      </c>
      <c r="F56" s="14">
        <f>G55+B56</f>
        <v>11174664.799999999</v>
      </c>
      <c r="G56" s="14">
        <f t="shared" si="1"/>
        <v>11165074.799999999</v>
      </c>
      <c r="H56" s="13"/>
      <c r="K56" t="str">
        <f t="shared" si="2"/>
        <v/>
      </c>
    </row>
    <row r="57" spans="1:13" ht="15.75" x14ac:dyDescent="0.2">
      <c r="A57" s="12">
        <v>45463</v>
      </c>
      <c r="B57" s="14">
        <v>230</v>
      </c>
      <c r="C57" s="14"/>
      <c r="D57" s="14"/>
      <c r="E57" s="14"/>
      <c r="F57" s="14">
        <f>G56+B57</f>
        <v>11165304.799999999</v>
      </c>
      <c r="G57" s="14">
        <f t="shared" si="1"/>
        <v>11165304.799999999</v>
      </c>
      <c r="H57" s="13"/>
      <c r="K57" t="str">
        <f t="shared" si="2"/>
        <v/>
      </c>
    </row>
    <row r="58" spans="1:13" ht="15.75" x14ac:dyDescent="0.2">
      <c r="A58" s="12">
        <v>45464</v>
      </c>
      <c r="B58" s="14">
        <v>23060</v>
      </c>
      <c r="C58" s="14"/>
      <c r="D58" s="14"/>
      <c r="E58" s="14"/>
      <c r="F58" s="14">
        <f>G57+B58</f>
        <v>11188364.799999999</v>
      </c>
      <c r="G58" s="14">
        <f t="shared" si="1"/>
        <v>11188364.799999999</v>
      </c>
      <c r="H58" s="13"/>
      <c r="K58" t="str">
        <f t="shared" si="2"/>
        <v/>
      </c>
    </row>
    <row r="59" spans="1:13" ht="15.75" x14ac:dyDescent="0.2">
      <c r="A59" s="12">
        <v>45468</v>
      </c>
      <c r="B59" s="14">
        <v>74624</v>
      </c>
      <c r="C59" s="14"/>
      <c r="D59" s="14"/>
      <c r="E59" s="14"/>
      <c r="F59" s="14">
        <f>G58+B59</f>
        <v>11262988.799999999</v>
      </c>
      <c r="G59" s="14">
        <f t="shared" si="1"/>
        <v>11262988.799999999</v>
      </c>
      <c r="H59" s="13"/>
      <c r="K59" t="str">
        <f t="shared" si="2"/>
        <v/>
      </c>
    </row>
    <row r="60" spans="1:13" ht="15.75" x14ac:dyDescent="0.2">
      <c r="A60" s="12">
        <v>45469</v>
      </c>
      <c r="B60" s="14">
        <v>230</v>
      </c>
      <c r="C60" s="14"/>
      <c r="D60" s="14"/>
      <c r="E60" s="14"/>
      <c r="F60" s="14">
        <f>G59+B60</f>
        <v>11263218.799999999</v>
      </c>
      <c r="G60" s="14">
        <f t="shared" si="1"/>
        <v>11263218.799999999</v>
      </c>
      <c r="H60" s="13"/>
      <c r="K60" t="str">
        <f t="shared" si="2"/>
        <v/>
      </c>
    </row>
    <row r="61" spans="1:13" ht="15.75" x14ac:dyDescent="0.2">
      <c r="A61" s="12">
        <v>45470</v>
      </c>
      <c r="B61" s="14">
        <v>128190</v>
      </c>
      <c r="C61" s="14">
        <v>455405</v>
      </c>
      <c r="D61" s="14"/>
      <c r="E61" s="14">
        <f t="shared" si="0"/>
        <v>455405</v>
      </c>
      <c r="F61" s="14">
        <f>G60+B61</f>
        <v>11391408.799999999</v>
      </c>
      <c r="G61" s="14">
        <f t="shared" si="1"/>
        <v>10936003.799999999</v>
      </c>
      <c r="H61" s="13"/>
      <c r="K61" t="str">
        <f t="shared" si="2"/>
        <v/>
      </c>
    </row>
    <row r="62" spans="1:13" ht="15.75" x14ac:dyDescent="0.2">
      <c r="A62" s="12">
        <v>45471</v>
      </c>
      <c r="B62" s="14"/>
      <c r="C62" s="14">
        <v>211490</v>
      </c>
      <c r="D62" s="14"/>
      <c r="E62" s="14">
        <f t="shared" si="0"/>
        <v>211490</v>
      </c>
      <c r="F62" s="14">
        <f>G61+B62</f>
        <v>10936003.799999999</v>
      </c>
      <c r="G62" s="14">
        <f t="shared" si="1"/>
        <v>10724513.799999999</v>
      </c>
      <c r="H62" s="13"/>
      <c r="K62" t="str">
        <f t="shared" si="2"/>
        <v/>
      </c>
    </row>
    <row r="63" spans="1:13" ht="15.75" x14ac:dyDescent="0.2">
      <c r="A63" s="12">
        <v>45472</v>
      </c>
      <c r="B63" s="14">
        <v>330</v>
      </c>
      <c r="C63" s="14"/>
      <c r="D63" s="14">
        <v>11.8</v>
      </c>
      <c r="E63" s="14">
        <f t="shared" si="0"/>
        <v>11.8</v>
      </c>
      <c r="F63" s="14">
        <f>G62+B63</f>
        <v>10724843.799999999</v>
      </c>
      <c r="G63" s="14">
        <f t="shared" si="1"/>
        <v>10724831.999999998</v>
      </c>
      <c r="H63" s="13"/>
      <c r="J63">
        <f>MATCH(A63,N:N,0)</f>
        <v>4</v>
      </c>
      <c r="K63" t="str">
        <f t="shared" si="2"/>
        <v>M4</v>
      </c>
      <c r="L63">
        <f t="shared" ca="1" si="3"/>
        <v>0</v>
      </c>
      <c r="M63">
        <v>11.8</v>
      </c>
    </row>
    <row r="64" spans="1:13" ht="15.75" x14ac:dyDescent="0.2">
      <c r="A64" s="12">
        <v>45473</v>
      </c>
      <c r="B64" s="14">
        <v>230</v>
      </c>
      <c r="C64" s="14"/>
      <c r="D64" s="14"/>
      <c r="E64" s="14"/>
      <c r="F64" s="14">
        <f>G63+B64</f>
        <v>10725061.999999998</v>
      </c>
      <c r="G64" s="14">
        <f t="shared" si="1"/>
        <v>10725061.999999998</v>
      </c>
      <c r="H64" s="13"/>
      <c r="K64" t="str">
        <f t="shared" si="2"/>
        <v/>
      </c>
    </row>
    <row r="65" spans="1:13" ht="15.75" x14ac:dyDescent="0.2">
      <c r="A65" s="12">
        <v>45474</v>
      </c>
      <c r="B65" s="14"/>
      <c r="C65" s="14">
        <v>179374</v>
      </c>
      <c r="D65" s="14"/>
      <c r="E65" s="14">
        <f t="shared" si="0"/>
        <v>179374</v>
      </c>
      <c r="F65" s="14">
        <f>G64+B65</f>
        <v>10725061.999999998</v>
      </c>
      <c r="G65" s="14">
        <f t="shared" si="1"/>
        <v>10545687.999999998</v>
      </c>
      <c r="H65" s="13"/>
      <c r="K65" t="str">
        <f t="shared" si="2"/>
        <v/>
      </c>
    </row>
    <row r="66" spans="1:13" ht="15.75" x14ac:dyDescent="0.2">
      <c r="A66" s="12">
        <v>45475</v>
      </c>
      <c r="B66" s="14"/>
      <c r="C66" s="14">
        <v>120228</v>
      </c>
      <c r="D66" s="14"/>
      <c r="E66" s="14">
        <f t="shared" si="0"/>
        <v>120228</v>
      </c>
      <c r="F66" s="14">
        <f>G65+B66</f>
        <v>10545687.999999998</v>
      </c>
      <c r="G66" s="14">
        <f t="shared" si="1"/>
        <v>10425459.999999998</v>
      </c>
      <c r="H66" s="13"/>
      <c r="K66" t="str">
        <f t="shared" si="2"/>
        <v/>
      </c>
    </row>
    <row r="67" spans="1:13" ht="15.75" x14ac:dyDescent="0.2">
      <c r="A67" s="12">
        <v>45476</v>
      </c>
      <c r="B67" s="14"/>
      <c r="C67" s="14">
        <v>5000</v>
      </c>
      <c r="D67" s="14"/>
      <c r="E67" s="14">
        <f t="shared" ref="E67:E89" si="4">C67+D67</f>
        <v>5000</v>
      </c>
      <c r="F67" s="14">
        <f>G66+B67</f>
        <v>10425459.999999998</v>
      </c>
      <c r="G67" s="14">
        <f t="shared" ref="G67:G89" si="5">F67-E67</f>
        <v>10420459.999999998</v>
      </c>
      <c r="H67" s="13"/>
      <c r="K67" t="str">
        <f t="shared" ref="K67:K89" si="6">IF(ISNUMBER(J67),"M"&amp;J67,"")</f>
        <v/>
      </c>
    </row>
    <row r="68" spans="1:13" ht="15.75" x14ac:dyDescent="0.2">
      <c r="A68" s="12">
        <v>45477</v>
      </c>
      <c r="B68" s="14">
        <v>28626</v>
      </c>
      <c r="C68" s="14">
        <v>179842.03</v>
      </c>
      <c r="D68" s="14"/>
      <c r="E68" s="14">
        <f t="shared" si="4"/>
        <v>179842.03</v>
      </c>
      <c r="F68" s="14">
        <f>G67+B68</f>
        <v>10449085.999999998</v>
      </c>
      <c r="G68" s="14">
        <f t="shared" si="5"/>
        <v>10269243.969999999</v>
      </c>
      <c r="H68" s="13"/>
      <c r="K68" t="str">
        <f t="shared" si="6"/>
        <v/>
      </c>
    </row>
    <row r="69" spans="1:13" ht="15.75" x14ac:dyDescent="0.2">
      <c r="A69" s="12">
        <v>45478</v>
      </c>
      <c r="B69" s="14"/>
      <c r="C69" s="14">
        <v>219432</v>
      </c>
      <c r="D69" s="14">
        <v>82.6</v>
      </c>
      <c r="E69" s="14">
        <f t="shared" si="4"/>
        <v>219514.6</v>
      </c>
      <c r="F69" s="14">
        <f>G68+B69</f>
        <v>10269243.969999999</v>
      </c>
      <c r="G69" s="14">
        <f t="shared" si="5"/>
        <v>10049729.369999999</v>
      </c>
      <c r="H69" s="13"/>
      <c r="J69">
        <f>MATCH(A69,N:N,0)</f>
        <v>5</v>
      </c>
      <c r="K69" t="str">
        <f t="shared" si="6"/>
        <v>M5</v>
      </c>
      <c r="L69">
        <f t="shared" ref="L69:L85" ca="1" si="7">INDIRECT(K69)</f>
        <v>0</v>
      </c>
      <c r="M69">
        <v>82.6</v>
      </c>
    </row>
    <row r="70" spans="1:13" ht="15.75" x14ac:dyDescent="0.2">
      <c r="A70" s="12">
        <v>45479</v>
      </c>
      <c r="B70" s="14">
        <v>20296</v>
      </c>
      <c r="C70" s="14">
        <v>27800</v>
      </c>
      <c r="D70" s="14"/>
      <c r="E70" s="14">
        <f t="shared" si="4"/>
        <v>27800</v>
      </c>
      <c r="F70" s="14">
        <f>G69+B70</f>
        <v>10070025.369999999</v>
      </c>
      <c r="G70" s="14">
        <f t="shared" si="5"/>
        <v>10042225.369999999</v>
      </c>
      <c r="H70" s="13"/>
      <c r="K70" t="str">
        <f t="shared" si="6"/>
        <v/>
      </c>
    </row>
    <row r="71" spans="1:13" ht="15.75" x14ac:dyDescent="0.2">
      <c r="A71" s="12">
        <v>45481</v>
      </c>
      <c r="B71" s="14">
        <v>181</v>
      </c>
      <c r="C71" s="14">
        <v>576000</v>
      </c>
      <c r="D71" s="14"/>
      <c r="E71" s="14">
        <f t="shared" si="4"/>
        <v>576000</v>
      </c>
      <c r="F71" s="14">
        <f>G70+B71</f>
        <v>10042406.369999999</v>
      </c>
      <c r="G71" s="14">
        <f t="shared" si="5"/>
        <v>9466406.3699999992</v>
      </c>
      <c r="H71" s="13"/>
      <c r="K71" t="str">
        <f t="shared" si="6"/>
        <v/>
      </c>
    </row>
    <row r="72" spans="1:13" ht="15.75" x14ac:dyDescent="0.2">
      <c r="A72" s="12">
        <v>45482</v>
      </c>
      <c r="B72" s="14">
        <v>860</v>
      </c>
      <c r="C72" s="14">
        <v>135208</v>
      </c>
      <c r="D72" s="14"/>
      <c r="E72" s="14">
        <f t="shared" si="4"/>
        <v>135208</v>
      </c>
      <c r="F72" s="14">
        <f>G71+B72</f>
        <v>9467266.3699999992</v>
      </c>
      <c r="G72" s="14">
        <f t="shared" si="5"/>
        <v>9332058.3699999992</v>
      </c>
      <c r="H72" s="13"/>
      <c r="K72" t="str">
        <f t="shared" si="6"/>
        <v/>
      </c>
    </row>
    <row r="73" spans="1:13" ht="15.75" x14ac:dyDescent="0.2">
      <c r="A73" s="12">
        <v>45483</v>
      </c>
      <c r="B73" s="14">
        <v>252630</v>
      </c>
      <c r="C73" s="14">
        <v>28396</v>
      </c>
      <c r="D73" s="14"/>
      <c r="E73" s="14">
        <f t="shared" si="4"/>
        <v>28396</v>
      </c>
      <c r="F73" s="14">
        <f>G72+B73</f>
        <v>9584688.3699999992</v>
      </c>
      <c r="G73" s="14">
        <f t="shared" si="5"/>
        <v>9556292.3699999992</v>
      </c>
      <c r="H73" s="13"/>
      <c r="K73" t="str">
        <f t="shared" si="6"/>
        <v/>
      </c>
    </row>
    <row r="74" spans="1:13" ht="15.75" x14ac:dyDescent="0.2">
      <c r="A74" s="12">
        <v>45484</v>
      </c>
      <c r="B74" s="14">
        <v>1610</v>
      </c>
      <c r="C74" s="14">
        <v>28150</v>
      </c>
      <c r="D74" s="14"/>
      <c r="E74" s="14">
        <f t="shared" si="4"/>
        <v>28150</v>
      </c>
      <c r="F74" s="14">
        <f>G73+B74</f>
        <v>9557902.3699999992</v>
      </c>
      <c r="G74" s="14">
        <f t="shared" si="5"/>
        <v>9529752.3699999992</v>
      </c>
      <c r="H74" s="13"/>
      <c r="K74" t="str">
        <f t="shared" si="6"/>
        <v/>
      </c>
    </row>
    <row r="75" spans="1:13" ht="15.75" x14ac:dyDescent="0.2">
      <c r="A75" s="12">
        <v>45485</v>
      </c>
      <c r="B75" s="14">
        <v>2000</v>
      </c>
      <c r="C75" s="14">
        <v>49350</v>
      </c>
      <c r="D75" s="14"/>
      <c r="E75" s="14">
        <f t="shared" si="4"/>
        <v>49350</v>
      </c>
      <c r="F75" s="14">
        <f>G74+B75</f>
        <v>9531752.3699999992</v>
      </c>
      <c r="G75" s="14">
        <f t="shared" si="5"/>
        <v>9482402.3699999992</v>
      </c>
      <c r="H75" s="13"/>
      <c r="K75" t="str">
        <f t="shared" si="6"/>
        <v/>
      </c>
    </row>
    <row r="76" spans="1:13" ht="15.75" x14ac:dyDescent="0.2">
      <c r="A76" s="12">
        <v>45486</v>
      </c>
      <c r="B76" s="14">
        <v>1190</v>
      </c>
      <c r="C76" s="14"/>
      <c r="D76" s="14"/>
      <c r="E76" s="14"/>
      <c r="F76" s="14">
        <f>G75+B76</f>
        <v>9483592.3699999992</v>
      </c>
      <c r="G76" s="14">
        <f t="shared" si="5"/>
        <v>9483592.3699999992</v>
      </c>
      <c r="H76" s="13"/>
      <c r="K76" t="str">
        <f t="shared" si="6"/>
        <v/>
      </c>
    </row>
    <row r="77" spans="1:13" ht="15.75" x14ac:dyDescent="0.2">
      <c r="A77" s="12">
        <v>45488</v>
      </c>
      <c r="B77" s="14"/>
      <c r="C77" s="14">
        <v>44027</v>
      </c>
      <c r="D77" s="14"/>
      <c r="E77" s="14">
        <f t="shared" si="4"/>
        <v>44027</v>
      </c>
      <c r="F77" s="14">
        <f>G76+B77</f>
        <v>9483592.3699999992</v>
      </c>
      <c r="G77" s="14">
        <f t="shared" si="5"/>
        <v>9439565.3699999992</v>
      </c>
      <c r="H77" s="13"/>
      <c r="K77" t="str">
        <f t="shared" si="6"/>
        <v/>
      </c>
    </row>
    <row r="78" spans="1:13" ht="15.75" x14ac:dyDescent="0.2">
      <c r="A78" s="12">
        <v>45489</v>
      </c>
      <c r="B78" s="14">
        <v>480</v>
      </c>
      <c r="C78" s="14">
        <v>28727</v>
      </c>
      <c r="D78" s="14">
        <v>354</v>
      </c>
      <c r="E78" s="14">
        <f t="shared" si="4"/>
        <v>29081</v>
      </c>
      <c r="F78" s="14">
        <f>G77+B78</f>
        <v>9440045.3699999992</v>
      </c>
      <c r="G78" s="14">
        <f t="shared" si="5"/>
        <v>9410964.3699999992</v>
      </c>
      <c r="H78" s="13"/>
      <c r="J78">
        <f>MATCH(A78,N:N,0)</f>
        <v>6</v>
      </c>
      <c r="K78" t="str">
        <f t="shared" si="6"/>
        <v>M6</v>
      </c>
      <c r="L78">
        <f t="shared" ca="1" si="7"/>
        <v>0</v>
      </c>
      <c r="M78">
        <v>354</v>
      </c>
    </row>
    <row r="79" spans="1:13" ht="15.75" x14ac:dyDescent="0.2">
      <c r="A79" s="12">
        <v>45490</v>
      </c>
      <c r="B79" s="14">
        <v>127500</v>
      </c>
      <c r="C79" s="14">
        <v>552206</v>
      </c>
      <c r="D79" s="14">
        <v>7.08</v>
      </c>
      <c r="E79" s="14">
        <f t="shared" si="4"/>
        <v>552213.07999999996</v>
      </c>
      <c r="F79" s="14">
        <f>G78+B79</f>
        <v>9538464.3699999992</v>
      </c>
      <c r="G79" s="14">
        <f t="shared" si="5"/>
        <v>8986251.2899999991</v>
      </c>
      <c r="H79" s="13"/>
      <c r="J79">
        <f>MATCH(A79,N:N,0)</f>
        <v>7</v>
      </c>
      <c r="K79" t="str">
        <f t="shared" si="6"/>
        <v>M7</v>
      </c>
      <c r="L79">
        <f t="shared" ca="1" si="7"/>
        <v>0</v>
      </c>
      <c r="M79">
        <v>7.08</v>
      </c>
    </row>
    <row r="80" spans="1:13" ht="15.75" x14ac:dyDescent="0.2">
      <c r="A80" s="12">
        <v>45491</v>
      </c>
      <c r="B80" s="14"/>
      <c r="C80" s="14">
        <v>143755</v>
      </c>
      <c r="D80" s="14">
        <v>37.76</v>
      </c>
      <c r="E80" s="14">
        <f t="shared" si="4"/>
        <v>143792.76</v>
      </c>
      <c r="F80" s="14">
        <f>G79+B80</f>
        <v>8986251.2899999991</v>
      </c>
      <c r="G80" s="14">
        <f t="shared" si="5"/>
        <v>8842458.5299999993</v>
      </c>
      <c r="H80" s="13"/>
      <c r="J80">
        <f>MATCH(A80,N:N,0)</f>
        <v>8</v>
      </c>
      <c r="K80" t="str">
        <f t="shared" si="6"/>
        <v>M8</v>
      </c>
      <c r="L80">
        <f t="shared" ca="1" si="7"/>
        <v>0</v>
      </c>
      <c r="M80">
        <v>25.96</v>
      </c>
    </row>
    <row r="81" spans="1:13" ht="15.75" x14ac:dyDescent="0.2">
      <c r="A81" s="12">
        <v>45492</v>
      </c>
      <c r="B81" s="14">
        <v>1885</v>
      </c>
      <c r="C81" s="14">
        <v>48484.36</v>
      </c>
      <c r="D81" s="14"/>
      <c r="E81" s="14">
        <f t="shared" si="4"/>
        <v>48484.36</v>
      </c>
      <c r="F81" s="14">
        <f>G80+B81</f>
        <v>8844343.5299999993</v>
      </c>
      <c r="G81" s="14">
        <f t="shared" si="5"/>
        <v>8795859.1699999999</v>
      </c>
      <c r="H81" s="13"/>
      <c r="K81" t="str">
        <f t="shared" si="6"/>
        <v/>
      </c>
    </row>
    <row r="82" spans="1:13" ht="15.75" x14ac:dyDescent="0.2">
      <c r="A82" s="12">
        <v>45493</v>
      </c>
      <c r="B82" s="14"/>
      <c r="C82" s="14">
        <v>115050</v>
      </c>
      <c r="D82" s="14"/>
      <c r="E82" s="14">
        <f t="shared" si="4"/>
        <v>115050</v>
      </c>
      <c r="F82" s="14">
        <f>G81+B82</f>
        <v>8795859.1699999999</v>
      </c>
      <c r="G82" s="14">
        <f t="shared" si="5"/>
        <v>8680809.1699999999</v>
      </c>
      <c r="H82" s="13"/>
      <c r="K82" t="str">
        <f t="shared" si="6"/>
        <v/>
      </c>
    </row>
    <row r="83" spans="1:13" ht="15.75" x14ac:dyDescent="0.2">
      <c r="A83" s="12">
        <v>45495</v>
      </c>
      <c r="B83" s="14">
        <v>20313</v>
      </c>
      <c r="C83" s="14">
        <v>45840</v>
      </c>
      <c r="D83" s="14">
        <v>2.36</v>
      </c>
      <c r="E83" s="14">
        <f t="shared" si="4"/>
        <v>45842.36</v>
      </c>
      <c r="F83" s="14">
        <f>G82+B83</f>
        <v>8701122.1699999999</v>
      </c>
      <c r="G83" s="14">
        <f t="shared" si="5"/>
        <v>8655279.8100000005</v>
      </c>
      <c r="H83" s="13"/>
      <c r="J83">
        <f>MATCH(A83,N:N,0)</f>
        <v>10</v>
      </c>
      <c r="K83" t="str">
        <f t="shared" si="6"/>
        <v>M10</v>
      </c>
      <c r="L83">
        <f t="shared" ca="1" si="7"/>
        <v>0</v>
      </c>
      <c r="M83">
        <v>2.36</v>
      </c>
    </row>
    <row r="84" spans="1:13" ht="15.75" x14ac:dyDescent="0.2">
      <c r="A84" s="12">
        <v>45496</v>
      </c>
      <c r="B84" s="14">
        <v>530</v>
      </c>
      <c r="C84" s="14"/>
      <c r="D84" s="14"/>
      <c r="E84" s="14"/>
      <c r="F84" s="14">
        <f>G83+B84</f>
        <v>8655809.8100000005</v>
      </c>
      <c r="G84" s="14">
        <f t="shared" si="5"/>
        <v>8655809.8100000005</v>
      </c>
      <c r="H84" s="13"/>
      <c r="K84" t="str">
        <f t="shared" si="6"/>
        <v/>
      </c>
    </row>
    <row r="85" spans="1:13" ht="15.75" x14ac:dyDescent="0.2">
      <c r="A85" s="12">
        <v>45497</v>
      </c>
      <c r="B85" s="14"/>
      <c r="C85" s="14">
        <v>17001.36</v>
      </c>
      <c r="D85" s="14">
        <v>4.72</v>
      </c>
      <c r="E85" s="14">
        <f t="shared" si="4"/>
        <v>17006.080000000002</v>
      </c>
      <c r="F85" s="14">
        <f>G84+B85</f>
        <v>8655809.8100000005</v>
      </c>
      <c r="G85" s="14">
        <f t="shared" si="5"/>
        <v>8638803.7300000004</v>
      </c>
      <c r="H85" s="13"/>
      <c r="J85">
        <f>MATCH(A85,N:N,0)</f>
        <v>11</v>
      </c>
      <c r="K85" t="str">
        <f t="shared" si="6"/>
        <v>M11</v>
      </c>
      <c r="L85">
        <f t="shared" ca="1" si="7"/>
        <v>0</v>
      </c>
      <c r="M85">
        <v>4.72</v>
      </c>
    </row>
    <row r="86" spans="1:13" ht="15.75" x14ac:dyDescent="0.2">
      <c r="A86" s="12">
        <v>45498</v>
      </c>
      <c r="B86" s="14">
        <v>200</v>
      </c>
      <c r="C86" s="14">
        <v>922875</v>
      </c>
      <c r="D86" s="14"/>
      <c r="E86" s="14">
        <f t="shared" si="4"/>
        <v>922875</v>
      </c>
      <c r="F86" s="14">
        <f>G85+B86</f>
        <v>8639003.7300000004</v>
      </c>
      <c r="G86" s="14">
        <f t="shared" si="5"/>
        <v>7716128.7300000004</v>
      </c>
      <c r="H86" s="13"/>
      <c r="K86" t="str">
        <f t="shared" si="6"/>
        <v/>
      </c>
    </row>
    <row r="87" spans="1:13" ht="15.75" x14ac:dyDescent="0.2">
      <c r="A87" s="12">
        <v>45500</v>
      </c>
      <c r="B87" s="14">
        <v>2140</v>
      </c>
      <c r="C87" s="14"/>
      <c r="D87" s="14"/>
      <c r="E87" s="14"/>
      <c r="F87" s="14">
        <f>G86+B87</f>
        <v>7718268.7300000004</v>
      </c>
      <c r="G87" s="14">
        <f t="shared" si="5"/>
        <v>7718268.7300000004</v>
      </c>
      <c r="H87" s="13"/>
      <c r="K87" t="str">
        <f t="shared" si="6"/>
        <v/>
      </c>
    </row>
    <row r="88" spans="1:13" ht="15.75" x14ac:dyDescent="0.2">
      <c r="A88" s="12">
        <v>45503</v>
      </c>
      <c r="B88" s="14">
        <v>2110</v>
      </c>
      <c r="C88" s="14">
        <v>163716</v>
      </c>
      <c r="D88" s="14"/>
      <c r="E88" s="14">
        <f t="shared" si="4"/>
        <v>163716</v>
      </c>
      <c r="F88" s="14">
        <f>G87+B88</f>
        <v>7720378.7300000004</v>
      </c>
      <c r="G88" s="14">
        <f t="shared" si="5"/>
        <v>7556662.7300000004</v>
      </c>
      <c r="H88" s="13"/>
      <c r="K88" t="str">
        <f t="shared" si="6"/>
        <v/>
      </c>
    </row>
    <row r="89" spans="1:13" ht="15.75" x14ac:dyDescent="0.2">
      <c r="A89" s="12">
        <v>45504</v>
      </c>
      <c r="B89" s="14"/>
      <c r="C89" s="14">
        <v>16700</v>
      </c>
      <c r="D89" s="14"/>
      <c r="E89" s="14">
        <f t="shared" si="4"/>
        <v>16700</v>
      </c>
      <c r="F89" s="14">
        <f>G88+B89</f>
        <v>7556662.7300000004</v>
      </c>
      <c r="G89" s="14">
        <f t="shared" si="5"/>
        <v>7539962.7300000004</v>
      </c>
      <c r="H89" s="13"/>
      <c r="K89" t="str">
        <f t="shared" si="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A2" sqref="A2"/>
    </sheetView>
  </sheetViews>
  <sheetFormatPr defaultRowHeight="12.75" x14ac:dyDescent="0.2"/>
  <cols>
    <col min="1" max="1" width="19" style="8" customWidth="1"/>
    <col min="2" max="2" width="10.5" bestFit="1" customWidth="1"/>
    <col min="3" max="3" width="18.5" customWidth="1"/>
  </cols>
  <sheetData>
    <row r="1" spans="1:3" x14ac:dyDescent="0.2">
      <c r="C1" s="1" t="s">
        <v>0</v>
      </c>
    </row>
    <row r="2" spans="1:3" ht="15.75" x14ac:dyDescent="0.2">
      <c r="A2" s="9">
        <v>45384</v>
      </c>
      <c r="B2" s="8">
        <v>45384</v>
      </c>
      <c r="C2" t="str">
        <f t="shared" ref="C2:C33" si="0">IF(MATCH(B2,A:A,0),"YES","NO")</f>
        <v>YES</v>
      </c>
    </row>
    <row r="3" spans="1:3" ht="15.75" x14ac:dyDescent="0.2">
      <c r="A3" s="9">
        <v>45385</v>
      </c>
      <c r="B3" s="8">
        <v>45385</v>
      </c>
      <c r="C3" t="str">
        <f t="shared" si="0"/>
        <v>YES</v>
      </c>
    </row>
    <row r="4" spans="1:3" ht="15.75" x14ac:dyDescent="0.2">
      <c r="A4" s="9">
        <v>45386</v>
      </c>
      <c r="B4" s="8">
        <v>45386</v>
      </c>
      <c r="C4" t="str">
        <f t="shared" si="0"/>
        <v>YES</v>
      </c>
    </row>
    <row r="5" spans="1:3" ht="15.75" x14ac:dyDescent="0.2">
      <c r="A5" s="9">
        <v>45386</v>
      </c>
      <c r="B5" s="8">
        <v>45387</v>
      </c>
      <c r="C5" t="str">
        <f t="shared" si="0"/>
        <v>YES</v>
      </c>
    </row>
    <row r="6" spans="1:3" ht="15.75" x14ac:dyDescent="0.2">
      <c r="A6" s="9">
        <v>45386</v>
      </c>
      <c r="B6" s="8">
        <v>45388</v>
      </c>
      <c r="C6" t="e">
        <f t="shared" si="0"/>
        <v>#N/A</v>
      </c>
    </row>
    <row r="7" spans="1:3" ht="15.75" x14ac:dyDescent="0.2">
      <c r="A7" s="9">
        <v>45386</v>
      </c>
      <c r="B7" s="8">
        <v>45389</v>
      </c>
      <c r="C7" t="str">
        <f t="shared" si="0"/>
        <v>YES</v>
      </c>
    </row>
    <row r="8" spans="1:3" ht="15.75" x14ac:dyDescent="0.2">
      <c r="A8" s="9">
        <v>45386</v>
      </c>
      <c r="B8" s="8">
        <v>45390</v>
      </c>
      <c r="C8" t="e">
        <f t="shared" si="0"/>
        <v>#N/A</v>
      </c>
    </row>
    <row r="9" spans="1:3" ht="15.75" x14ac:dyDescent="0.2">
      <c r="A9" s="9">
        <v>45386</v>
      </c>
      <c r="B9" s="8">
        <v>45391</v>
      </c>
      <c r="C9" t="str">
        <f t="shared" si="0"/>
        <v>YES</v>
      </c>
    </row>
    <row r="10" spans="1:3" ht="15.75" x14ac:dyDescent="0.2">
      <c r="A10" s="9">
        <v>45386</v>
      </c>
      <c r="B10" s="8">
        <v>45392</v>
      </c>
      <c r="C10" t="e">
        <f t="shared" si="0"/>
        <v>#N/A</v>
      </c>
    </row>
    <row r="11" spans="1:3" ht="15.75" x14ac:dyDescent="0.2">
      <c r="A11" s="9">
        <v>45386</v>
      </c>
      <c r="B11" s="8">
        <v>45393</v>
      </c>
      <c r="C11" t="str">
        <f t="shared" si="0"/>
        <v>YES</v>
      </c>
    </row>
    <row r="12" spans="1:3" ht="15.75" x14ac:dyDescent="0.2">
      <c r="A12" s="9">
        <v>45387</v>
      </c>
      <c r="B12" s="8">
        <v>45394</v>
      </c>
      <c r="C12" t="str">
        <f t="shared" si="0"/>
        <v>YES</v>
      </c>
    </row>
    <row r="13" spans="1:3" ht="15.75" x14ac:dyDescent="0.2">
      <c r="A13" s="9">
        <v>45387</v>
      </c>
      <c r="B13" s="8">
        <v>45395</v>
      </c>
      <c r="C13" t="e">
        <f t="shared" si="0"/>
        <v>#N/A</v>
      </c>
    </row>
    <row r="14" spans="1:3" ht="15.75" x14ac:dyDescent="0.2">
      <c r="A14" s="9">
        <v>45389</v>
      </c>
      <c r="B14" s="8">
        <v>45396</v>
      </c>
      <c r="C14" t="e">
        <f t="shared" si="0"/>
        <v>#N/A</v>
      </c>
    </row>
    <row r="15" spans="1:3" ht="15.75" x14ac:dyDescent="0.2">
      <c r="A15" s="9">
        <v>45391</v>
      </c>
      <c r="B15" s="8">
        <v>45397</v>
      </c>
      <c r="C15" t="e">
        <f t="shared" si="0"/>
        <v>#N/A</v>
      </c>
    </row>
    <row r="16" spans="1:3" ht="15.75" x14ac:dyDescent="0.2">
      <c r="A16" s="9">
        <v>45393</v>
      </c>
      <c r="B16" s="8">
        <v>45398</v>
      </c>
      <c r="C16" t="e">
        <f t="shared" si="0"/>
        <v>#N/A</v>
      </c>
    </row>
    <row r="17" spans="1:3" ht="15.75" x14ac:dyDescent="0.2">
      <c r="A17" s="9">
        <v>45394</v>
      </c>
      <c r="B17" s="8">
        <v>45399</v>
      </c>
      <c r="C17" t="str">
        <f t="shared" si="0"/>
        <v>YES</v>
      </c>
    </row>
    <row r="18" spans="1:3" ht="15.75" x14ac:dyDescent="0.2">
      <c r="A18" s="9">
        <v>45399</v>
      </c>
      <c r="B18" s="8">
        <v>45400</v>
      </c>
      <c r="C18" t="e">
        <f t="shared" si="0"/>
        <v>#N/A</v>
      </c>
    </row>
    <row r="19" spans="1:3" ht="15.75" x14ac:dyDescent="0.2">
      <c r="A19" s="9">
        <v>45401</v>
      </c>
      <c r="B19" s="8">
        <v>45401</v>
      </c>
      <c r="C19" t="str">
        <f t="shared" si="0"/>
        <v>YES</v>
      </c>
    </row>
    <row r="20" spans="1:3" ht="15.75" x14ac:dyDescent="0.2">
      <c r="A20" s="9">
        <v>45402</v>
      </c>
      <c r="B20" s="8">
        <v>45402</v>
      </c>
      <c r="C20" t="str">
        <f t="shared" si="0"/>
        <v>YES</v>
      </c>
    </row>
    <row r="21" spans="1:3" ht="15.75" x14ac:dyDescent="0.2">
      <c r="A21" s="9">
        <v>45405</v>
      </c>
      <c r="B21" s="8">
        <v>45403</v>
      </c>
      <c r="C21" t="e">
        <f t="shared" si="0"/>
        <v>#N/A</v>
      </c>
    </row>
    <row r="22" spans="1:3" ht="15.75" x14ac:dyDescent="0.2">
      <c r="A22" s="9">
        <v>45408</v>
      </c>
      <c r="B22" s="8">
        <v>45404</v>
      </c>
      <c r="C22" t="e">
        <f t="shared" si="0"/>
        <v>#N/A</v>
      </c>
    </row>
    <row r="23" spans="1:3" ht="15.75" x14ac:dyDescent="0.2">
      <c r="A23" s="9">
        <v>45414</v>
      </c>
      <c r="B23" s="8">
        <v>45405</v>
      </c>
      <c r="C23" t="str">
        <f t="shared" si="0"/>
        <v>YES</v>
      </c>
    </row>
    <row r="24" spans="1:3" ht="15.75" x14ac:dyDescent="0.2">
      <c r="A24" s="9">
        <v>45414</v>
      </c>
      <c r="B24" s="8">
        <v>45406</v>
      </c>
      <c r="C24" t="e">
        <f t="shared" si="0"/>
        <v>#N/A</v>
      </c>
    </row>
    <row r="25" spans="1:3" ht="15.75" x14ac:dyDescent="0.2">
      <c r="A25" s="9">
        <v>45414</v>
      </c>
      <c r="B25" s="8">
        <v>45407</v>
      </c>
      <c r="C25" t="e">
        <f t="shared" si="0"/>
        <v>#N/A</v>
      </c>
    </row>
    <row r="26" spans="1:3" ht="15.75" x14ac:dyDescent="0.2">
      <c r="A26" s="9">
        <v>45416</v>
      </c>
      <c r="B26" s="8">
        <v>45408</v>
      </c>
      <c r="C26" t="str">
        <f t="shared" si="0"/>
        <v>YES</v>
      </c>
    </row>
    <row r="27" spans="1:3" ht="15.75" x14ac:dyDescent="0.2">
      <c r="A27" s="9">
        <v>45419</v>
      </c>
      <c r="B27" s="8">
        <v>45409</v>
      </c>
      <c r="C27" t="e">
        <f t="shared" si="0"/>
        <v>#N/A</v>
      </c>
    </row>
    <row r="28" spans="1:3" ht="15.75" x14ac:dyDescent="0.2">
      <c r="A28" s="9">
        <v>45422</v>
      </c>
      <c r="B28" s="8">
        <v>45410</v>
      </c>
      <c r="C28" t="e">
        <f t="shared" si="0"/>
        <v>#N/A</v>
      </c>
    </row>
    <row r="29" spans="1:3" ht="15.75" x14ac:dyDescent="0.2">
      <c r="A29" s="9">
        <v>45423</v>
      </c>
      <c r="B29" s="8">
        <v>45411</v>
      </c>
      <c r="C29" t="e">
        <f t="shared" si="0"/>
        <v>#N/A</v>
      </c>
    </row>
    <row r="30" spans="1:3" ht="15.75" x14ac:dyDescent="0.2">
      <c r="A30" s="9">
        <v>45426</v>
      </c>
      <c r="B30" s="8">
        <v>45412</v>
      </c>
      <c r="C30" t="e">
        <f t="shared" si="0"/>
        <v>#N/A</v>
      </c>
    </row>
    <row r="31" spans="1:3" ht="15.75" x14ac:dyDescent="0.2">
      <c r="A31" s="9">
        <v>45427</v>
      </c>
      <c r="B31" s="8">
        <v>45413</v>
      </c>
      <c r="C31" t="e">
        <f t="shared" si="0"/>
        <v>#N/A</v>
      </c>
    </row>
    <row r="32" spans="1:3" ht="15.75" x14ac:dyDescent="0.2">
      <c r="A32" s="9">
        <v>45428</v>
      </c>
      <c r="B32" s="8">
        <v>45414</v>
      </c>
      <c r="C32" t="str">
        <f t="shared" si="0"/>
        <v>YES</v>
      </c>
    </row>
    <row r="33" spans="1:3" ht="15.75" x14ac:dyDescent="0.2">
      <c r="A33" s="9">
        <v>45429</v>
      </c>
      <c r="B33" s="8">
        <v>45415</v>
      </c>
      <c r="C33" t="e">
        <f t="shared" si="0"/>
        <v>#N/A</v>
      </c>
    </row>
    <row r="34" spans="1:3" ht="15.75" x14ac:dyDescent="0.2">
      <c r="A34" s="9">
        <v>45430</v>
      </c>
      <c r="B34" s="8">
        <v>45416</v>
      </c>
      <c r="C34" t="str">
        <f t="shared" ref="C34:C65" si="1">IF(MATCH(B34,A:A,0),"YES","NO")</f>
        <v>YES</v>
      </c>
    </row>
    <row r="35" spans="1:3" ht="15.75" x14ac:dyDescent="0.2">
      <c r="A35" s="9">
        <v>45432</v>
      </c>
      <c r="B35" s="8">
        <v>45417</v>
      </c>
      <c r="C35" t="e">
        <f t="shared" si="1"/>
        <v>#N/A</v>
      </c>
    </row>
    <row r="36" spans="1:3" ht="15.75" x14ac:dyDescent="0.2">
      <c r="A36" s="9">
        <v>45433</v>
      </c>
      <c r="B36" s="8">
        <v>45418</v>
      </c>
      <c r="C36" t="e">
        <f t="shared" si="1"/>
        <v>#N/A</v>
      </c>
    </row>
    <row r="37" spans="1:3" ht="15.75" x14ac:dyDescent="0.2">
      <c r="A37" s="9">
        <v>45434</v>
      </c>
      <c r="B37" s="8">
        <v>45419</v>
      </c>
      <c r="C37" t="str">
        <f t="shared" si="1"/>
        <v>YES</v>
      </c>
    </row>
    <row r="38" spans="1:3" ht="15.75" x14ac:dyDescent="0.2">
      <c r="A38" s="9">
        <v>45435</v>
      </c>
      <c r="B38" s="8">
        <v>45420</v>
      </c>
      <c r="C38" t="e">
        <f t="shared" si="1"/>
        <v>#N/A</v>
      </c>
    </row>
    <row r="39" spans="1:3" ht="15.75" x14ac:dyDescent="0.2">
      <c r="A39" s="9">
        <v>45436</v>
      </c>
      <c r="B39" s="8">
        <v>45421</v>
      </c>
      <c r="C39" t="e">
        <f t="shared" si="1"/>
        <v>#N/A</v>
      </c>
    </row>
    <row r="40" spans="1:3" ht="15.75" x14ac:dyDescent="0.2">
      <c r="A40" s="9">
        <v>45436</v>
      </c>
      <c r="B40" s="8">
        <v>45422</v>
      </c>
      <c r="C40" t="str">
        <f t="shared" si="1"/>
        <v>YES</v>
      </c>
    </row>
    <row r="41" spans="1:3" ht="15.75" x14ac:dyDescent="0.2">
      <c r="A41" s="9">
        <v>45438</v>
      </c>
      <c r="B41" s="8">
        <v>45423</v>
      </c>
      <c r="C41" t="str">
        <f t="shared" si="1"/>
        <v>YES</v>
      </c>
    </row>
    <row r="42" spans="1:3" ht="15.75" x14ac:dyDescent="0.2">
      <c r="A42" s="9">
        <v>45440</v>
      </c>
      <c r="B42" s="8">
        <v>45424</v>
      </c>
      <c r="C42" t="e">
        <f t="shared" si="1"/>
        <v>#N/A</v>
      </c>
    </row>
    <row r="43" spans="1:3" ht="15.75" x14ac:dyDescent="0.2">
      <c r="A43" s="9">
        <v>45442</v>
      </c>
      <c r="B43" s="8">
        <v>45425</v>
      </c>
      <c r="C43" t="e">
        <f t="shared" si="1"/>
        <v>#N/A</v>
      </c>
    </row>
    <row r="44" spans="1:3" ht="15.75" x14ac:dyDescent="0.2">
      <c r="A44" s="9">
        <v>45443</v>
      </c>
      <c r="B44" s="8">
        <v>45426</v>
      </c>
      <c r="C44" t="str">
        <f t="shared" si="1"/>
        <v>YES</v>
      </c>
    </row>
    <row r="45" spans="1:3" ht="15.75" x14ac:dyDescent="0.2">
      <c r="A45" s="9">
        <v>45444</v>
      </c>
      <c r="B45" s="8">
        <v>45427</v>
      </c>
      <c r="C45" t="str">
        <f t="shared" si="1"/>
        <v>YES</v>
      </c>
    </row>
    <row r="46" spans="1:3" ht="15.75" x14ac:dyDescent="0.2">
      <c r="A46" s="9">
        <v>45445</v>
      </c>
      <c r="B46" s="8">
        <v>45428</v>
      </c>
      <c r="C46" t="str">
        <f t="shared" si="1"/>
        <v>YES</v>
      </c>
    </row>
    <row r="47" spans="1:3" ht="15.75" x14ac:dyDescent="0.2">
      <c r="A47" s="9">
        <v>45447</v>
      </c>
      <c r="B47" s="8">
        <v>45429</v>
      </c>
      <c r="C47" t="str">
        <f t="shared" si="1"/>
        <v>YES</v>
      </c>
    </row>
    <row r="48" spans="1:3" ht="15.75" x14ac:dyDescent="0.2">
      <c r="A48" s="9">
        <v>45448</v>
      </c>
      <c r="B48" s="8">
        <v>45430</v>
      </c>
      <c r="C48" t="str">
        <f t="shared" si="1"/>
        <v>YES</v>
      </c>
    </row>
    <row r="49" spans="1:3" ht="15.75" x14ac:dyDescent="0.2">
      <c r="A49" s="9">
        <v>45449</v>
      </c>
      <c r="B49" s="8">
        <v>45431</v>
      </c>
      <c r="C49" t="e">
        <f t="shared" si="1"/>
        <v>#N/A</v>
      </c>
    </row>
    <row r="50" spans="1:3" ht="15.75" x14ac:dyDescent="0.2">
      <c r="A50" s="9">
        <v>45450</v>
      </c>
      <c r="B50" s="8">
        <v>45432</v>
      </c>
      <c r="C50" t="str">
        <f t="shared" si="1"/>
        <v>YES</v>
      </c>
    </row>
    <row r="51" spans="1:3" ht="15.75" x14ac:dyDescent="0.2">
      <c r="A51" s="9">
        <v>45451</v>
      </c>
      <c r="B51" s="8">
        <v>45433</v>
      </c>
      <c r="C51" t="str">
        <f t="shared" si="1"/>
        <v>YES</v>
      </c>
    </row>
    <row r="52" spans="1:3" ht="15.75" x14ac:dyDescent="0.2">
      <c r="A52" s="9">
        <v>45452</v>
      </c>
      <c r="B52" s="8">
        <v>45434</v>
      </c>
      <c r="C52" t="str">
        <f t="shared" si="1"/>
        <v>YES</v>
      </c>
    </row>
    <row r="53" spans="1:3" ht="15.75" x14ac:dyDescent="0.2">
      <c r="A53" s="9">
        <v>45453</v>
      </c>
      <c r="B53" s="8">
        <v>45435</v>
      </c>
      <c r="C53" t="str">
        <f t="shared" si="1"/>
        <v>YES</v>
      </c>
    </row>
    <row r="54" spans="1:3" ht="15.75" x14ac:dyDescent="0.2">
      <c r="A54" s="9">
        <v>45453</v>
      </c>
      <c r="B54" s="8">
        <v>45436</v>
      </c>
      <c r="C54" t="str">
        <f t="shared" si="1"/>
        <v>YES</v>
      </c>
    </row>
    <row r="55" spans="1:3" ht="15.75" x14ac:dyDescent="0.2">
      <c r="A55" s="9">
        <v>45454</v>
      </c>
      <c r="B55" s="8">
        <v>45437</v>
      </c>
      <c r="C55" t="e">
        <f t="shared" si="1"/>
        <v>#N/A</v>
      </c>
    </row>
    <row r="56" spans="1:3" ht="15.75" x14ac:dyDescent="0.2">
      <c r="A56" s="9">
        <v>45454</v>
      </c>
      <c r="B56" s="8">
        <v>45438</v>
      </c>
      <c r="C56" t="str">
        <f t="shared" si="1"/>
        <v>YES</v>
      </c>
    </row>
    <row r="57" spans="1:3" ht="15.75" x14ac:dyDescent="0.2">
      <c r="A57" s="9">
        <v>45455</v>
      </c>
      <c r="B57" s="8">
        <v>45439</v>
      </c>
      <c r="C57" t="e">
        <f t="shared" si="1"/>
        <v>#N/A</v>
      </c>
    </row>
    <row r="58" spans="1:3" ht="15.75" x14ac:dyDescent="0.2">
      <c r="A58" s="9">
        <v>45456</v>
      </c>
      <c r="B58" s="8">
        <v>45440</v>
      </c>
      <c r="C58" t="str">
        <f t="shared" si="1"/>
        <v>YES</v>
      </c>
    </row>
    <row r="59" spans="1:3" ht="15.75" x14ac:dyDescent="0.2">
      <c r="A59" s="9">
        <v>45458</v>
      </c>
      <c r="B59" s="8">
        <v>45441</v>
      </c>
      <c r="C59" t="e">
        <f t="shared" si="1"/>
        <v>#N/A</v>
      </c>
    </row>
    <row r="60" spans="1:3" ht="15.75" x14ac:dyDescent="0.2">
      <c r="A60" s="9">
        <v>45459</v>
      </c>
      <c r="B60" s="8">
        <v>45442</v>
      </c>
      <c r="C60" t="str">
        <f t="shared" si="1"/>
        <v>YES</v>
      </c>
    </row>
    <row r="61" spans="1:3" ht="15.75" x14ac:dyDescent="0.2">
      <c r="A61" s="9">
        <v>45462</v>
      </c>
      <c r="B61" s="8">
        <v>45443</v>
      </c>
      <c r="C61" t="str">
        <f t="shared" si="1"/>
        <v>YES</v>
      </c>
    </row>
    <row r="62" spans="1:3" ht="15.75" x14ac:dyDescent="0.2">
      <c r="A62" s="9">
        <v>45463</v>
      </c>
      <c r="B62" s="8">
        <v>45444</v>
      </c>
      <c r="C62" t="str">
        <f t="shared" si="1"/>
        <v>YES</v>
      </c>
    </row>
    <row r="63" spans="1:3" ht="15.75" x14ac:dyDescent="0.2">
      <c r="A63" s="9">
        <v>45464</v>
      </c>
      <c r="B63" s="8">
        <v>45445</v>
      </c>
      <c r="C63" t="str">
        <f t="shared" si="1"/>
        <v>YES</v>
      </c>
    </row>
    <row r="64" spans="1:3" ht="15.75" x14ac:dyDescent="0.2">
      <c r="A64" s="9">
        <v>45464</v>
      </c>
      <c r="B64" s="8">
        <v>45446</v>
      </c>
      <c r="C64" t="e">
        <f t="shared" si="1"/>
        <v>#N/A</v>
      </c>
    </row>
    <row r="65" spans="1:3" ht="15.75" x14ac:dyDescent="0.2">
      <c r="A65" s="9">
        <v>45468</v>
      </c>
      <c r="B65" s="8">
        <v>45447</v>
      </c>
      <c r="C65" t="str">
        <f t="shared" si="1"/>
        <v>YES</v>
      </c>
    </row>
    <row r="66" spans="1:3" ht="15.75" x14ac:dyDescent="0.2">
      <c r="A66" s="9">
        <v>45469</v>
      </c>
      <c r="B66" s="8">
        <v>45448</v>
      </c>
      <c r="C66" t="str">
        <f t="shared" ref="C66:C97" si="2">IF(MATCH(B66,A:A,0),"YES","NO")</f>
        <v>YES</v>
      </c>
    </row>
    <row r="67" spans="1:3" ht="15.75" x14ac:dyDescent="0.2">
      <c r="A67" s="9">
        <v>45470</v>
      </c>
      <c r="B67" s="8">
        <v>45449</v>
      </c>
      <c r="C67" t="str">
        <f t="shared" si="2"/>
        <v>YES</v>
      </c>
    </row>
    <row r="68" spans="1:3" ht="15.75" x14ac:dyDescent="0.2">
      <c r="A68" s="9">
        <v>45470</v>
      </c>
      <c r="B68" s="8">
        <v>45450</v>
      </c>
      <c r="C68" t="str">
        <f t="shared" si="2"/>
        <v>YES</v>
      </c>
    </row>
    <row r="69" spans="1:3" ht="15.75" x14ac:dyDescent="0.2">
      <c r="A69" s="9">
        <v>45472</v>
      </c>
      <c r="B69" s="8">
        <v>45451</v>
      </c>
      <c r="C69" t="str">
        <f t="shared" si="2"/>
        <v>YES</v>
      </c>
    </row>
    <row r="70" spans="1:3" ht="15.75" x14ac:dyDescent="0.2">
      <c r="A70" s="9">
        <v>45473</v>
      </c>
      <c r="B70" s="8">
        <v>45452</v>
      </c>
      <c r="C70" t="str">
        <f t="shared" si="2"/>
        <v>YES</v>
      </c>
    </row>
    <row r="71" spans="1:3" ht="15.75" x14ac:dyDescent="0.2">
      <c r="A71" s="9">
        <v>45477</v>
      </c>
      <c r="B71" s="8">
        <v>45453</v>
      </c>
      <c r="C71" t="str">
        <f t="shared" si="2"/>
        <v>YES</v>
      </c>
    </row>
    <row r="72" spans="1:3" ht="15.75" x14ac:dyDescent="0.2">
      <c r="A72" s="9">
        <v>45477</v>
      </c>
      <c r="B72" s="8">
        <v>45454</v>
      </c>
      <c r="C72" t="str">
        <f t="shared" si="2"/>
        <v>YES</v>
      </c>
    </row>
    <row r="73" spans="1:3" ht="15.75" x14ac:dyDescent="0.2">
      <c r="A73" s="9">
        <v>45479</v>
      </c>
      <c r="B73" s="8">
        <v>45455</v>
      </c>
      <c r="C73" t="str">
        <f t="shared" si="2"/>
        <v>YES</v>
      </c>
    </row>
    <row r="74" spans="1:3" ht="15.75" x14ac:dyDescent="0.2">
      <c r="A74" s="9">
        <v>45479</v>
      </c>
      <c r="B74" s="8">
        <v>45456</v>
      </c>
      <c r="C74" t="str">
        <f t="shared" si="2"/>
        <v>YES</v>
      </c>
    </row>
    <row r="75" spans="1:3" ht="15.75" x14ac:dyDescent="0.2">
      <c r="A75" s="9">
        <v>45481</v>
      </c>
      <c r="B75" s="8">
        <v>45457</v>
      </c>
      <c r="C75" t="e">
        <f t="shared" si="2"/>
        <v>#N/A</v>
      </c>
    </row>
    <row r="76" spans="1:3" ht="15.75" x14ac:dyDescent="0.2">
      <c r="A76" s="9">
        <v>45482</v>
      </c>
      <c r="B76" s="8">
        <v>45458</v>
      </c>
      <c r="C76" t="str">
        <f t="shared" si="2"/>
        <v>YES</v>
      </c>
    </row>
    <row r="77" spans="1:3" ht="15.75" x14ac:dyDescent="0.2">
      <c r="A77" s="9">
        <v>45483</v>
      </c>
      <c r="B77" s="8">
        <v>45459</v>
      </c>
      <c r="C77" t="str">
        <f t="shared" si="2"/>
        <v>YES</v>
      </c>
    </row>
    <row r="78" spans="1:3" ht="15.75" x14ac:dyDescent="0.2">
      <c r="A78" s="9">
        <v>45483</v>
      </c>
      <c r="B78" s="8">
        <v>45460</v>
      </c>
      <c r="C78" t="e">
        <f t="shared" si="2"/>
        <v>#N/A</v>
      </c>
    </row>
    <row r="79" spans="1:3" ht="15.75" x14ac:dyDescent="0.2">
      <c r="A79" s="9">
        <v>45484</v>
      </c>
      <c r="B79" s="8">
        <v>45461</v>
      </c>
      <c r="C79" t="e">
        <f t="shared" si="2"/>
        <v>#N/A</v>
      </c>
    </row>
    <row r="80" spans="1:3" ht="15.75" x14ac:dyDescent="0.2">
      <c r="A80" s="9">
        <v>45485</v>
      </c>
      <c r="B80" s="8">
        <v>45462</v>
      </c>
      <c r="C80" t="str">
        <f t="shared" si="2"/>
        <v>YES</v>
      </c>
    </row>
    <row r="81" spans="1:3" ht="15.75" x14ac:dyDescent="0.2">
      <c r="A81" s="9">
        <v>45486</v>
      </c>
      <c r="B81" s="8">
        <v>45463</v>
      </c>
      <c r="C81" t="str">
        <f t="shared" si="2"/>
        <v>YES</v>
      </c>
    </row>
    <row r="82" spans="1:3" ht="15.75" x14ac:dyDescent="0.2">
      <c r="A82" s="9">
        <v>45489</v>
      </c>
      <c r="B82" s="8">
        <v>45464</v>
      </c>
      <c r="C82" t="str">
        <f t="shared" si="2"/>
        <v>YES</v>
      </c>
    </row>
    <row r="83" spans="1:3" ht="15.75" x14ac:dyDescent="0.2">
      <c r="A83" s="9">
        <v>45490</v>
      </c>
      <c r="B83" s="8">
        <v>45465</v>
      </c>
      <c r="C83" t="e">
        <f t="shared" si="2"/>
        <v>#N/A</v>
      </c>
    </row>
    <row r="84" spans="1:3" ht="15.75" x14ac:dyDescent="0.2">
      <c r="A84" s="9">
        <v>45492</v>
      </c>
      <c r="B84" s="8">
        <v>45466</v>
      </c>
      <c r="C84" t="e">
        <f t="shared" si="2"/>
        <v>#N/A</v>
      </c>
    </row>
    <row r="85" spans="1:3" ht="15.75" x14ac:dyDescent="0.2">
      <c r="A85" s="9">
        <v>45495</v>
      </c>
      <c r="B85" s="8">
        <v>45467</v>
      </c>
      <c r="C85" t="e">
        <f t="shared" si="2"/>
        <v>#N/A</v>
      </c>
    </row>
    <row r="86" spans="1:3" ht="15.75" x14ac:dyDescent="0.2">
      <c r="A86" s="9">
        <v>45495</v>
      </c>
      <c r="B86" s="8">
        <v>45468</v>
      </c>
      <c r="C86" t="str">
        <f t="shared" si="2"/>
        <v>YES</v>
      </c>
    </row>
    <row r="87" spans="1:3" ht="15.75" x14ac:dyDescent="0.2">
      <c r="A87" s="9">
        <v>45495</v>
      </c>
      <c r="B87" s="8">
        <v>45469</v>
      </c>
      <c r="C87" t="str">
        <f t="shared" si="2"/>
        <v>YES</v>
      </c>
    </row>
    <row r="88" spans="1:3" ht="15.75" x14ac:dyDescent="0.2">
      <c r="A88" s="9">
        <v>45496</v>
      </c>
      <c r="B88" s="8">
        <v>45470</v>
      </c>
      <c r="C88" t="str">
        <f t="shared" si="2"/>
        <v>YES</v>
      </c>
    </row>
    <row r="89" spans="1:3" ht="15.75" x14ac:dyDescent="0.2">
      <c r="A89" s="9">
        <v>45498</v>
      </c>
      <c r="B89" s="8">
        <v>45471</v>
      </c>
      <c r="C89" t="e">
        <f t="shared" si="2"/>
        <v>#N/A</v>
      </c>
    </row>
    <row r="90" spans="1:3" ht="15.75" x14ac:dyDescent="0.2">
      <c r="A90" s="9">
        <v>45500</v>
      </c>
      <c r="B90" s="8">
        <v>45472</v>
      </c>
      <c r="C90" t="str">
        <f t="shared" si="2"/>
        <v>YES</v>
      </c>
    </row>
    <row r="91" spans="1:3" ht="15.75" x14ac:dyDescent="0.2">
      <c r="A91" s="9">
        <v>45503</v>
      </c>
      <c r="B91" s="8">
        <v>45473</v>
      </c>
      <c r="C91" t="str">
        <f t="shared" si="2"/>
        <v>YES</v>
      </c>
    </row>
    <row r="92" spans="1:3" x14ac:dyDescent="0.2">
      <c r="B92" s="8">
        <v>45474</v>
      </c>
      <c r="C92" t="e">
        <f t="shared" si="2"/>
        <v>#N/A</v>
      </c>
    </row>
    <row r="93" spans="1:3" x14ac:dyDescent="0.2">
      <c r="B93" s="8">
        <v>45475</v>
      </c>
      <c r="C93" t="e">
        <f t="shared" si="2"/>
        <v>#N/A</v>
      </c>
    </row>
    <row r="94" spans="1:3" x14ac:dyDescent="0.2">
      <c r="B94" s="8">
        <v>45476</v>
      </c>
      <c r="C94" t="e">
        <f t="shared" si="2"/>
        <v>#N/A</v>
      </c>
    </row>
    <row r="95" spans="1:3" x14ac:dyDescent="0.2">
      <c r="B95" s="8">
        <v>45477</v>
      </c>
      <c r="C95" t="str">
        <f t="shared" si="2"/>
        <v>YES</v>
      </c>
    </row>
    <row r="96" spans="1:3" x14ac:dyDescent="0.2">
      <c r="B96" s="8">
        <v>45478</v>
      </c>
      <c r="C96" t="e">
        <f t="shared" si="2"/>
        <v>#N/A</v>
      </c>
    </row>
    <row r="97" spans="2:3" x14ac:dyDescent="0.2">
      <c r="B97" s="8">
        <v>45479</v>
      </c>
      <c r="C97" t="str">
        <f t="shared" si="2"/>
        <v>YES</v>
      </c>
    </row>
    <row r="98" spans="2:3" x14ac:dyDescent="0.2">
      <c r="B98" s="8">
        <v>45480</v>
      </c>
      <c r="C98" t="e">
        <f t="shared" ref="C98:C122" si="3">IF(MATCH(B98,A:A,0),"YES","NO")</f>
        <v>#N/A</v>
      </c>
    </row>
    <row r="99" spans="2:3" x14ac:dyDescent="0.2">
      <c r="B99" s="8">
        <v>45481</v>
      </c>
      <c r="C99" t="str">
        <f t="shared" si="3"/>
        <v>YES</v>
      </c>
    </row>
    <row r="100" spans="2:3" x14ac:dyDescent="0.2">
      <c r="B100" s="8">
        <v>45482</v>
      </c>
      <c r="C100" t="str">
        <f t="shared" si="3"/>
        <v>YES</v>
      </c>
    </row>
    <row r="101" spans="2:3" x14ac:dyDescent="0.2">
      <c r="B101" s="8">
        <v>45483</v>
      </c>
      <c r="C101" t="str">
        <f t="shared" si="3"/>
        <v>YES</v>
      </c>
    </row>
    <row r="102" spans="2:3" x14ac:dyDescent="0.2">
      <c r="B102" s="8">
        <v>45484</v>
      </c>
      <c r="C102" t="str">
        <f t="shared" si="3"/>
        <v>YES</v>
      </c>
    </row>
    <row r="103" spans="2:3" x14ac:dyDescent="0.2">
      <c r="B103" s="8">
        <v>45485</v>
      </c>
      <c r="C103" t="str">
        <f t="shared" si="3"/>
        <v>YES</v>
      </c>
    </row>
    <row r="104" spans="2:3" x14ac:dyDescent="0.2">
      <c r="B104" s="8">
        <v>45486</v>
      </c>
      <c r="C104" t="str">
        <f t="shared" si="3"/>
        <v>YES</v>
      </c>
    </row>
    <row r="105" spans="2:3" x14ac:dyDescent="0.2">
      <c r="B105" s="8">
        <v>45487</v>
      </c>
      <c r="C105" t="e">
        <f t="shared" si="3"/>
        <v>#N/A</v>
      </c>
    </row>
    <row r="106" spans="2:3" x14ac:dyDescent="0.2">
      <c r="B106" s="8">
        <v>45488</v>
      </c>
      <c r="C106" t="e">
        <f t="shared" si="3"/>
        <v>#N/A</v>
      </c>
    </row>
    <row r="107" spans="2:3" x14ac:dyDescent="0.2">
      <c r="B107" s="8">
        <v>45489</v>
      </c>
      <c r="C107" t="str">
        <f t="shared" si="3"/>
        <v>YES</v>
      </c>
    </row>
    <row r="108" spans="2:3" x14ac:dyDescent="0.2">
      <c r="B108" s="8">
        <v>45490</v>
      </c>
      <c r="C108" t="str">
        <f t="shared" si="3"/>
        <v>YES</v>
      </c>
    </row>
    <row r="109" spans="2:3" x14ac:dyDescent="0.2">
      <c r="B109" s="8">
        <v>45491</v>
      </c>
      <c r="C109" t="e">
        <f t="shared" si="3"/>
        <v>#N/A</v>
      </c>
    </row>
    <row r="110" spans="2:3" x14ac:dyDescent="0.2">
      <c r="B110" s="8">
        <v>45492</v>
      </c>
      <c r="C110" t="str">
        <f t="shared" si="3"/>
        <v>YES</v>
      </c>
    </row>
    <row r="111" spans="2:3" x14ac:dyDescent="0.2">
      <c r="B111" s="8">
        <v>45493</v>
      </c>
      <c r="C111" t="e">
        <f t="shared" si="3"/>
        <v>#N/A</v>
      </c>
    </row>
    <row r="112" spans="2:3" x14ac:dyDescent="0.2">
      <c r="B112" s="8">
        <v>45494</v>
      </c>
      <c r="C112" t="e">
        <f t="shared" si="3"/>
        <v>#N/A</v>
      </c>
    </row>
    <row r="113" spans="2:3" x14ac:dyDescent="0.2">
      <c r="B113" s="8">
        <v>45495</v>
      </c>
      <c r="C113" t="str">
        <f t="shared" si="3"/>
        <v>YES</v>
      </c>
    </row>
    <row r="114" spans="2:3" x14ac:dyDescent="0.2">
      <c r="B114" s="8">
        <v>45496</v>
      </c>
      <c r="C114" t="str">
        <f t="shared" si="3"/>
        <v>YES</v>
      </c>
    </row>
    <row r="115" spans="2:3" x14ac:dyDescent="0.2">
      <c r="B115" s="8">
        <v>45497</v>
      </c>
      <c r="C115" t="e">
        <f t="shared" si="3"/>
        <v>#N/A</v>
      </c>
    </row>
    <row r="116" spans="2:3" x14ac:dyDescent="0.2">
      <c r="B116" s="8">
        <v>45498</v>
      </c>
      <c r="C116" t="str">
        <f t="shared" si="3"/>
        <v>YES</v>
      </c>
    </row>
    <row r="117" spans="2:3" x14ac:dyDescent="0.2">
      <c r="B117" s="8">
        <v>45499</v>
      </c>
      <c r="C117" t="e">
        <f t="shared" si="3"/>
        <v>#N/A</v>
      </c>
    </row>
    <row r="118" spans="2:3" x14ac:dyDescent="0.2">
      <c r="B118" s="8">
        <v>45500</v>
      </c>
      <c r="C118" t="str">
        <f t="shared" si="3"/>
        <v>YES</v>
      </c>
    </row>
    <row r="119" spans="2:3" x14ac:dyDescent="0.2">
      <c r="B119" s="8">
        <v>45501</v>
      </c>
      <c r="C119" t="e">
        <f t="shared" si="3"/>
        <v>#N/A</v>
      </c>
    </row>
    <row r="120" spans="2:3" x14ac:dyDescent="0.2">
      <c r="B120" s="8">
        <v>45502</v>
      </c>
      <c r="C120" t="e">
        <f t="shared" si="3"/>
        <v>#N/A</v>
      </c>
    </row>
    <row r="121" spans="2:3" x14ac:dyDescent="0.2">
      <c r="B121" s="8">
        <v>45503</v>
      </c>
      <c r="C121" t="str">
        <f t="shared" si="3"/>
        <v>YES</v>
      </c>
    </row>
    <row r="122" spans="2:3" x14ac:dyDescent="0.2">
      <c r="B122" s="8">
        <v>45504</v>
      </c>
      <c r="C122" t="e">
        <f t="shared" si="3"/>
        <v>#N/A</v>
      </c>
    </row>
    <row r="123" spans="2:3" x14ac:dyDescent="0.2">
      <c r="B123" s="8"/>
    </row>
    <row r="124" spans="2:3" x14ac:dyDescent="0.2">
      <c r="B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D1" sqref="D1"/>
    </sheetView>
  </sheetViews>
  <sheetFormatPr defaultColWidth="17.6640625" defaultRowHeight="15.75" x14ac:dyDescent="0.2"/>
  <cols>
    <col min="1" max="1" width="17.6640625" style="9"/>
    <col min="2" max="2" width="17.6640625" style="10"/>
    <col min="3" max="16384" width="17.6640625" style="11"/>
  </cols>
  <sheetData>
    <row r="1" spans="1:5" x14ac:dyDescent="0.2">
      <c r="A1" s="9">
        <v>45384</v>
      </c>
      <c r="B1" s="10">
        <v>175</v>
      </c>
      <c r="D1" s="9">
        <v>45384</v>
      </c>
      <c r="E1" s="11">
        <f>SUMIF(A:A,D1,B:B)</f>
        <v>175</v>
      </c>
    </row>
    <row r="2" spans="1:5" x14ac:dyDescent="0.2">
      <c r="A2" s="9">
        <v>45385</v>
      </c>
      <c r="B2" s="10">
        <v>1620</v>
      </c>
      <c r="D2" s="9">
        <v>45385</v>
      </c>
      <c r="E2" s="11">
        <f t="shared" ref="E2:E65" si="0">SUMIF(A:A,D2,B:B)</f>
        <v>1620</v>
      </c>
    </row>
    <row r="3" spans="1:5" x14ac:dyDescent="0.2">
      <c r="A3" s="9">
        <v>45386</v>
      </c>
      <c r="B3" s="10">
        <v>230</v>
      </c>
      <c r="D3" s="9">
        <v>45386</v>
      </c>
      <c r="E3" s="11">
        <f t="shared" si="0"/>
        <v>4240</v>
      </c>
    </row>
    <row r="4" spans="1:5" x14ac:dyDescent="0.2">
      <c r="A4" s="9">
        <v>45386</v>
      </c>
      <c r="B4" s="10">
        <v>130</v>
      </c>
      <c r="D4" s="9">
        <v>45387</v>
      </c>
      <c r="E4" s="11">
        <f t="shared" si="0"/>
        <v>2929</v>
      </c>
    </row>
    <row r="5" spans="1:5" x14ac:dyDescent="0.2">
      <c r="A5" s="9">
        <v>45386</v>
      </c>
      <c r="B5" s="10">
        <v>2050</v>
      </c>
      <c r="D5" s="9">
        <v>45389</v>
      </c>
      <c r="E5" s="11">
        <f t="shared" si="0"/>
        <v>810</v>
      </c>
    </row>
    <row r="6" spans="1:5" x14ac:dyDescent="0.2">
      <c r="A6" s="9">
        <v>45386</v>
      </c>
      <c r="B6" s="10">
        <v>305</v>
      </c>
      <c r="D6" s="9">
        <v>45391</v>
      </c>
      <c r="E6" s="11">
        <f t="shared" si="0"/>
        <v>760</v>
      </c>
    </row>
    <row r="7" spans="1:5" x14ac:dyDescent="0.2">
      <c r="A7" s="9">
        <v>45386</v>
      </c>
      <c r="B7" s="10">
        <v>515</v>
      </c>
      <c r="D7" s="9">
        <v>45393</v>
      </c>
      <c r="E7" s="11">
        <f t="shared" si="0"/>
        <v>460</v>
      </c>
    </row>
    <row r="8" spans="1:5" x14ac:dyDescent="0.2">
      <c r="A8" s="9">
        <v>45386</v>
      </c>
      <c r="B8" s="10">
        <v>265</v>
      </c>
      <c r="D8" s="9">
        <v>45394</v>
      </c>
      <c r="E8" s="11">
        <f t="shared" si="0"/>
        <v>109502</v>
      </c>
    </row>
    <row r="9" spans="1:5" x14ac:dyDescent="0.2">
      <c r="A9" s="9">
        <v>45386</v>
      </c>
      <c r="B9" s="10">
        <v>730</v>
      </c>
      <c r="D9" s="9">
        <v>45399</v>
      </c>
      <c r="E9" s="11">
        <f t="shared" si="0"/>
        <v>460</v>
      </c>
    </row>
    <row r="10" spans="1:5" x14ac:dyDescent="0.2">
      <c r="A10" s="9">
        <v>45386</v>
      </c>
      <c r="B10" s="10">
        <v>15</v>
      </c>
      <c r="D10" s="9">
        <v>45401</v>
      </c>
      <c r="E10" s="11">
        <f t="shared" si="0"/>
        <v>140432</v>
      </c>
    </row>
    <row r="11" spans="1:5" x14ac:dyDescent="0.2">
      <c r="A11" s="9">
        <v>45387</v>
      </c>
      <c r="B11" s="10">
        <v>1129</v>
      </c>
      <c r="D11" s="9">
        <v>45402</v>
      </c>
      <c r="E11" s="11">
        <f t="shared" si="0"/>
        <v>800</v>
      </c>
    </row>
    <row r="12" spans="1:5" x14ac:dyDescent="0.2">
      <c r="A12" s="9">
        <v>45387</v>
      </c>
      <c r="B12" s="10">
        <v>1800</v>
      </c>
      <c r="D12" s="9">
        <v>45405</v>
      </c>
      <c r="E12" s="11">
        <f t="shared" si="0"/>
        <v>2230</v>
      </c>
    </row>
    <row r="13" spans="1:5" x14ac:dyDescent="0.2">
      <c r="A13" s="9">
        <v>45389</v>
      </c>
      <c r="B13" s="10">
        <v>810</v>
      </c>
      <c r="D13" s="9">
        <v>45408</v>
      </c>
      <c r="E13" s="11">
        <f t="shared" si="0"/>
        <v>100</v>
      </c>
    </row>
    <row r="14" spans="1:5" x14ac:dyDescent="0.2">
      <c r="A14" s="9">
        <v>45391</v>
      </c>
      <c r="B14" s="10">
        <v>760</v>
      </c>
      <c r="D14" s="9">
        <v>45414</v>
      </c>
      <c r="E14" s="11">
        <f t="shared" si="0"/>
        <v>7250</v>
      </c>
    </row>
    <row r="15" spans="1:5" x14ac:dyDescent="0.2">
      <c r="A15" s="9">
        <v>45393</v>
      </c>
      <c r="B15" s="10">
        <v>460</v>
      </c>
      <c r="D15" s="9">
        <v>45416</v>
      </c>
      <c r="E15" s="11">
        <f t="shared" si="0"/>
        <v>900</v>
      </c>
    </row>
    <row r="16" spans="1:5" x14ac:dyDescent="0.2">
      <c r="A16" s="9">
        <v>45394</v>
      </c>
      <c r="B16" s="10">
        <v>109502</v>
      </c>
      <c r="D16" s="9">
        <v>45419</v>
      </c>
      <c r="E16" s="11">
        <f t="shared" si="0"/>
        <v>1000</v>
      </c>
    </row>
    <row r="17" spans="1:5" x14ac:dyDescent="0.2">
      <c r="A17" s="9">
        <v>45399</v>
      </c>
      <c r="B17" s="10">
        <v>460</v>
      </c>
      <c r="D17" s="9">
        <v>45422</v>
      </c>
      <c r="E17" s="11">
        <f t="shared" si="0"/>
        <v>430</v>
      </c>
    </row>
    <row r="18" spans="1:5" x14ac:dyDescent="0.2">
      <c r="A18" s="9">
        <v>45401</v>
      </c>
      <c r="B18" s="10">
        <v>140432</v>
      </c>
      <c r="D18" s="9">
        <v>45423</v>
      </c>
      <c r="E18" s="11">
        <f t="shared" si="0"/>
        <v>230</v>
      </c>
    </row>
    <row r="19" spans="1:5" x14ac:dyDescent="0.2">
      <c r="A19" s="9">
        <v>45402</v>
      </c>
      <c r="B19" s="10">
        <v>800</v>
      </c>
      <c r="D19" s="9">
        <v>45426</v>
      </c>
      <c r="E19" s="11">
        <f t="shared" si="0"/>
        <v>1840</v>
      </c>
    </row>
    <row r="20" spans="1:5" x14ac:dyDescent="0.2">
      <c r="A20" s="9">
        <v>45405</v>
      </c>
      <c r="B20" s="10">
        <v>2230</v>
      </c>
      <c r="D20" s="9">
        <v>45427</v>
      </c>
      <c r="E20" s="11">
        <f t="shared" si="0"/>
        <v>2540</v>
      </c>
    </row>
    <row r="21" spans="1:5" x14ac:dyDescent="0.2">
      <c r="A21" s="9">
        <v>45408</v>
      </c>
      <c r="B21" s="10">
        <v>100</v>
      </c>
      <c r="D21" s="9">
        <v>45428</v>
      </c>
      <c r="E21" s="11">
        <f t="shared" si="0"/>
        <v>2080</v>
      </c>
    </row>
    <row r="22" spans="1:5" x14ac:dyDescent="0.2">
      <c r="A22" s="9">
        <v>45414</v>
      </c>
      <c r="B22" s="10">
        <v>3405</v>
      </c>
      <c r="D22" s="9">
        <v>45429</v>
      </c>
      <c r="E22" s="11">
        <f t="shared" si="0"/>
        <v>1600</v>
      </c>
    </row>
    <row r="23" spans="1:5" x14ac:dyDescent="0.2">
      <c r="A23" s="9">
        <v>45414</v>
      </c>
      <c r="B23" s="10">
        <v>845</v>
      </c>
      <c r="D23" s="9">
        <v>45430</v>
      </c>
      <c r="E23" s="11">
        <f t="shared" si="0"/>
        <v>3380</v>
      </c>
    </row>
    <row r="24" spans="1:5" x14ac:dyDescent="0.2">
      <c r="A24" s="9">
        <v>45414</v>
      </c>
      <c r="B24" s="10">
        <v>3000</v>
      </c>
      <c r="D24" s="9">
        <v>45432</v>
      </c>
      <c r="E24" s="11">
        <f t="shared" si="0"/>
        <v>690</v>
      </c>
    </row>
    <row r="25" spans="1:5" x14ac:dyDescent="0.2">
      <c r="A25" s="9">
        <v>45416</v>
      </c>
      <c r="B25" s="10">
        <v>900</v>
      </c>
      <c r="D25" s="9">
        <v>45433</v>
      </c>
      <c r="E25" s="11">
        <f t="shared" si="0"/>
        <v>460</v>
      </c>
    </row>
    <row r="26" spans="1:5" x14ac:dyDescent="0.2">
      <c r="A26" s="9">
        <v>45419</v>
      </c>
      <c r="B26" s="10">
        <v>1000</v>
      </c>
      <c r="D26" s="9">
        <v>45434</v>
      </c>
      <c r="E26" s="11">
        <f t="shared" si="0"/>
        <v>460</v>
      </c>
    </row>
    <row r="27" spans="1:5" x14ac:dyDescent="0.2">
      <c r="A27" s="9">
        <v>45422</v>
      </c>
      <c r="B27" s="10">
        <v>430</v>
      </c>
      <c r="D27" s="9">
        <v>45435</v>
      </c>
      <c r="E27" s="11">
        <f t="shared" si="0"/>
        <v>1030</v>
      </c>
    </row>
    <row r="28" spans="1:5" x14ac:dyDescent="0.2">
      <c r="A28" s="9">
        <v>45423</v>
      </c>
      <c r="B28" s="10">
        <v>230</v>
      </c>
      <c r="D28" s="9">
        <v>45436</v>
      </c>
      <c r="E28" s="11">
        <f t="shared" si="0"/>
        <v>2111610</v>
      </c>
    </row>
    <row r="29" spans="1:5" x14ac:dyDescent="0.2">
      <c r="A29" s="9">
        <v>45426</v>
      </c>
      <c r="B29" s="10">
        <v>1840</v>
      </c>
      <c r="D29" s="9">
        <v>45438</v>
      </c>
      <c r="E29" s="11">
        <f t="shared" si="0"/>
        <v>6400</v>
      </c>
    </row>
    <row r="30" spans="1:5" x14ac:dyDescent="0.2">
      <c r="A30" s="9">
        <v>45427</v>
      </c>
      <c r="B30" s="10">
        <v>2540</v>
      </c>
      <c r="D30" s="9">
        <v>45440</v>
      </c>
      <c r="E30" s="11">
        <f t="shared" si="0"/>
        <v>2860</v>
      </c>
    </row>
    <row r="31" spans="1:5" x14ac:dyDescent="0.2">
      <c r="A31" s="9">
        <v>45428</v>
      </c>
      <c r="B31" s="10">
        <v>2080</v>
      </c>
      <c r="D31" s="9">
        <v>45442</v>
      </c>
      <c r="E31" s="11">
        <f t="shared" si="0"/>
        <v>1820</v>
      </c>
    </row>
    <row r="32" spans="1:5" x14ac:dyDescent="0.2">
      <c r="A32" s="9">
        <v>45429</v>
      </c>
      <c r="B32" s="10">
        <v>1600</v>
      </c>
      <c r="D32" s="9">
        <v>45443</v>
      </c>
      <c r="E32" s="11">
        <f t="shared" si="0"/>
        <v>330</v>
      </c>
    </row>
    <row r="33" spans="1:5" x14ac:dyDescent="0.2">
      <c r="A33" s="9">
        <v>45430</v>
      </c>
      <c r="B33" s="10">
        <v>3380</v>
      </c>
      <c r="D33" s="9">
        <v>45444</v>
      </c>
      <c r="E33" s="11">
        <f t="shared" si="0"/>
        <v>630</v>
      </c>
    </row>
    <row r="34" spans="1:5" x14ac:dyDescent="0.2">
      <c r="A34" s="9">
        <v>45432</v>
      </c>
      <c r="B34" s="10">
        <v>690</v>
      </c>
      <c r="D34" s="9">
        <v>45445</v>
      </c>
      <c r="E34" s="11">
        <f t="shared" si="0"/>
        <v>2750</v>
      </c>
    </row>
    <row r="35" spans="1:5" x14ac:dyDescent="0.2">
      <c r="A35" s="9">
        <v>45433</v>
      </c>
      <c r="B35" s="10">
        <v>460</v>
      </c>
      <c r="D35" s="9">
        <v>45447</v>
      </c>
      <c r="E35" s="11">
        <f t="shared" si="0"/>
        <v>900</v>
      </c>
    </row>
    <row r="36" spans="1:5" x14ac:dyDescent="0.2">
      <c r="A36" s="9">
        <v>45434</v>
      </c>
      <c r="B36" s="10">
        <v>460</v>
      </c>
      <c r="D36" s="9">
        <v>45448</v>
      </c>
      <c r="E36" s="11">
        <f t="shared" si="0"/>
        <v>3800</v>
      </c>
    </row>
    <row r="37" spans="1:5" x14ac:dyDescent="0.2">
      <c r="A37" s="9">
        <v>45435</v>
      </c>
      <c r="B37" s="10">
        <v>1030</v>
      </c>
      <c r="D37" s="9">
        <v>45449</v>
      </c>
      <c r="E37" s="11">
        <f t="shared" si="0"/>
        <v>1380</v>
      </c>
    </row>
    <row r="38" spans="1:5" x14ac:dyDescent="0.2">
      <c r="A38" s="9">
        <v>45436</v>
      </c>
      <c r="B38" s="10">
        <v>1610</v>
      </c>
      <c r="D38" s="9">
        <v>45450</v>
      </c>
      <c r="E38" s="11">
        <f t="shared" si="0"/>
        <v>3290</v>
      </c>
    </row>
    <row r="39" spans="1:5" x14ac:dyDescent="0.2">
      <c r="A39" s="9">
        <v>45436</v>
      </c>
      <c r="B39" s="10">
        <v>2110000</v>
      </c>
      <c r="D39" s="9">
        <v>45451</v>
      </c>
      <c r="E39" s="11">
        <f t="shared" si="0"/>
        <v>3100</v>
      </c>
    </row>
    <row r="40" spans="1:5" x14ac:dyDescent="0.2">
      <c r="A40" s="9">
        <v>45438</v>
      </c>
      <c r="B40" s="10">
        <v>6400</v>
      </c>
      <c r="D40" s="9">
        <v>45452</v>
      </c>
      <c r="E40" s="11">
        <f t="shared" si="0"/>
        <v>3190</v>
      </c>
    </row>
    <row r="41" spans="1:5" x14ac:dyDescent="0.2">
      <c r="A41" s="9">
        <v>45440</v>
      </c>
      <c r="B41" s="10">
        <v>2860</v>
      </c>
      <c r="D41" s="9">
        <v>45453</v>
      </c>
      <c r="E41" s="11">
        <f t="shared" si="0"/>
        <v>1905</v>
      </c>
    </row>
    <row r="42" spans="1:5" x14ac:dyDescent="0.2">
      <c r="A42" s="9">
        <v>45442</v>
      </c>
      <c r="B42" s="10">
        <v>1820</v>
      </c>
      <c r="D42" s="9">
        <v>45454</v>
      </c>
      <c r="E42" s="11">
        <f t="shared" si="0"/>
        <v>128489</v>
      </c>
    </row>
    <row r="43" spans="1:5" x14ac:dyDescent="0.2">
      <c r="A43" s="9">
        <v>45443</v>
      </c>
      <c r="B43" s="10">
        <v>330</v>
      </c>
      <c r="D43" s="9">
        <v>45455</v>
      </c>
      <c r="E43" s="11">
        <f t="shared" si="0"/>
        <v>100</v>
      </c>
    </row>
    <row r="44" spans="1:5" x14ac:dyDescent="0.2">
      <c r="A44" s="9">
        <v>45444</v>
      </c>
      <c r="B44" s="10">
        <v>630</v>
      </c>
      <c r="D44" s="9">
        <v>45456</v>
      </c>
      <c r="E44" s="11">
        <f t="shared" si="0"/>
        <v>1320</v>
      </c>
    </row>
    <row r="45" spans="1:5" x14ac:dyDescent="0.2">
      <c r="A45" s="9">
        <v>45445</v>
      </c>
      <c r="B45" s="10">
        <v>2750</v>
      </c>
      <c r="D45" s="9">
        <v>45458</v>
      </c>
      <c r="E45" s="11">
        <f t="shared" si="0"/>
        <v>760</v>
      </c>
    </row>
    <row r="46" spans="1:5" x14ac:dyDescent="0.2">
      <c r="A46" s="9">
        <v>45447</v>
      </c>
      <c r="B46" s="10">
        <v>900</v>
      </c>
      <c r="D46" s="9">
        <v>45459</v>
      </c>
      <c r="E46" s="11">
        <f t="shared" si="0"/>
        <v>230</v>
      </c>
    </row>
    <row r="47" spans="1:5" x14ac:dyDescent="0.2">
      <c r="A47" s="9">
        <v>45448</v>
      </c>
      <c r="B47" s="10">
        <v>3800</v>
      </c>
      <c r="D47" s="9">
        <v>45462</v>
      </c>
      <c r="E47" s="11">
        <f t="shared" si="0"/>
        <v>230</v>
      </c>
    </row>
    <row r="48" spans="1:5" x14ac:dyDescent="0.2">
      <c r="A48" s="9">
        <v>45449</v>
      </c>
      <c r="B48" s="10">
        <v>1380</v>
      </c>
      <c r="D48" s="9">
        <v>45463</v>
      </c>
      <c r="E48" s="11">
        <f t="shared" si="0"/>
        <v>230</v>
      </c>
    </row>
    <row r="49" spans="1:5" x14ac:dyDescent="0.2">
      <c r="A49" s="9">
        <v>45450</v>
      </c>
      <c r="B49" s="10">
        <v>3290</v>
      </c>
      <c r="D49" s="9">
        <v>45464</v>
      </c>
      <c r="E49" s="11">
        <f t="shared" si="0"/>
        <v>23060</v>
      </c>
    </row>
    <row r="50" spans="1:5" x14ac:dyDescent="0.2">
      <c r="A50" s="9">
        <v>45451</v>
      </c>
      <c r="B50" s="10">
        <v>3100</v>
      </c>
      <c r="D50" s="9">
        <v>45468</v>
      </c>
      <c r="E50" s="11">
        <f t="shared" si="0"/>
        <v>74624</v>
      </c>
    </row>
    <row r="51" spans="1:5" x14ac:dyDescent="0.2">
      <c r="A51" s="9">
        <v>45452</v>
      </c>
      <c r="B51" s="10">
        <v>3190</v>
      </c>
      <c r="D51" s="9">
        <v>45469</v>
      </c>
      <c r="E51" s="11">
        <f t="shared" si="0"/>
        <v>230</v>
      </c>
    </row>
    <row r="52" spans="1:5" x14ac:dyDescent="0.2">
      <c r="A52" s="9">
        <v>45453</v>
      </c>
      <c r="B52" s="10">
        <v>230</v>
      </c>
      <c r="D52" s="9">
        <v>45470</v>
      </c>
      <c r="E52" s="11">
        <f t="shared" si="0"/>
        <v>128190</v>
      </c>
    </row>
    <row r="53" spans="1:5" x14ac:dyDescent="0.2">
      <c r="A53" s="9">
        <v>45453</v>
      </c>
      <c r="B53" s="10">
        <v>1675</v>
      </c>
      <c r="D53" s="9">
        <v>45472</v>
      </c>
      <c r="E53" s="11">
        <f t="shared" si="0"/>
        <v>330</v>
      </c>
    </row>
    <row r="54" spans="1:5" x14ac:dyDescent="0.2">
      <c r="A54" s="9">
        <v>45454</v>
      </c>
      <c r="B54" s="10">
        <v>2860</v>
      </c>
      <c r="D54" s="9">
        <v>45473</v>
      </c>
      <c r="E54" s="11">
        <f t="shared" si="0"/>
        <v>230</v>
      </c>
    </row>
    <row r="55" spans="1:5" x14ac:dyDescent="0.2">
      <c r="A55" s="9">
        <v>45454</v>
      </c>
      <c r="B55" s="10">
        <v>125629</v>
      </c>
      <c r="D55" s="9">
        <v>45477</v>
      </c>
      <c r="E55" s="11">
        <f t="shared" si="0"/>
        <v>28626</v>
      </c>
    </row>
    <row r="56" spans="1:5" x14ac:dyDescent="0.2">
      <c r="A56" s="9">
        <v>45455</v>
      </c>
      <c r="B56" s="10">
        <v>100</v>
      </c>
      <c r="D56" s="9">
        <v>45479</v>
      </c>
      <c r="E56" s="11">
        <f t="shared" si="0"/>
        <v>20296</v>
      </c>
    </row>
    <row r="57" spans="1:5" x14ac:dyDescent="0.2">
      <c r="A57" s="9">
        <v>45456</v>
      </c>
      <c r="B57" s="10">
        <v>1320</v>
      </c>
      <c r="D57" s="9">
        <v>45481</v>
      </c>
      <c r="E57" s="11">
        <f t="shared" si="0"/>
        <v>181</v>
      </c>
    </row>
    <row r="58" spans="1:5" x14ac:dyDescent="0.2">
      <c r="A58" s="9">
        <v>45458</v>
      </c>
      <c r="B58" s="10">
        <v>760</v>
      </c>
      <c r="D58" s="9">
        <v>45482</v>
      </c>
      <c r="E58" s="11">
        <f t="shared" si="0"/>
        <v>860</v>
      </c>
    </row>
    <row r="59" spans="1:5" x14ac:dyDescent="0.2">
      <c r="A59" s="9">
        <v>45459</v>
      </c>
      <c r="B59" s="10">
        <v>230</v>
      </c>
      <c r="D59" s="9">
        <v>45483</v>
      </c>
      <c r="E59" s="11">
        <f t="shared" si="0"/>
        <v>252630</v>
      </c>
    </row>
    <row r="60" spans="1:5" x14ac:dyDescent="0.2">
      <c r="A60" s="9">
        <v>45462</v>
      </c>
      <c r="B60" s="10">
        <v>230</v>
      </c>
      <c r="D60" s="9">
        <v>45484</v>
      </c>
      <c r="E60" s="11">
        <f t="shared" si="0"/>
        <v>1610</v>
      </c>
    </row>
    <row r="61" spans="1:5" x14ac:dyDescent="0.2">
      <c r="A61" s="9">
        <v>45463</v>
      </c>
      <c r="B61" s="10">
        <v>230</v>
      </c>
      <c r="D61" s="9">
        <v>45485</v>
      </c>
      <c r="E61" s="11">
        <f t="shared" si="0"/>
        <v>2000</v>
      </c>
    </row>
    <row r="62" spans="1:5" x14ac:dyDescent="0.2">
      <c r="A62" s="9">
        <v>45464</v>
      </c>
      <c r="B62" s="10">
        <v>660</v>
      </c>
      <c r="D62" s="9">
        <v>45486</v>
      </c>
      <c r="E62" s="11">
        <f t="shared" si="0"/>
        <v>1190</v>
      </c>
    </row>
    <row r="63" spans="1:5" x14ac:dyDescent="0.2">
      <c r="A63" s="9">
        <v>45464</v>
      </c>
      <c r="B63" s="10">
        <v>22400</v>
      </c>
      <c r="D63" s="9">
        <v>45489</v>
      </c>
      <c r="E63" s="11">
        <f t="shared" si="0"/>
        <v>480</v>
      </c>
    </row>
    <row r="64" spans="1:5" x14ac:dyDescent="0.2">
      <c r="A64" s="9">
        <v>45468</v>
      </c>
      <c r="B64" s="10">
        <v>74624</v>
      </c>
      <c r="D64" s="9">
        <v>45490</v>
      </c>
      <c r="E64" s="11">
        <f t="shared" si="0"/>
        <v>127500</v>
      </c>
    </row>
    <row r="65" spans="1:5" x14ac:dyDescent="0.2">
      <c r="A65" s="9">
        <v>45469</v>
      </c>
      <c r="B65" s="10">
        <v>230</v>
      </c>
      <c r="D65" s="9">
        <v>45492</v>
      </c>
      <c r="E65" s="11">
        <f t="shared" si="0"/>
        <v>1885</v>
      </c>
    </row>
    <row r="66" spans="1:5" x14ac:dyDescent="0.2">
      <c r="A66" s="9">
        <v>45470</v>
      </c>
      <c r="B66" s="10">
        <v>690</v>
      </c>
      <c r="D66" s="9">
        <v>45495</v>
      </c>
      <c r="E66" s="11">
        <f t="shared" ref="E66:E70" si="1">SUMIF(A:A,D66,B:B)</f>
        <v>20313</v>
      </c>
    </row>
    <row r="67" spans="1:5" x14ac:dyDescent="0.2">
      <c r="A67" s="9">
        <v>45470</v>
      </c>
      <c r="B67" s="10">
        <v>127500</v>
      </c>
      <c r="D67" s="9">
        <v>45496</v>
      </c>
      <c r="E67" s="11">
        <f t="shared" si="1"/>
        <v>530</v>
      </c>
    </row>
    <row r="68" spans="1:5" x14ac:dyDescent="0.2">
      <c r="A68" s="9">
        <v>45472</v>
      </c>
      <c r="B68" s="10">
        <v>330</v>
      </c>
      <c r="D68" s="9">
        <v>45498</v>
      </c>
      <c r="E68" s="11">
        <f t="shared" si="1"/>
        <v>200</v>
      </c>
    </row>
    <row r="69" spans="1:5" x14ac:dyDescent="0.2">
      <c r="A69" s="9">
        <v>45473</v>
      </c>
      <c r="B69" s="10">
        <v>230</v>
      </c>
      <c r="D69" s="9">
        <v>45500</v>
      </c>
      <c r="E69" s="11">
        <f t="shared" si="1"/>
        <v>2140</v>
      </c>
    </row>
    <row r="70" spans="1:5" x14ac:dyDescent="0.2">
      <c r="A70" s="9">
        <v>45477</v>
      </c>
      <c r="B70" s="10">
        <v>230</v>
      </c>
      <c r="D70" s="9">
        <v>45503</v>
      </c>
      <c r="E70" s="11">
        <f t="shared" si="1"/>
        <v>2110</v>
      </c>
    </row>
    <row r="71" spans="1:5" x14ac:dyDescent="0.2">
      <c r="A71" s="9">
        <v>45477</v>
      </c>
      <c r="B71" s="10">
        <v>28396</v>
      </c>
      <c r="D71" s="9"/>
    </row>
    <row r="72" spans="1:5" x14ac:dyDescent="0.2">
      <c r="A72" s="9">
        <v>45479</v>
      </c>
      <c r="B72" s="10">
        <v>405</v>
      </c>
      <c r="D72" s="9"/>
    </row>
    <row r="73" spans="1:5" x14ac:dyDescent="0.2">
      <c r="A73" s="9">
        <v>45479</v>
      </c>
      <c r="B73" s="10">
        <v>19891</v>
      </c>
      <c r="D73" s="9"/>
    </row>
    <row r="74" spans="1:5" x14ac:dyDescent="0.2">
      <c r="A74" s="9">
        <v>45481</v>
      </c>
      <c r="B74" s="10">
        <v>181</v>
      </c>
      <c r="D74" s="9"/>
    </row>
    <row r="75" spans="1:5" x14ac:dyDescent="0.2">
      <c r="A75" s="9">
        <v>45482</v>
      </c>
      <c r="B75" s="10">
        <v>860</v>
      </c>
      <c r="D75" s="9"/>
    </row>
    <row r="76" spans="1:5" x14ac:dyDescent="0.2">
      <c r="A76" s="9">
        <v>45483</v>
      </c>
      <c r="B76" s="10">
        <v>230</v>
      </c>
      <c r="D76" s="9"/>
    </row>
    <row r="77" spans="1:5" x14ac:dyDescent="0.2">
      <c r="A77" s="9">
        <v>45483</v>
      </c>
      <c r="B77" s="10">
        <v>252400</v>
      </c>
      <c r="D77" s="9"/>
    </row>
    <row r="78" spans="1:5" x14ac:dyDescent="0.2">
      <c r="A78" s="9">
        <v>45484</v>
      </c>
      <c r="B78" s="10">
        <v>1610</v>
      </c>
      <c r="D78" s="9"/>
    </row>
    <row r="79" spans="1:5" x14ac:dyDescent="0.2">
      <c r="A79" s="9">
        <v>45485</v>
      </c>
      <c r="B79" s="10">
        <v>2000</v>
      </c>
      <c r="D79" s="9"/>
    </row>
    <row r="80" spans="1:5" x14ac:dyDescent="0.2">
      <c r="A80" s="9">
        <v>45486</v>
      </c>
      <c r="B80" s="10">
        <v>1190</v>
      </c>
      <c r="D80" s="9"/>
    </row>
    <row r="81" spans="1:4" x14ac:dyDescent="0.2">
      <c r="A81" s="9">
        <v>45489</v>
      </c>
      <c r="B81" s="10">
        <v>480</v>
      </c>
      <c r="D81" s="9"/>
    </row>
    <row r="82" spans="1:4" x14ac:dyDescent="0.2">
      <c r="A82" s="9">
        <v>45490</v>
      </c>
      <c r="B82" s="10">
        <v>127500</v>
      </c>
      <c r="D82" s="9"/>
    </row>
    <row r="83" spans="1:4" x14ac:dyDescent="0.2">
      <c r="A83" s="9">
        <v>45492</v>
      </c>
      <c r="B83" s="10">
        <v>1885</v>
      </c>
      <c r="D83" s="9"/>
    </row>
    <row r="84" spans="1:4" x14ac:dyDescent="0.2">
      <c r="A84" s="9">
        <v>45495</v>
      </c>
      <c r="B84" s="10">
        <v>200</v>
      </c>
      <c r="D84" s="9"/>
    </row>
    <row r="85" spans="1:4" x14ac:dyDescent="0.2">
      <c r="A85" s="9">
        <v>45495</v>
      </c>
      <c r="B85" s="10">
        <v>18283</v>
      </c>
      <c r="D85" s="9"/>
    </row>
    <row r="86" spans="1:4" x14ac:dyDescent="0.2">
      <c r="A86" s="9">
        <v>45495</v>
      </c>
      <c r="B86" s="10">
        <v>1830</v>
      </c>
      <c r="D86" s="9"/>
    </row>
    <row r="87" spans="1:4" x14ac:dyDescent="0.2">
      <c r="A87" s="9">
        <v>45496</v>
      </c>
      <c r="B87" s="10">
        <v>530</v>
      </c>
      <c r="D87" s="9"/>
    </row>
    <row r="88" spans="1:4" x14ac:dyDescent="0.2">
      <c r="A88" s="9">
        <v>45498</v>
      </c>
      <c r="B88" s="10">
        <v>200</v>
      </c>
      <c r="D88" s="9"/>
    </row>
    <row r="89" spans="1:4" x14ac:dyDescent="0.2">
      <c r="A89" s="9">
        <v>45500</v>
      </c>
      <c r="B89" s="10">
        <v>2140</v>
      </c>
      <c r="D89" s="9"/>
    </row>
    <row r="90" spans="1:4" x14ac:dyDescent="0.2">
      <c r="A90" s="9">
        <v>45503</v>
      </c>
      <c r="B90" s="10">
        <v>2110</v>
      </c>
      <c r="D90" s="9"/>
    </row>
    <row r="91" spans="1:4" x14ac:dyDescent="0.2">
      <c r="D91" s="9"/>
    </row>
    <row r="92" spans="1:4" x14ac:dyDescent="0.2">
      <c r="D92" s="9"/>
    </row>
    <row r="93" spans="1:4" x14ac:dyDescent="0.2">
      <c r="D93" s="9"/>
    </row>
    <row r="94" spans="1:4" x14ac:dyDescent="0.2">
      <c r="D94" s="9"/>
    </row>
    <row r="95" spans="1:4" x14ac:dyDescent="0.2">
      <c r="D95" s="9"/>
    </row>
    <row r="96" spans="1:4" x14ac:dyDescent="0.2">
      <c r="D96" s="9"/>
    </row>
    <row r="97" spans="4:4" x14ac:dyDescent="0.2">
      <c r="D97" s="9"/>
    </row>
    <row r="98" spans="4:4" x14ac:dyDescent="0.2">
      <c r="D98" s="9"/>
    </row>
    <row r="99" spans="4:4" x14ac:dyDescent="0.2">
      <c r="D99" s="9"/>
    </row>
    <row r="100" spans="4:4" x14ac:dyDescent="0.2">
      <c r="D100" s="9"/>
    </row>
    <row r="101" spans="4:4" x14ac:dyDescent="0.2">
      <c r="D101" s="9"/>
    </row>
    <row r="102" spans="4:4" x14ac:dyDescent="0.2">
      <c r="D102" s="9"/>
    </row>
    <row r="103" spans="4:4" x14ac:dyDescent="0.2">
      <c r="D103" s="9"/>
    </row>
    <row r="104" spans="4:4" x14ac:dyDescent="0.2">
      <c r="D104" s="9"/>
    </row>
    <row r="105" spans="4:4" x14ac:dyDescent="0.2">
      <c r="D105" s="9"/>
    </row>
    <row r="106" spans="4:4" x14ac:dyDescent="0.2">
      <c r="D106" s="9"/>
    </row>
    <row r="107" spans="4:4" x14ac:dyDescent="0.2">
      <c r="D107" s="9"/>
    </row>
    <row r="108" spans="4:4" x14ac:dyDescent="0.2">
      <c r="D108" s="9"/>
    </row>
    <row r="109" spans="4:4" x14ac:dyDescent="0.2">
      <c r="D109" s="9"/>
    </row>
    <row r="110" spans="4:4" x14ac:dyDescent="0.2">
      <c r="D110" s="9"/>
    </row>
    <row r="111" spans="4:4" x14ac:dyDescent="0.2">
      <c r="D111" s="9"/>
    </row>
    <row r="112" spans="4:4" x14ac:dyDescent="0.2">
      <c r="D112" s="9"/>
    </row>
    <row r="113" spans="4:4" x14ac:dyDescent="0.2">
      <c r="D113" s="9"/>
    </row>
    <row r="114" spans="4:4" x14ac:dyDescent="0.2">
      <c r="D114" s="9"/>
    </row>
    <row r="115" spans="4:4" x14ac:dyDescent="0.2">
      <c r="D115" s="9"/>
    </row>
    <row r="116" spans="4:4" x14ac:dyDescent="0.2">
      <c r="D116" s="9"/>
    </row>
    <row r="117" spans="4:4" x14ac:dyDescent="0.2">
      <c r="D117" s="9"/>
    </row>
    <row r="118" spans="4:4" x14ac:dyDescent="0.2">
      <c r="D118" s="9"/>
    </row>
    <row r="119" spans="4:4" x14ac:dyDescent="0.2">
      <c r="D119" s="9"/>
    </row>
    <row r="120" spans="4:4" x14ac:dyDescent="0.2">
      <c r="D120" s="9"/>
    </row>
    <row r="121" spans="4:4" x14ac:dyDescent="0.2">
      <c r="D121" s="9"/>
    </row>
    <row r="122" spans="4:4" x14ac:dyDescent="0.2">
      <c r="D122" s="9"/>
    </row>
    <row r="123" spans="4:4" x14ac:dyDescent="0.2">
      <c r="D123" s="9"/>
    </row>
    <row r="124" spans="4:4" x14ac:dyDescent="0.2">
      <c r="D124" s="9"/>
    </row>
    <row r="125" spans="4:4" x14ac:dyDescent="0.2">
      <c r="D125" s="9"/>
    </row>
    <row r="126" spans="4:4" x14ac:dyDescent="0.2">
      <c r="D126" s="9"/>
    </row>
    <row r="127" spans="4:4" x14ac:dyDescent="0.2">
      <c r="D127" s="9"/>
    </row>
    <row r="128" spans="4:4" x14ac:dyDescent="0.2">
      <c r="D128" s="9"/>
    </row>
    <row r="129" spans="4:4" x14ac:dyDescent="0.2">
      <c r="D129" s="9"/>
    </row>
    <row r="130" spans="4:4" x14ac:dyDescent="0.2">
      <c r="D130" s="9"/>
    </row>
    <row r="131" spans="4:4" x14ac:dyDescent="0.2">
      <c r="D1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43" workbookViewId="0">
      <selection activeCell="B43" sqref="B1:B1048576"/>
    </sheetView>
  </sheetViews>
  <sheetFormatPr defaultRowHeight="15.75" x14ac:dyDescent="0.2"/>
  <cols>
    <col min="1" max="2" width="17.6640625" style="11"/>
  </cols>
  <sheetData>
    <row r="1" spans="1:2" x14ac:dyDescent="0.2">
      <c r="A1" s="9">
        <v>45384</v>
      </c>
      <c r="B1" s="11">
        <v>175</v>
      </c>
    </row>
    <row r="2" spans="1:2" x14ac:dyDescent="0.2">
      <c r="A2" s="9">
        <v>45385</v>
      </c>
      <c r="B2" s="11">
        <v>1620</v>
      </c>
    </row>
    <row r="3" spans="1:2" x14ac:dyDescent="0.2">
      <c r="A3" s="9">
        <v>45386</v>
      </c>
      <c r="B3" s="11">
        <v>4240</v>
      </c>
    </row>
    <row r="4" spans="1:2" x14ac:dyDescent="0.2">
      <c r="A4" s="9">
        <v>45387</v>
      </c>
      <c r="B4" s="11">
        <v>2929</v>
      </c>
    </row>
    <row r="5" spans="1:2" x14ac:dyDescent="0.2">
      <c r="A5" s="9">
        <v>45389</v>
      </c>
      <c r="B5" s="11">
        <v>810</v>
      </c>
    </row>
    <row r="6" spans="1:2" x14ac:dyDescent="0.2">
      <c r="A6" s="9">
        <v>45391</v>
      </c>
      <c r="B6" s="11">
        <v>760</v>
      </c>
    </row>
    <row r="7" spans="1:2" x14ac:dyDescent="0.2">
      <c r="A7" s="9">
        <v>45393</v>
      </c>
      <c r="B7" s="11">
        <v>460</v>
      </c>
    </row>
    <row r="8" spans="1:2" x14ac:dyDescent="0.2">
      <c r="A8" s="9">
        <v>45394</v>
      </c>
      <c r="B8" s="11">
        <v>109502</v>
      </c>
    </row>
    <row r="9" spans="1:2" x14ac:dyDescent="0.2">
      <c r="A9" s="9">
        <v>45399</v>
      </c>
      <c r="B9" s="11">
        <v>460</v>
      </c>
    </row>
    <row r="10" spans="1:2" x14ac:dyDescent="0.2">
      <c r="A10" s="9">
        <v>45401</v>
      </c>
      <c r="B10" s="11">
        <v>140432</v>
      </c>
    </row>
    <row r="11" spans="1:2" x14ac:dyDescent="0.2">
      <c r="A11" s="9">
        <v>45402</v>
      </c>
      <c r="B11" s="11">
        <v>800</v>
      </c>
    </row>
    <row r="12" spans="1:2" x14ac:dyDescent="0.2">
      <c r="A12" s="9">
        <v>45405</v>
      </c>
      <c r="B12" s="11">
        <v>2230</v>
      </c>
    </row>
    <row r="13" spans="1:2" x14ac:dyDescent="0.2">
      <c r="A13" s="9">
        <v>45408</v>
      </c>
      <c r="B13" s="11">
        <v>100</v>
      </c>
    </row>
    <row r="14" spans="1:2" x14ac:dyDescent="0.2">
      <c r="A14" s="9">
        <v>45414</v>
      </c>
      <c r="B14" s="11">
        <v>7250</v>
      </c>
    </row>
    <row r="15" spans="1:2" x14ac:dyDescent="0.2">
      <c r="A15" s="9">
        <v>45416</v>
      </c>
      <c r="B15" s="11">
        <v>900</v>
      </c>
    </row>
    <row r="16" spans="1:2" x14ac:dyDescent="0.2">
      <c r="A16" s="9">
        <v>45419</v>
      </c>
      <c r="B16" s="11">
        <v>1000</v>
      </c>
    </row>
    <row r="17" spans="1:2" x14ac:dyDescent="0.2">
      <c r="A17" s="9">
        <v>45422</v>
      </c>
      <c r="B17" s="11">
        <v>430</v>
      </c>
    </row>
    <row r="18" spans="1:2" x14ac:dyDescent="0.2">
      <c r="A18" s="9">
        <v>45423</v>
      </c>
      <c r="B18" s="11">
        <v>230</v>
      </c>
    </row>
    <row r="19" spans="1:2" x14ac:dyDescent="0.2">
      <c r="A19" s="9">
        <v>45426</v>
      </c>
      <c r="B19" s="11">
        <v>1840</v>
      </c>
    </row>
    <row r="20" spans="1:2" x14ac:dyDescent="0.2">
      <c r="A20" s="9">
        <v>45427</v>
      </c>
      <c r="B20" s="11">
        <v>2540</v>
      </c>
    </row>
    <row r="21" spans="1:2" x14ac:dyDescent="0.2">
      <c r="A21" s="9">
        <v>45428</v>
      </c>
      <c r="B21" s="11">
        <v>2080</v>
      </c>
    </row>
    <row r="22" spans="1:2" x14ac:dyDescent="0.2">
      <c r="A22" s="9">
        <v>45429</v>
      </c>
      <c r="B22" s="11">
        <v>1600</v>
      </c>
    </row>
    <row r="23" spans="1:2" x14ac:dyDescent="0.2">
      <c r="A23" s="9">
        <v>45430</v>
      </c>
      <c r="B23" s="11">
        <v>3380</v>
      </c>
    </row>
    <row r="24" spans="1:2" x14ac:dyDescent="0.2">
      <c r="A24" s="9">
        <v>45432</v>
      </c>
      <c r="B24" s="11">
        <v>690</v>
      </c>
    </row>
    <row r="25" spans="1:2" x14ac:dyDescent="0.2">
      <c r="A25" s="9">
        <v>45433</v>
      </c>
      <c r="B25" s="11">
        <v>460</v>
      </c>
    </row>
    <row r="26" spans="1:2" x14ac:dyDescent="0.2">
      <c r="A26" s="9">
        <v>45434</v>
      </c>
      <c r="B26" s="11">
        <v>460</v>
      </c>
    </row>
    <row r="27" spans="1:2" x14ac:dyDescent="0.2">
      <c r="A27" s="9">
        <v>45435</v>
      </c>
      <c r="B27" s="11">
        <v>1030</v>
      </c>
    </row>
    <row r="28" spans="1:2" x14ac:dyDescent="0.2">
      <c r="A28" s="9">
        <v>45436</v>
      </c>
      <c r="B28" s="11">
        <v>2111610</v>
      </c>
    </row>
    <row r="29" spans="1:2" x14ac:dyDescent="0.2">
      <c r="A29" s="9">
        <v>45438</v>
      </c>
      <c r="B29" s="11">
        <v>6400</v>
      </c>
    </row>
    <row r="30" spans="1:2" x14ac:dyDescent="0.2">
      <c r="A30" s="9">
        <v>45440</v>
      </c>
      <c r="B30" s="11">
        <v>2860</v>
      </c>
    </row>
    <row r="31" spans="1:2" x14ac:dyDescent="0.2">
      <c r="A31" s="9">
        <v>45442</v>
      </c>
      <c r="B31" s="11">
        <v>1820</v>
      </c>
    </row>
    <row r="32" spans="1:2" x14ac:dyDescent="0.2">
      <c r="A32" s="9">
        <v>45443</v>
      </c>
      <c r="B32" s="11">
        <v>330</v>
      </c>
    </row>
    <row r="33" spans="1:2" x14ac:dyDescent="0.2">
      <c r="A33" s="9">
        <v>45444</v>
      </c>
      <c r="B33" s="11">
        <v>630</v>
      </c>
    </row>
    <row r="34" spans="1:2" x14ac:dyDescent="0.2">
      <c r="A34" s="9">
        <v>45445</v>
      </c>
      <c r="B34" s="11">
        <v>2750</v>
      </c>
    </row>
    <row r="35" spans="1:2" x14ac:dyDescent="0.2">
      <c r="A35" s="9">
        <v>45447</v>
      </c>
      <c r="B35" s="11">
        <v>900</v>
      </c>
    </row>
    <row r="36" spans="1:2" x14ac:dyDescent="0.2">
      <c r="A36" s="9">
        <v>45448</v>
      </c>
      <c r="B36" s="11">
        <v>3800</v>
      </c>
    </row>
    <row r="37" spans="1:2" x14ac:dyDescent="0.2">
      <c r="A37" s="9">
        <v>45449</v>
      </c>
      <c r="B37" s="11">
        <v>1380</v>
      </c>
    </row>
    <row r="38" spans="1:2" x14ac:dyDescent="0.2">
      <c r="A38" s="9">
        <v>45450</v>
      </c>
      <c r="B38" s="11">
        <v>3290</v>
      </c>
    </row>
    <row r="39" spans="1:2" x14ac:dyDescent="0.2">
      <c r="A39" s="9">
        <v>45451</v>
      </c>
      <c r="B39" s="11">
        <v>3100</v>
      </c>
    </row>
    <row r="40" spans="1:2" x14ac:dyDescent="0.2">
      <c r="A40" s="9">
        <v>45452</v>
      </c>
      <c r="B40" s="11">
        <v>3190</v>
      </c>
    </row>
    <row r="41" spans="1:2" x14ac:dyDescent="0.2">
      <c r="A41" s="9">
        <v>45453</v>
      </c>
      <c r="B41" s="11">
        <v>1905</v>
      </c>
    </row>
    <row r="42" spans="1:2" x14ac:dyDescent="0.2">
      <c r="A42" s="9">
        <v>45454</v>
      </c>
      <c r="B42" s="11">
        <v>128489</v>
      </c>
    </row>
    <row r="43" spans="1:2" x14ac:dyDescent="0.2">
      <c r="A43" s="9">
        <v>45455</v>
      </c>
      <c r="B43" s="11">
        <v>100</v>
      </c>
    </row>
    <row r="44" spans="1:2" x14ac:dyDescent="0.2">
      <c r="A44" s="9">
        <v>45456</v>
      </c>
      <c r="B44" s="11">
        <v>1320</v>
      </c>
    </row>
    <row r="45" spans="1:2" x14ac:dyDescent="0.2">
      <c r="A45" s="9">
        <v>45458</v>
      </c>
      <c r="B45" s="11">
        <v>760</v>
      </c>
    </row>
    <row r="46" spans="1:2" x14ac:dyDescent="0.2">
      <c r="A46" s="9">
        <v>45459</v>
      </c>
      <c r="B46" s="11">
        <v>230</v>
      </c>
    </row>
    <row r="47" spans="1:2" x14ac:dyDescent="0.2">
      <c r="A47" s="9">
        <v>45462</v>
      </c>
      <c r="B47" s="11">
        <v>230</v>
      </c>
    </row>
    <row r="48" spans="1:2" x14ac:dyDescent="0.2">
      <c r="A48" s="9">
        <v>45463</v>
      </c>
      <c r="B48" s="11">
        <v>230</v>
      </c>
    </row>
    <row r="49" spans="1:2" x14ac:dyDescent="0.2">
      <c r="A49" s="9">
        <v>45464</v>
      </c>
      <c r="B49" s="11">
        <v>23060</v>
      </c>
    </row>
    <row r="50" spans="1:2" x14ac:dyDescent="0.2">
      <c r="A50" s="9">
        <v>45468</v>
      </c>
      <c r="B50" s="11">
        <v>74624</v>
      </c>
    </row>
    <row r="51" spans="1:2" x14ac:dyDescent="0.2">
      <c r="A51" s="9">
        <v>45469</v>
      </c>
      <c r="B51" s="11">
        <v>230</v>
      </c>
    </row>
    <row r="52" spans="1:2" x14ac:dyDescent="0.2">
      <c r="A52" s="9">
        <v>45470</v>
      </c>
      <c r="B52" s="11">
        <v>128190</v>
      </c>
    </row>
    <row r="53" spans="1:2" x14ac:dyDescent="0.2">
      <c r="A53" s="9">
        <v>45472</v>
      </c>
      <c r="B53" s="11">
        <v>330</v>
      </c>
    </row>
    <row r="54" spans="1:2" x14ac:dyDescent="0.2">
      <c r="A54" s="9">
        <v>45473</v>
      </c>
      <c r="B54" s="11">
        <v>230</v>
      </c>
    </row>
    <row r="55" spans="1:2" x14ac:dyDescent="0.2">
      <c r="A55" s="9">
        <v>45477</v>
      </c>
      <c r="B55" s="11">
        <v>28626</v>
      </c>
    </row>
    <row r="56" spans="1:2" x14ac:dyDescent="0.2">
      <c r="A56" s="9">
        <v>45479</v>
      </c>
      <c r="B56" s="11">
        <v>20296</v>
      </c>
    </row>
    <row r="57" spans="1:2" x14ac:dyDescent="0.2">
      <c r="A57" s="9">
        <v>45481</v>
      </c>
      <c r="B57" s="11">
        <v>181</v>
      </c>
    </row>
    <row r="58" spans="1:2" x14ac:dyDescent="0.2">
      <c r="A58" s="9">
        <v>45482</v>
      </c>
      <c r="B58" s="11">
        <v>860</v>
      </c>
    </row>
    <row r="59" spans="1:2" x14ac:dyDescent="0.2">
      <c r="A59" s="9">
        <v>45483</v>
      </c>
      <c r="B59" s="11">
        <v>252630</v>
      </c>
    </row>
    <row r="60" spans="1:2" x14ac:dyDescent="0.2">
      <c r="A60" s="9">
        <v>45484</v>
      </c>
      <c r="B60" s="11">
        <v>1610</v>
      </c>
    </row>
    <row r="61" spans="1:2" x14ac:dyDescent="0.2">
      <c r="A61" s="9">
        <v>45485</v>
      </c>
      <c r="B61" s="11">
        <v>2000</v>
      </c>
    </row>
    <row r="62" spans="1:2" x14ac:dyDescent="0.2">
      <c r="A62" s="9">
        <v>45486</v>
      </c>
      <c r="B62" s="11">
        <v>1190</v>
      </c>
    </row>
    <row r="63" spans="1:2" x14ac:dyDescent="0.2">
      <c r="A63" s="9">
        <v>45489</v>
      </c>
      <c r="B63" s="11">
        <v>480</v>
      </c>
    </row>
    <row r="64" spans="1:2" x14ac:dyDescent="0.2">
      <c r="A64" s="9">
        <v>45490</v>
      </c>
      <c r="B64" s="11">
        <v>127500</v>
      </c>
    </row>
    <row r="65" spans="1:2" x14ac:dyDescent="0.2">
      <c r="A65" s="9">
        <v>45492</v>
      </c>
      <c r="B65" s="11">
        <v>1885</v>
      </c>
    </row>
    <row r="66" spans="1:2" x14ac:dyDescent="0.2">
      <c r="A66" s="9">
        <v>45495</v>
      </c>
      <c r="B66" s="11">
        <v>20313</v>
      </c>
    </row>
    <row r="67" spans="1:2" x14ac:dyDescent="0.2">
      <c r="A67" s="9">
        <v>45496</v>
      </c>
      <c r="B67" s="11">
        <v>530</v>
      </c>
    </row>
    <row r="68" spans="1:2" x14ac:dyDescent="0.2">
      <c r="A68" s="9">
        <v>45498</v>
      </c>
      <c r="B68" s="11">
        <v>200</v>
      </c>
    </row>
    <row r="69" spans="1:2" x14ac:dyDescent="0.2">
      <c r="A69" s="9">
        <v>45500</v>
      </c>
      <c r="B69" s="11">
        <v>2140</v>
      </c>
    </row>
    <row r="70" spans="1:2" x14ac:dyDescent="0.2">
      <c r="A70" s="9">
        <v>45503</v>
      </c>
      <c r="B70" s="11">
        <v>2110</v>
      </c>
    </row>
    <row r="71" spans="1:2" x14ac:dyDescent="0.2">
      <c r="A71" s="9"/>
    </row>
    <row r="72" spans="1:2" x14ac:dyDescent="0.2">
      <c r="A72" s="9"/>
    </row>
    <row r="73" spans="1:2" x14ac:dyDescent="0.2">
      <c r="A73" s="9"/>
    </row>
    <row r="74" spans="1:2" x14ac:dyDescent="0.2">
      <c r="A74" s="9"/>
    </row>
    <row r="75" spans="1:2" x14ac:dyDescent="0.2">
      <c r="A75" s="9"/>
    </row>
    <row r="76" spans="1:2" x14ac:dyDescent="0.2">
      <c r="A76" s="9"/>
    </row>
    <row r="77" spans="1:2" x14ac:dyDescent="0.2">
      <c r="A77" s="9"/>
    </row>
    <row r="78" spans="1:2" x14ac:dyDescent="0.2">
      <c r="A78" s="9"/>
    </row>
    <row r="79" spans="1:2" x14ac:dyDescent="0.2">
      <c r="A79" s="9"/>
    </row>
    <row r="80" spans="1:2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zoomScale="145" zoomScaleNormal="145" workbookViewId="0">
      <selection activeCell="A104" sqref="A1:B104"/>
    </sheetView>
  </sheetViews>
  <sheetFormatPr defaultColWidth="17.33203125" defaultRowHeight="15.75" x14ac:dyDescent="0.2"/>
  <cols>
    <col min="1" max="16384" width="17.33203125" style="11"/>
  </cols>
  <sheetData>
    <row r="1" spans="1:2" x14ac:dyDescent="0.2">
      <c r="A1" s="9">
        <v>45384</v>
      </c>
      <c r="B1" s="11">
        <v>48910</v>
      </c>
    </row>
    <row r="2" spans="1:2" x14ac:dyDescent="0.2">
      <c r="A2" s="9">
        <v>45384</v>
      </c>
      <c r="B2" s="11">
        <v>6240</v>
      </c>
    </row>
    <row r="3" spans="1:2" x14ac:dyDescent="0.2">
      <c r="A3" s="9">
        <v>45385</v>
      </c>
      <c r="B3" s="11">
        <v>3000</v>
      </c>
    </row>
    <row r="4" spans="1:2" x14ac:dyDescent="0.2">
      <c r="A4" s="9">
        <v>45388</v>
      </c>
      <c r="B4" s="11">
        <v>184650</v>
      </c>
    </row>
    <row r="5" spans="1:2" x14ac:dyDescent="0.2">
      <c r="A5" s="9">
        <v>45387</v>
      </c>
      <c r="B5" s="11">
        <v>5000</v>
      </c>
    </row>
    <row r="6" spans="1:2" x14ac:dyDescent="0.2">
      <c r="A6" s="9">
        <v>45398</v>
      </c>
      <c r="B6" s="11">
        <v>20000</v>
      </c>
    </row>
    <row r="7" spans="1:2" x14ac:dyDescent="0.2">
      <c r="A7" s="9">
        <v>45400</v>
      </c>
      <c r="B7" s="11">
        <v>12806</v>
      </c>
    </row>
    <row r="8" spans="1:2" x14ac:dyDescent="0.2">
      <c r="A8" s="9">
        <v>45404</v>
      </c>
      <c r="B8" s="11">
        <v>9623</v>
      </c>
    </row>
    <row r="9" spans="1:2" x14ac:dyDescent="0.2">
      <c r="A9" s="9">
        <v>45404</v>
      </c>
      <c r="B9" s="11">
        <v>121976</v>
      </c>
    </row>
    <row r="10" spans="1:2" x14ac:dyDescent="0.2">
      <c r="A10" s="9">
        <v>45404</v>
      </c>
      <c r="B10" s="11">
        <v>63000</v>
      </c>
    </row>
    <row r="11" spans="1:2" x14ac:dyDescent="0.2">
      <c r="A11" s="9">
        <v>45404</v>
      </c>
      <c r="B11" s="11">
        <v>21000</v>
      </c>
    </row>
    <row r="12" spans="1:2" x14ac:dyDescent="0.2">
      <c r="A12" s="9">
        <v>45404</v>
      </c>
      <c r="B12" s="11">
        <v>25500</v>
      </c>
    </row>
    <row r="13" spans="1:2" x14ac:dyDescent="0.2">
      <c r="A13" s="9">
        <v>45412</v>
      </c>
      <c r="B13" s="11">
        <v>146890</v>
      </c>
    </row>
    <row r="14" spans="1:2" x14ac:dyDescent="0.2">
      <c r="A14" s="9">
        <v>45412</v>
      </c>
      <c r="B14" s="11">
        <v>31046</v>
      </c>
    </row>
    <row r="15" spans="1:2" x14ac:dyDescent="0.2">
      <c r="A15" s="9">
        <v>45421</v>
      </c>
      <c r="B15" s="11">
        <v>26000</v>
      </c>
    </row>
    <row r="16" spans="1:2" x14ac:dyDescent="0.2">
      <c r="A16" s="9">
        <v>45426</v>
      </c>
      <c r="B16" s="11">
        <v>15000</v>
      </c>
    </row>
    <row r="17" spans="1:2" x14ac:dyDescent="0.2">
      <c r="A17" s="9">
        <v>45426</v>
      </c>
      <c r="B17" s="11">
        <v>600</v>
      </c>
    </row>
    <row r="18" spans="1:2" x14ac:dyDescent="0.2">
      <c r="A18" s="9">
        <v>45426</v>
      </c>
      <c r="B18" s="11">
        <v>2134</v>
      </c>
    </row>
    <row r="19" spans="1:2" x14ac:dyDescent="0.2">
      <c r="A19" s="9">
        <v>45434</v>
      </c>
      <c r="B19" s="11">
        <v>5000</v>
      </c>
    </row>
    <row r="20" spans="1:2" x14ac:dyDescent="0.2">
      <c r="A20" s="9">
        <v>45439</v>
      </c>
      <c r="B20" s="11">
        <v>4420</v>
      </c>
    </row>
    <row r="21" spans="1:2" x14ac:dyDescent="0.2">
      <c r="A21" s="9">
        <v>45442</v>
      </c>
      <c r="B21" s="11">
        <v>23000</v>
      </c>
    </row>
    <row r="22" spans="1:2" x14ac:dyDescent="0.2">
      <c r="A22" s="9">
        <v>45442</v>
      </c>
      <c r="B22" s="11">
        <v>31046</v>
      </c>
    </row>
    <row r="23" spans="1:2" x14ac:dyDescent="0.2">
      <c r="A23" s="9">
        <v>45442</v>
      </c>
      <c r="B23" s="11">
        <v>28228</v>
      </c>
    </row>
    <row r="24" spans="1:2" x14ac:dyDescent="0.2">
      <c r="A24" s="9">
        <v>45442</v>
      </c>
      <c r="B24" s="11">
        <v>81442</v>
      </c>
    </row>
    <row r="25" spans="1:2" x14ac:dyDescent="0.2">
      <c r="A25" s="9">
        <v>45447</v>
      </c>
      <c r="B25" s="11">
        <v>67700</v>
      </c>
    </row>
    <row r="26" spans="1:2" x14ac:dyDescent="0.2">
      <c r="A26" s="9">
        <v>45448</v>
      </c>
      <c r="B26" s="11">
        <v>254200</v>
      </c>
    </row>
    <row r="27" spans="1:2" x14ac:dyDescent="0.2">
      <c r="A27" s="9">
        <v>45447</v>
      </c>
      <c r="B27" s="11">
        <v>50000</v>
      </c>
    </row>
    <row r="28" spans="1:2" x14ac:dyDescent="0.2">
      <c r="A28" s="9">
        <v>45448</v>
      </c>
      <c r="B28" s="11">
        <v>66954.720000000001</v>
      </c>
    </row>
    <row r="29" spans="1:2" x14ac:dyDescent="0.2">
      <c r="A29" s="9">
        <v>45449</v>
      </c>
      <c r="B29" s="11">
        <v>23330</v>
      </c>
    </row>
    <row r="30" spans="1:2" x14ac:dyDescent="0.2">
      <c r="A30" s="9">
        <v>45453</v>
      </c>
      <c r="B30" s="11">
        <v>29500</v>
      </c>
    </row>
    <row r="31" spans="1:2" x14ac:dyDescent="0.2">
      <c r="A31" s="9">
        <v>45453</v>
      </c>
      <c r="B31" s="11">
        <v>50000</v>
      </c>
    </row>
    <row r="32" spans="1:2" x14ac:dyDescent="0.2">
      <c r="A32" s="9">
        <v>45455</v>
      </c>
      <c r="B32" s="11">
        <v>21310</v>
      </c>
    </row>
    <row r="33" spans="1:2" x14ac:dyDescent="0.2">
      <c r="A33" s="9">
        <v>45456</v>
      </c>
      <c r="B33" s="11">
        <v>10000</v>
      </c>
    </row>
    <row r="34" spans="1:2" x14ac:dyDescent="0.2">
      <c r="A34" s="9">
        <v>45456</v>
      </c>
      <c r="B34" s="11">
        <v>11330</v>
      </c>
    </row>
    <row r="35" spans="1:2" x14ac:dyDescent="0.2">
      <c r="A35" s="9">
        <v>45461</v>
      </c>
      <c r="B35" s="11">
        <v>178000</v>
      </c>
    </row>
    <row r="36" spans="1:2" x14ac:dyDescent="0.2">
      <c r="A36" s="9">
        <v>45461</v>
      </c>
      <c r="B36" s="11">
        <v>48000</v>
      </c>
    </row>
    <row r="37" spans="1:2" x14ac:dyDescent="0.2">
      <c r="A37" s="9">
        <v>45462</v>
      </c>
      <c r="B37" s="11">
        <v>4090</v>
      </c>
    </row>
    <row r="38" spans="1:2" x14ac:dyDescent="0.2">
      <c r="A38" s="9">
        <v>45461</v>
      </c>
      <c r="B38" s="11">
        <v>158348</v>
      </c>
    </row>
    <row r="39" spans="1:2" x14ac:dyDescent="0.2">
      <c r="A39" s="9">
        <v>45461</v>
      </c>
      <c r="B39" s="11">
        <v>156652</v>
      </c>
    </row>
    <row r="40" spans="1:2" x14ac:dyDescent="0.2">
      <c r="A40" s="9">
        <v>45462</v>
      </c>
      <c r="B40" s="11">
        <v>5500</v>
      </c>
    </row>
    <row r="41" spans="1:2" x14ac:dyDescent="0.2">
      <c r="A41" s="9">
        <v>45470</v>
      </c>
      <c r="B41" s="11">
        <v>63000</v>
      </c>
    </row>
    <row r="42" spans="1:2" x14ac:dyDescent="0.2">
      <c r="A42" s="9">
        <v>45470</v>
      </c>
      <c r="B42" s="11">
        <v>21000</v>
      </c>
    </row>
    <row r="43" spans="1:2" x14ac:dyDescent="0.2">
      <c r="A43" s="9">
        <v>45470</v>
      </c>
      <c r="B43" s="11">
        <v>170000</v>
      </c>
    </row>
    <row r="44" spans="1:2" x14ac:dyDescent="0.2">
      <c r="A44" s="9">
        <v>45475</v>
      </c>
      <c r="B44" s="11">
        <v>120228</v>
      </c>
    </row>
    <row r="45" spans="1:2" x14ac:dyDescent="0.2">
      <c r="A45" s="9">
        <v>45470</v>
      </c>
      <c r="B45" s="11">
        <v>125500</v>
      </c>
    </row>
    <row r="46" spans="1:2" x14ac:dyDescent="0.2">
      <c r="A46" s="9">
        <v>45470</v>
      </c>
      <c r="B46" s="11">
        <v>45405</v>
      </c>
    </row>
    <row r="47" spans="1:2" x14ac:dyDescent="0.2">
      <c r="A47" s="9">
        <v>45470</v>
      </c>
      <c r="B47" s="11">
        <v>5000</v>
      </c>
    </row>
    <row r="48" spans="1:2" x14ac:dyDescent="0.2">
      <c r="A48" s="9">
        <v>45470</v>
      </c>
      <c r="B48" s="11">
        <v>25500</v>
      </c>
    </row>
    <row r="49" spans="1:2" x14ac:dyDescent="0.2">
      <c r="A49" s="9">
        <v>45471</v>
      </c>
      <c r="B49" s="11">
        <v>29500</v>
      </c>
    </row>
    <row r="50" spans="1:2" x14ac:dyDescent="0.2">
      <c r="A50" s="9">
        <v>45471</v>
      </c>
      <c r="B50" s="11">
        <v>100000</v>
      </c>
    </row>
    <row r="51" spans="1:2" x14ac:dyDescent="0.2">
      <c r="A51" s="9">
        <v>45471</v>
      </c>
      <c r="B51" s="11">
        <v>81990</v>
      </c>
    </row>
    <row r="52" spans="1:2" x14ac:dyDescent="0.2">
      <c r="A52" s="9">
        <v>45474</v>
      </c>
      <c r="B52" s="11">
        <v>31046</v>
      </c>
    </row>
    <row r="53" spans="1:2" x14ac:dyDescent="0.2">
      <c r="A53" s="9">
        <v>45474</v>
      </c>
      <c r="B53" s="11">
        <v>28228</v>
      </c>
    </row>
    <row r="54" spans="1:2" x14ac:dyDescent="0.2">
      <c r="A54" s="9">
        <v>45474</v>
      </c>
      <c r="B54" s="11">
        <v>120100</v>
      </c>
    </row>
    <row r="55" spans="1:2" x14ac:dyDescent="0.2">
      <c r="A55" s="9">
        <v>45476</v>
      </c>
      <c r="B55" s="11">
        <v>5000</v>
      </c>
    </row>
    <row r="56" spans="1:2" x14ac:dyDescent="0.2">
      <c r="A56" s="9">
        <v>45477</v>
      </c>
      <c r="B56" s="11">
        <v>45981.74</v>
      </c>
    </row>
    <row r="57" spans="1:2" x14ac:dyDescent="0.2">
      <c r="A57" s="9">
        <v>45477</v>
      </c>
      <c r="B57" s="11">
        <v>48343.29</v>
      </c>
    </row>
    <row r="58" spans="1:2" x14ac:dyDescent="0.2">
      <c r="A58" s="9">
        <v>45477</v>
      </c>
      <c r="B58" s="11">
        <v>70000</v>
      </c>
    </row>
    <row r="59" spans="1:2" x14ac:dyDescent="0.2">
      <c r="A59" s="9">
        <v>45477</v>
      </c>
      <c r="B59" s="11">
        <v>15517</v>
      </c>
    </row>
    <row r="60" spans="1:2" x14ac:dyDescent="0.2">
      <c r="A60" s="9">
        <v>45478</v>
      </c>
      <c r="B60" s="11">
        <v>116161</v>
      </c>
    </row>
    <row r="61" spans="1:2" x14ac:dyDescent="0.2">
      <c r="A61" s="9">
        <v>45478</v>
      </c>
      <c r="B61" s="11">
        <v>103271</v>
      </c>
    </row>
    <row r="62" spans="1:2" x14ac:dyDescent="0.2">
      <c r="A62" s="9">
        <v>45479</v>
      </c>
      <c r="B62" s="11">
        <v>27800</v>
      </c>
    </row>
    <row r="63" spans="1:2" x14ac:dyDescent="0.2">
      <c r="A63" s="9">
        <v>45481</v>
      </c>
      <c r="B63" s="11">
        <v>576000</v>
      </c>
    </row>
    <row r="64" spans="1:2" x14ac:dyDescent="0.2">
      <c r="A64" s="9">
        <v>45482</v>
      </c>
      <c r="B64" s="11">
        <v>5000</v>
      </c>
    </row>
    <row r="65" spans="1:2" x14ac:dyDescent="0.2">
      <c r="A65" s="9">
        <v>45483</v>
      </c>
      <c r="B65" s="11">
        <v>28396</v>
      </c>
    </row>
    <row r="66" spans="1:2" x14ac:dyDescent="0.2">
      <c r="A66" s="9">
        <v>45482</v>
      </c>
      <c r="B66" s="11">
        <v>114908</v>
      </c>
    </row>
    <row r="67" spans="1:2" x14ac:dyDescent="0.2">
      <c r="A67" s="9">
        <v>45482</v>
      </c>
      <c r="B67" s="11">
        <v>15300</v>
      </c>
    </row>
    <row r="68" spans="1:2" x14ac:dyDescent="0.2">
      <c r="A68" s="9">
        <v>45484</v>
      </c>
      <c r="B68" s="11">
        <v>28150</v>
      </c>
    </row>
    <row r="69" spans="1:2" x14ac:dyDescent="0.2">
      <c r="A69" s="9">
        <v>45488</v>
      </c>
      <c r="B69" s="11">
        <v>28727</v>
      </c>
    </row>
    <row r="70" spans="1:2" x14ac:dyDescent="0.2">
      <c r="A70" s="9">
        <v>45488</v>
      </c>
      <c r="B70" s="11">
        <v>15300</v>
      </c>
    </row>
    <row r="71" spans="1:2" x14ac:dyDescent="0.2">
      <c r="A71" s="9">
        <v>45485</v>
      </c>
      <c r="B71" s="11">
        <v>28150</v>
      </c>
    </row>
    <row r="72" spans="1:2" x14ac:dyDescent="0.2">
      <c r="A72" s="9">
        <v>45485</v>
      </c>
      <c r="B72" s="11">
        <v>21200</v>
      </c>
    </row>
    <row r="73" spans="1:2" x14ac:dyDescent="0.2">
      <c r="A73" s="9">
        <v>45491</v>
      </c>
      <c r="B73" s="11">
        <v>15300</v>
      </c>
    </row>
    <row r="74" spans="1:2" x14ac:dyDescent="0.2">
      <c r="A74" s="9">
        <v>45489</v>
      </c>
      <c r="B74" s="11">
        <v>28727</v>
      </c>
    </row>
    <row r="75" spans="1:2" x14ac:dyDescent="0.2">
      <c r="A75" s="9">
        <v>45490</v>
      </c>
      <c r="B75" s="11">
        <v>25500</v>
      </c>
    </row>
    <row r="76" spans="1:2" x14ac:dyDescent="0.2">
      <c r="A76" s="9">
        <v>45490</v>
      </c>
      <c r="B76" s="11">
        <v>64500</v>
      </c>
    </row>
    <row r="77" spans="1:2" x14ac:dyDescent="0.2">
      <c r="A77" s="9">
        <v>45490</v>
      </c>
      <c r="B77" s="11">
        <v>19500</v>
      </c>
    </row>
    <row r="78" spans="1:2" x14ac:dyDescent="0.2">
      <c r="A78" s="9">
        <v>45490</v>
      </c>
      <c r="B78" s="11">
        <v>122315</v>
      </c>
    </row>
    <row r="79" spans="1:2" x14ac:dyDescent="0.2">
      <c r="A79" s="9">
        <v>45490</v>
      </c>
      <c r="B79" s="11">
        <v>5000</v>
      </c>
    </row>
    <row r="80" spans="1:2" x14ac:dyDescent="0.2">
      <c r="A80" s="9">
        <v>45490</v>
      </c>
      <c r="B80" s="11">
        <v>170000</v>
      </c>
    </row>
    <row r="81" spans="1:2" x14ac:dyDescent="0.2">
      <c r="A81" s="9">
        <v>45490</v>
      </c>
      <c r="B81" s="11">
        <v>125500</v>
      </c>
    </row>
    <row r="82" spans="1:2" x14ac:dyDescent="0.2">
      <c r="A82" s="9">
        <v>45491</v>
      </c>
      <c r="B82" s="11">
        <v>36449</v>
      </c>
    </row>
    <row r="83" spans="1:2" x14ac:dyDescent="0.2">
      <c r="A83" s="9">
        <v>45491</v>
      </c>
      <c r="B83" s="11">
        <v>5825</v>
      </c>
    </row>
    <row r="84" spans="1:2" x14ac:dyDescent="0.2">
      <c r="A84" s="9">
        <v>45490</v>
      </c>
      <c r="B84" s="11">
        <v>19891</v>
      </c>
    </row>
    <row r="85" spans="1:2" x14ac:dyDescent="0.2">
      <c r="A85" s="9">
        <v>45491</v>
      </c>
      <c r="B85" s="11">
        <v>28727</v>
      </c>
    </row>
    <row r="86" spans="1:2" x14ac:dyDescent="0.2">
      <c r="A86" s="9">
        <v>45491</v>
      </c>
      <c r="B86" s="11">
        <v>28727</v>
      </c>
    </row>
    <row r="87" spans="1:2" x14ac:dyDescent="0.2">
      <c r="A87" s="9">
        <v>45491</v>
      </c>
      <c r="B87" s="11">
        <v>28727</v>
      </c>
    </row>
    <row r="88" spans="1:2" x14ac:dyDescent="0.2">
      <c r="A88" s="9">
        <v>45492</v>
      </c>
      <c r="B88" s="11">
        <v>42420</v>
      </c>
    </row>
    <row r="89" spans="1:2" x14ac:dyDescent="0.2">
      <c r="A89" s="9">
        <v>45492</v>
      </c>
      <c r="B89" s="11">
        <v>6064.36</v>
      </c>
    </row>
    <row r="90" spans="1:2" x14ac:dyDescent="0.2">
      <c r="A90" s="9">
        <v>45493</v>
      </c>
      <c r="B90" s="11">
        <v>15300</v>
      </c>
    </row>
    <row r="91" spans="1:2" x14ac:dyDescent="0.2">
      <c r="A91" s="9">
        <v>45493</v>
      </c>
      <c r="B91" s="11">
        <v>15300</v>
      </c>
    </row>
    <row r="92" spans="1:2" x14ac:dyDescent="0.2">
      <c r="A92" s="9">
        <v>45493</v>
      </c>
      <c r="B92" s="11">
        <v>28150</v>
      </c>
    </row>
    <row r="93" spans="1:2" x14ac:dyDescent="0.2">
      <c r="A93" s="9">
        <v>45493</v>
      </c>
      <c r="B93" s="11">
        <v>28150</v>
      </c>
    </row>
    <row r="94" spans="1:2" x14ac:dyDescent="0.2">
      <c r="A94" s="9">
        <v>45493</v>
      </c>
      <c r="B94" s="11">
        <v>28150</v>
      </c>
    </row>
    <row r="95" spans="1:2" x14ac:dyDescent="0.2">
      <c r="A95" s="9">
        <v>45495</v>
      </c>
      <c r="B95" s="11">
        <v>5000</v>
      </c>
    </row>
    <row r="96" spans="1:2" x14ac:dyDescent="0.2">
      <c r="A96" s="9">
        <v>45495</v>
      </c>
      <c r="B96" s="11">
        <v>40840</v>
      </c>
    </row>
    <row r="97" spans="1:2" x14ac:dyDescent="0.2">
      <c r="A97" s="9">
        <v>45497</v>
      </c>
      <c r="B97" s="11">
        <v>1502.36</v>
      </c>
    </row>
    <row r="98" spans="1:2" x14ac:dyDescent="0.2">
      <c r="A98" s="9">
        <v>45497</v>
      </c>
      <c r="B98" s="11">
        <v>12221</v>
      </c>
    </row>
    <row r="99" spans="1:2" x14ac:dyDescent="0.2">
      <c r="A99" s="9">
        <v>45497</v>
      </c>
      <c r="B99" s="11">
        <v>3278</v>
      </c>
    </row>
    <row r="100" spans="1:2" x14ac:dyDescent="0.2">
      <c r="A100" s="9">
        <v>45498</v>
      </c>
      <c r="B100" s="11">
        <v>922875</v>
      </c>
    </row>
    <row r="101" spans="1:2" x14ac:dyDescent="0.2">
      <c r="A101" s="9">
        <v>45503</v>
      </c>
      <c r="B101" s="11">
        <v>31046</v>
      </c>
    </row>
    <row r="102" spans="1:2" x14ac:dyDescent="0.2">
      <c r="A102" s="9">
        <v>45503</v>
      </c>
      <c r="B102" s="11">
        <v>28228</v>
      </c>
    </row>
    <row r="103" spans="1:2" x14ac:dyDescent="0.2">
      <c r="A103" s="9">
        <v>45503</v>
      </c>
      <c r="B103" s="11">
        <v>104442</v>
      </c>
    </row>
    <row r="104" spans="1:2" x14ac:dyDescent="0.2">
      <c r="A104" s="9">
        <v>45504</v>
      </c>
      <c r="B104" s="11">
        <v>16700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2"/>
  <sheetViews>
    <sheetView workbookViewId="0">
      <selection activeCell="P103" sqref="P103"/>
    </sheetView>
  </sheetViews>
  <sheetFormatPr defaultRowHeight="12.75" x14ac:dyDescent="0.2"/>
  <cols>
    <col min="1" max="1" width="10.5" style="8" bestFit="1" customWidth="1"/>
    <col min="2" max="2" width="10.5" bestFit="1" customWidth="1"/>
  </cols>
  <sheetData>
    <row r="1" spans="1:3" x14ac:dyDescent="0.2">
      <c r="C1" s="1" t="s">
        <v>83</v>
      </c>
    </row>
    <row r="2" spans="1:3" x14ac:dyDescent="0.2">
      <c r="A2" s="8">
        <v>45384</v>
      </c>
      <c r="B2" s="8">
        <v>45384</v>
      </c>
      <c r="C2" t="str">
        <f>IF(MATCH(B2,A:A,0),"exist","not exist")</f>
        <v>exist</v>
      </c>
    </row>
    <row r="3" spans="1:3" x14ac:dyDescent="0.2">
      <c r="A3" s="8">
        <v>45384</v>
      </c>
      <c r="B3" s="8">
        <v>45385</v>
      </c>
      <c r="C3" t="str">
        <f t="shared" ref="C3:C66" si="0">IF(MATCH(B3,A:A,0),"exist","not exist")</f>
        <v>exist</v>
      </c>
    </row>
    <row r="4" spans="1:3" hidden="1" x14ac:dyDescent="0.2">
      <c r="A4" s="8">
        <v>45385</v>
      </c>
      <c r="B4" s="8">
        <v>45386</v>
      </c>
      <c r="C4" t="e">
        <f t="shared" si="0"/>
        <v>#N/A</v>
      </c>
    </row>
    <row r="5" spans="1:3" x14ac:dyDescent="0.2">
      <c r="A5" s="8">
        <v>45387</v>
      </c>
      <c r="B5" s="8">
        <v>45387</v>
      </c>
      <c r="C5" t="str">
        <f t="shared" si="0"/>
        <v>exist</v>
      </c>
    </row>
    <row r="6" spans="1:3" x14ac:dyDescent="0.2">
      <c r="A6" s="8">
        <v>45388</v>
      </c>
      <c r="B6" s="8">
        <v>45388</v>
      </c>
      <c r="C6" t="str">
        <f t="shared" si="0"/>
        <v>exist</v>
      </c>
    </row>
    <row r="7" spans="1:3" hidden="1" x14ac:dyDescent="0.2">
      <c r="A7" s="8">
        <v>45398</v>
      </c>
      <c r="B7" s="8">
        <v>45389</v>
      </c>
      <c r="C7" t="e">
        <f t="shared" si="0"/>
        <v>#N/A</v>
      </c>
    </row>
    <row r="8" spans="1:3" hidden="1" x14ac:dyDescent="0.2">
      <c r="A8" s="8">
        <v>45400</v>
      </c>
      <c r="B8" s="8">
        <v>45390</v>
      </c>
      <c r="C8" t="e">
        <f t="shared" si="0"/>
        <v>#N/A</v>
      </c>
    </row>
    <row r="9" spans="1:3" hidden="1" x14ac:dyDescent="0.2">
      <c r="A9" s="8">
        <v>45404</v>
      </c>
      <c r="B9" s="8">
        <v>45391</v>
      </c>
      <c r="C9" t="e">
        <f t="shared" si="0"/>
        <v>#N/A</v>
      </c>
    </row>
    <row r="10" spans="1:3" hidden="1" x14ac:dyDescent="0.2">
      <c r="A10" s="8">
        <v>45404</v>
      </c>
      <c r="B10" s="8">
        <v>45392</v>
      </c>
      <c r="C10" t="e">
        <f t="shared" si="0"/>
        <v>#N/A</v>
      </c>
    </row>
    <row r="11" spans="1:3" hidden="1" x14ac:dyDescent="0.2">
      <c r="A11" s="8">
        <v>45404</v>
      </c>
      <c r="B11" s="8">
        <v>45393</v>
      </c>
      <c r="C11" t="e">
        <f t="shared" si="0"/>
        <v>#N/A</v>
      </c>
    </row>
    <row r="12" spans="1:3" hidden="1" x14ac:dyDescent="0.2">
      <c r="A12" s="8">
        <v>45404</v>
      </c>
      <c r="B12" s="8">
        <v>45394</v>
      </c>
      <c r="C12" t="e">
        <f t="shared" si="0"/>
        <v>#N/A</v>
      </c>
    </row>
    <row r="13" spans="1:3" hidden="1" x14ac:dyDescent="0.2">
      <c r="A13" s="8">
        <v>45404</v>
      </c>
      <c r="B13" s="8">
        <v>45395</v>
      </c>
      <c r="C13" t="e">
        <f t="shared" si="0"/>
        <v>#N/A</v>
      </c>
    </row>
    <row r="14" spans="1:3" hidden="1" x14ac:dyDescent="0.2">
      <c r="A14" s="8">
        <v>45412</v>
      </c>
      <c r="B14" s="8">
        <v>45396</v>
      </c>
      <c r="C14" t="e">
        <f t="shared" si="0"/>
        <v>#N/A</v>
      </c>
    </row>
    <row r="15" spans="1:3" hidden="1" x14ac:dyDescent="0.2">
      <c r="A15" s="8">
        <v>45412</v>
      </c>
      <c r="B15" s="8">
        <v>45397</v>
      </c>
      <c r="C15" t="e">
        <f t="shared" si="0"/>
        <v>#N/A</v>
      </c>
    </row>
    <row r="16" spans="1:3" x14ac:dyDescent="0.2">
      <c r="A16" s="8">
        <v>45421</v>
      </c>
      <c r="B16" s="8">
        <v>45398</v>
      </c>
      <c r="C16" t="str">
        <f t="shared" si="0"/>
        <v>exist</v>
      </c>
    </row>
    <row r="17" spans="1:3" hidden="1" x14ac:dyDescent="0.2">
      <c r="A17" s="8">
        <v>45426</v>
      </c>
      <c r="B17" s="8">
        <v>45399</v>
      </c>
      <c r="C17" t="e">
        <f t="shared" si="0"/>
        <v>#N/A</v>
      </c>
    </row>
    <row r="18" spans="1:3" x14ac:dyDescent="0.2">
      <c r="A18" s="8">
        <v>45426</v>
      </c>
      <c r="B18" s="8">
        <v>45400</v>
      </c>
      <c r="C18" t="str">
        <f t="shared" si="0"/>
        <v>exist</v>
      </c>
    </row>
    <row r="19" spans="1:3" hidden="1" x14ac:dyDescent="0.2">
      <c r="A19" s="8">
        <v>45426</v>
      </c>
      <c r="B19" s="8">
        <v>45401</v>
      </c>
      <c r="C19" t="e">
        <f t="shared" si="0"/>
        <v>#N/A</v>
      </c>
    </row>
    <row r="20" spans="1:3" hidden="1" x14ac:dyDescent="0.2">
      <c r="A20" s="8">
        <v>45434</v>
      </c>
      <c r="B20" s="8">
        <v>45402</v>
      </c>
      <c r="C20" t="e">
        <f t="shared" si="0"/>
        <v>#N/A</v>
      </c>
    </row>
    <row r="21" spans="1:3" hidden="1" x14ac:dyDescent="0.2">
      <c r="A21" s="8">
        <v>45439</v>
      </c>
      <c r="B21" s="8">
        <v>45403</v>
      </c>
      <c r="C21" t="e">
        <f t="shared" si="0"/>
        <v>#N/A</v>
      </c>
    </row>
    <row r="22" spans="1:3" x14ac:dyDescent="0.2">
      <c r="A22" s="8">
        <v>45442</v>
      </c>
      <c r="B22" s="8">
        <v>45404</v>
      </c>
      <c r="C22" t="str">
        <f t="shared" si="0"/>
        <v>exist</v>
      </c>
    </row>
    <row r="23" spans="1:3" hidden="1" x14ac:dyDescent="0.2">
      <c r="A23" s="8">
        <v>45442</v>
      </c>
      <c r="B23" s="8">
        <v>45405</v>
      </c>
      <c r="C23" t="e">
        <f t="shared" si="0"/>
        <v>#N/A</v>
      </c>
    </row>
    <row r="24" spans="1:3" hidden="1" x14ac:dyDescent="0.2">
      <c r="A24" s="8">
        <v>45442</v>
      </c>
      <c r="B24" s="8">
        <v>45406</v>
      </c>
      <c r="C24" t="e">
        <f t="shared" si="0"/>
        <v>#N/A</v>
      </c>
    </row>
    <row r="25" spans="1:3" hidden="1" x14ac:dyDescent="0.2">
      <c r="A25" s="8">
        <v>45442</v>
      </c>
      <c r="B25" s="8">
        <v>45407</v>
      </c>
      <c r="C25" t="e">
        <f t="shared" si="0"/>
        <v>#N/A</v>
      </c>
    </row>
    <row r="26" spans="1:3" hidden="1" x14ac:dyDescent="0.2">
      <c r="A26" s="8">
        <v>45447</v>
      </c>
      <c r="B26" s="8">
        <v>45408</v>
      </c>
      <c r="C26" t="e">
        <f t="shared" si="0"/>
        <v>#N/A</v>
      </c>
    </row>
    <row r="27" spans="1:3" hidden="1" x14ac:dyDescent="0.2">
      <c r="A27" s="8">
        <v>45447</v>
      </c>
      <c r="B27" s="8">
        <v>45409</v>
      </c>
      <c r="C27" t="e">
        <f t="shared" si="0"/>
        <v>#N/A</v>
      </c>
    </row>
    <row r="28" spans="1:3" hidden="1" x14ac:dyDescent="0.2">
      <c r="A28" s="8">
        <v>45448</v>
      </c>
      <c r="B28" s="8">
        <v>45410</v>
      </c>
      <c r="C28" t="e">
        <f t="shared" si="0"/>
        <v>#N/A</v>
      </c>
    </row>
    <row r="29" spans="1:3" hidden="1" x14ac:dyDescent="0.2">
      <c r="A29" s="8">
        <v>45448</v>
      </c>
      <c r="B29" s="8">
        <v>45411</v>
      </c>
      <c r="C29" t="e">
        <f t="shared" si="0"/>
        <v>#N/A</v>
      </c>
    </row>
    <row r="30" spans="1:3" x14ac:dyDescent="0.2">
      <c r="A30" s="8">
        <v>45449</v>
      </c>
      <c r="B30" s="8">
        <v>45412</v>
      </c>
      <c r="C30" t="str">
        <f t="shared" si="0"/>
        <v>exist</v>
      </c>
    </row>
    <row r="31" spans="1:3" hidden="1" x14ac:dyDescent="0.2">
      <c r="A31" s="8">
        <v>45453</v>
      </c>
      <c r="B31" s="8">
        <v>45413</v>
      </c>
      <c r="C31" t="e">
        <f t="shared" si="0"/>
        <v>#N/A</v>
      </c>
    </row>
    <row r="32" spans="1:3" hidden="1" x14ac:dyDescent="0.2">
      <c r="A32" s="8">
        <v>45453</v>
      </c>
      <c r="B32" s="8">
        <v>45414</v>
      </c>
      <c r="C32" t="e">
        <f t="shared" si="0"/>
        <v>#N/A</v>
      </c>
    </row>
    <row r="33" spans="1:3" hidden="1" x14ac:dyDescent="0.2">
      <c r="A33" s="8">
        <v>45455</v>
      </c>
      <c r="B33" s="8">
        <v>45415</v>
      </c>
      <c r="C33" t="e">
        <f t="shared" si="0"/>
        <v>#N/A</v>
      </c>
    </row>
    <row r="34" spans="1:3" hidden="1" x14ac:dyDescent="0.2">
      <c r="A34" s="8">
        <v>45456</v>
      </c>
      <c r="B34" s="8">
        <v>45416</v>
      </c>
      <c r="C34" t="e">
        <f t="shared" si="0"/>
        <v>#N/A</v>
      </c>
    </row>
    <row r="35" spans="1:3" hidden="1" x14ac:dyDescent="0.2">
      <c r="A35" s="8">
        <v>45456</v>
      </c>
      <c r="B35" s="8">
        <v>45417</v>
      </c>
      <c r="C35" t="e">
        <f t="shared" si="0"/>
        <v>#N/A</v>
      </c>
    </row>
    <row r="36" spans="1:3" hidden="1" x14ac:dyDescent="0.2">
      <c r="A36" s="8">
        <v>45461</v>
      </c>
      <c r="B36" s="8">
        <v>45418</v>
      </c>
      <c r="C36" t="e">
        <f t="shared" si="0"/>
        <v>#N/A</v>
      </c>
    </row>
    <row r="37" spans="1:3" hidden="1" x14ac:dyDescent="0.2">
      <c r="A37" s="8">
        <v>45461</v>
      </c>
      <c r="B37" s="8">
        <v>45419</v>
      </c>
      <c r="C37" t="e">
        <f t="shared" si="0"/>
        <v>#N/A</v>
      </c>
    </row>
    <row r="38" spans="1:3" hidden="1" x14ac:dyDescent="0.2">
      <c r="A38" s="8">
        <v>45461</v>
      </c>
      <c r="B38" s="8">
        <v>45420</v>
      </c>
      <c r="C38" t="e">
        <f t="shared" si="0"/>
        <v>#N/A</v>
      </c>
    </row>
    <row r="39" spans="1:3" x14ac:dyDescent="0.2">
      <c r="A39" s="8">
        <v>45461</v>
      </c>
      <c r="B39" s="8">
        <v>45421</v>
      </c>
      <c r="C39" t="str">
        <f t="shared" si="0"/>
        <v>exist</v>
      </c>
    </row>
    <row r="40" spans="1:3" hidden="1" x14ac:dyDescent="0.2">
      <c r="A40" s="8">
        <v>45462</v>
      </c>
      <c r="B40" s="8">
        <v>45422</v>
      </c>
      <c r="C40" t="e">
        <f t="shared" si="0"/>
        <v>#N/A</v>
      </c>
    </row>
    <row r="41" spans="1:3" hidden="1" x14ac:dyDescent="0.2">
      <c r="A41" s="8">
        <v>45462</v>
      </c>
      <c r="B41" s="8">
        <v>45423</v>
      </c>
      <c r="C41" t="e">
        <f t="shared" si="0"/>
        <v>#N/A</v>
      </c>
    </row>
    <row r="42" spans="1:3" hidden="1" x14ac:dyDescent="0.2">
      <c r="A42" s="8">
        <v>45470</v>
      </c>
      <c r="B42" s="8">
        <v>45424</v>
      </c>
      <c r="C42" t="e">
        <f t="shared" si="0"/>
        <v>#N/A</v>
      </c>
    </row>
    <row r="43" spans="1:3" hidden="1" x14ac:dyDescent="0.2">
      <c r="A43" s="8">
        <v>45470</v>
      </c>
      <c r="B43" s="8">
        <v>45425</v>
      </c>
      <c r="C43" t="e">
        <f t="shared" si="0"/>
        <v>#N/A</v>
      </c>
    </row>
    <row r="44" spans="1:3" x14ac:dyDescent="0.2">
      <c r="A44" s="8">
        <v>45470</v>
      </c>
      <c r="B44" s="8">
        <v>45426</v>
      </c>
      <c r="C44" t="str">
        <f t="shared" si="0"/>
        <v>exist</v>
      </c>
    </row>
    <row r="45" spans="1:3" hidden="1" x14ac:dyDescent="0.2">
      <c r="A45" s="8">
        <v>45470</v>
      </c>
      <c r="B45" s="8">
        <v>45427</v>
      </c>
      <c r="C45" t="e">
        <f t="shared" si="0"/>
        <v>#N/A</v>
      </c>
    </row>
    <row r="46" spans="1:3" hidden="1" x14ac:dyDescent="0.2">
      <c r="A46" s="8">
        <v>45470</v>
      </c>
      <c r="B46" s="8">
        <v>45428</v>
      </c>
      <c r="C46" t="e">
        <f t="shared" si="0"/>
        <v>#N/A</v>
      </c>
    </row>
    <row r="47" spans="1:3" hidden="1" x14ac:dyDescent="0.2">
      <c r="A47" s="8">
        <v>45470</v>
      </c>
      <c r="B47" s="8">
        <v>45429</v>
      </c>
      <c r="C47" t="e">
        <f t="shared" si="0"/>
        <v>#N/A</v>
      </c>
    </row>
    <row r="48" spans="1:3" hidden="1" x14ac:dyDescent="0.2">
      <c r="A48" s="8">
        <v>45470</v>
      </c>
      <c r="B48" s="8">
        <v>45430</v>
      </c>
      <c r="C48" t="e">
        <f t="shared" si="0"/>
        <v>#N/A</v>
      </c>
    </row>
    <row r="49" spans="1:3" hidden="1" x14ac:dyDescent="0.2">
      <c r="A49" s="8">
        <v>45471</v>
      </c>
      <c r="B49" s="8">
        <v>45431</v>
      </c>
      <c r="C49" t="e">
        <f t="shared" si="0"/>
        <v>#N/A</v>
      </c>
    </row>
    <row r="50" spans="1:3" hidden="1" x14ac:dyDescent="0.2">
      <c r="A50" s="8">
        <v>45471</v>
      </c>
      <c r="B50" s="8">
        <v>45432</v>
      </c>
      <c r="C50" t="e">
        <f t="shared" si="0"/>
        <v>#N/A</v>
      </c>
    </row>
    <row r="51" spans="1:3" hidden="1" x14ac:dyDescent="0.2">
      <c r="A51" s="8">
        <v>45471</v>
      </c>
      <c r="B51" s="8">
        <v>45433</v>
      </c>
      <c r="C51" t="e">
        <f t="shared" si="0"/>
        <v>#N/A</v>
      </c>
    </row>
    <row r="52" spans="1:3" x14ac:dyDescent="0.2">
      <c r="A52" s="8">
        <v>45474</v>
      </c>
      <c r="B52" s="8">
        <v>45434</v>
      </c>
      <c r="C52" t="str">
        <f t="shared" si="0"/>
        <v>exist</v>
      </c>
    </row>
    <row r="53" spans="1:3" hidden="1" x14ac:dyDescent="0.2">
      <c r="A53" s="8">
        <v>45474</v>
      </c>
      <c r="B53" s="8">
        <v>45435</v>
      </c>
      <c r="C53" t="e">
        <f t="shared" si="0"/>
        <v>#N/A</v>
      </c>
    </row>
    <row r="54" spans="1:3" hidden="1" x14ac:dyDescent="0.2">
      <c r="A54" s="8">
        <v>45474</v>
      </c>
      <c r="B54" s="8">
        <v>45436</v>
      </c>
      <c r="C54" t="e">
        <f t="shared" si="0"/>
        <v>#N/A</v>
      </c>
    </row>
    <row r="55" spans="1:3" hidden="1" x14ac:dyDescent="0.2">
      <c r="A55" s="8">
        <v>45475</v>
      </c>
      <c r="B55" s="8">
        <v>45437</v>
      </c>
      <c r="C55" t="e">
        <f t="shared" si="0"/>
        <v>#N/A</v>
      </c>
    </row>
    <row r="56" spans="1:3" hidden="1" x14ac:dyDescent="0.2">
      <c r="A56" s="8">
        <v>45476</v>
      </c>
      <c r="B56" s="8">
        <v>45438</v>
      </c>
      <c r="C56" t="e">
        <f t="shared" si="0"/>
        <v>#N/A</v>
      </c>
    </row>
    <row r="57" spans="1:3" x14ac:dyDescent="0.2">
      <c r="A57" s="8">
        <v>45477</v>
      </c>
      <c r="B57" s="8">
        <v>45439</v>
      </c>
      <c r="C57" t="str">
        <f t="shared" si="0"/>
        <v>exist</v>
      </c>
    </row>
    <row r="58" spans="1:3" hidden="1" x14ac:dyDescent="0.2">
      <c r="A58" s="8">
        <v>45477</v>
      </c>
      <c r="B58" s="8">
        <v>45440</v>
      </c>
      <c r="C58" t="e">
        <f t="shared" si="0"/>
        <v>#N/A</v>
      </c>
    </row>
    <row r="59" spans="1:3" hidden="1" x14ac:dyDescent="0.2">
      <c r="A59" s="8">
        <v>45477</v>
      </c>
      <c r="B59" s="8">
        <v>45441</v>
      </c>
      <c r="C59" t="e">
        <f t="shared" si="0"/>
        <v>#N/A</v>
      </c>
    </row>
    <row r="60" spans="1:3" x14ac:dyDescent="0.2">
      <c r="A60" s="8">
        <v>45477</v>
      </c>
      <c r="B60" s="8">
        <v>45442</v>
      </c>
      <c r="C60" t="str">
        <f t="shared" si="0"/>
        <v>exist</v>
      </c>
    </row>
    <row r="61" spans="1:3" hidden="1" x14ac:dyDescent="0.2">
      <c r="A61" s="8">
        <v>45478</v>
      </c>
      <c r="B61" s="8">
        <v>45443</v>
      </c>
      <c r="C61" t="e">
        <f t="shared" si="0"/>
        <v>#N/A</v>
      </c>
    </row>
    <row r="62" spans="1:3" hidden="1" x14ac:dyDescent="0.2">
      <c r="A62" s="8">
        <v>45478</v>
      </c>
      <c r="B62" s="8">
        <v>45444</v>
      </c>
      <c r="C62" t="e">
        <f t="shared" si="0"/>
        <v>#N/A</v>
      </c>
    </row>
    <row r="63" spans="1:3" hidden="1" x14ac:dyDescent="0.2">
      <c r="A63" s="8">
        <v>45479</v>
      </c>
      <c r="B63" s="8">
        <v>45445</v>
      </c>
      <c r="C63" t="e">
        <f t="shared" si="0"/>
        <v>#N/A</v>
      </c>
    </row>
    <row r="64" spans="1:3" hidden="1" x14ac:dyDescent="0.2">
      <c r="A64" s="8">
        <v>45481</v>
      </c>
      <c r="B64" s="8">
        <v>45446</v>
      </c>
      <c r="C64" t="e">
        <f t="shared" si="0"/>
        <v>#N/A</v>
      </c>
    </row>
    <row r="65" spans="1:3" x14ac:dyDescent="0.2">
      <c r="A65" s="8">
        <v>45482</v>
      </c>
      <c r="B65" s="8">
        <v>45447</v>
      </c>
      <c r="C65" t="str">
        <f t="shared" si="0"/>
        <v>exist</v>
      </c>
    </row>
    <row r="66" spans="1:3" x14ac:dyDescent="0.2">
      <c r="A66" s="8">
        <v>45482</v>
      </c>
      <c r="B66" s="8">
        <v>45448</v>
      </c>
      <c r="C66" t="str">
        <f t="shared" si="0"/>
        <v>exist</v>
      </c>
    </row>
    <row r="67" spans="1:3" x14ac:dyDescent="0.2">
      <c r="A67" s="8">
        <v>45482</v>
      </c>
      <c r="B67" s="8">
        <v>45449</v>
      </c>
      <c r="C67" t="str">
        <f t="shared" ref="C67:C122" si="1">IF(MATCH(B67,A:A,0),"exist","not exist")</f>
        <v>exist</v>
      </c>
    </row>
    <row r="68" spans="1:3" hidden="1" x14ac:dyDescent="0.2">
      <c r="A68" s="8">
        <v>45483</v>
      </c>
      <c r="B68" s="8">
        <v>45450</v>
      </c>
      <c r="C68" t="e">
        <f t="shared" si="1"/>
        <v>#N/A</v>
      </c>
    </row>
    <row r="69" spans="1:3" hidden="1" x14ac:dyDescent="0.2">
      <c r="A69" s="8">
        <v>45484</v>
      </c>
      <c r="B69" s="8">
        <v>45451</v>
      </c>
      <c r="C69" t="e">
        <f t="shared" si="1"/>
        <v>#N/A</v>
      </c>
    </row>
    <row r="70" spans="1:3" hidden="1" x14ac:dyDescent="0.2">
      <c r="A70" s="8">
        <v>45485</v>
      </c>
      <c r="B70" s="8">
        <v>45452</v>
      </c>
      <c r="C70" t="e">
        <f t="shared" si="1"/>
        <v>#N/A</v>
      </c>
    </row>
    <row r="71" spans="1:3" x14ac:dyDescent="0.2">
      <c r="A71" s="8">
        <v>45485</v>
      </c>
      <c r="B71" s="8">
        <v>45453</v>
      </c>
      <c r="C71" t="str">
        <f t="shared" si="1"/>
        <v>exist</v>
      </c>
    </row>
    <row r="72" spans="1:3" hidden="1" x14ac:dyDescent="0.2">
      <c r="A72" s="8">
        <v>45488</v>
      </c>
      <c r="B72" s="8">
        <v>45454</v>
      </c>
      <c r="C72" t="e">
        <f t="shared" si="1"/>
        <v>#N/A</v>
      </c>
    </row>
    <row r="73" spans="1:3" x14ac:dyDescent="0.2">
      <c r="A73" s="8">
        <v>45488</v>
      </c>
      <c r="B73" s="8">
        <v>45455</v>
      </c>
      <c r="C73" t="str">
        <f t="shared" si="1"/>
        <v>exist</v>
      </c>
    </row>
    <row r="74" spans="1:3" x14ac:dyDescent="0.2">
      <c r="A74" s="8">
        <v>45489</v>
      </c>
      <c r="B74" s="8">
        <v>45456</v>
      </c>
      <c r="C74" t="str">
        <f t="shared" si="1"/>
        <v>exist</v>
      </c>
    </row>
    <row r="75" spans="1:3" hidden="1" x14ac:dyDescent="0.2">
      <c r="A75" s="8">
        <v>45490</v>
      </c>
      <c r="B75" s="8">
        <v>45457</v>
      </c>
      <c r="C75" t="e">
        <f t="shared" si="1"/>
        <v>#N/A</v>
      </c>
    </row>
    <row r="76" spans="1:3" hidden="1" x14ac:dyDescent="0.2">
      <c r="A76" s="8">
        <v>45490</v>
      </c>
      <c r="B76" s="8">
        <v>45458</v>
      </c>
      <c r="C76" t="e">
        <f t="shared" si="1"/>
        <v>#N/A</v>
      </c>
    </row>
    <row r="77" spans="1:3" hidden="1" x14ac:dyDescent="0.2">
      <c r="A77" s="8">
        <v>45490</v>
      </c>
      <c r="B77" s="8">
        <v>45459</v>
      </c>
      <c r="C77" t="e">
        <f t="shared" si="1"/>
        <v>#N/A</v>
      </c>
    </row>
    <row r="78" spans="1:3" hidden="1" x14ac:dyDescent="0.2">
      <c r="A78" s="8">
        <v>45490</v>
      </c>
      <c r="B78" s="8">
        <v>45460</v>
      </c>
      <c r="C78" t="e">
        <f t="shared" si="1"/>
        <v>#N/A</v>
      </c>
    </row>
    <row r="79" spans="1:3" x14ac:dyDescent="0.2">
      <c r="A79" s="8">
        <v>45490</v>
      </c>
      <c r="B79" s="8">
        <v>45461</v>
      </c>
      <c r="C79" t="str">
        <f t="shared" si="1"/>
        <v>exist</v>
      </c>
    </row>
    <row r="80" spans="1:3" x14ac:dyDescent="0.2">
      <c r="A80" s="8">
        <v>45490</v>
      </c>
      <c r="B80" s="8">
        <v>45462</v>
      </c>
      <c r="C80" t="str">
        <f t="shared" si="1"/>
        <v>exist</v>
      </c>
    </row>
    <row r="81" spans="1:3" hidden="1" x14ac:dyDescent="0.2">
      <c r="A81" s="8">
        <v>45490</v>
      </c>
      <c r="B81" s="8">
        <v>45463</v>
      </c>
      <c r="C81" t="e">
        <f t="shared" si="1"/>
        <v>#N/A</v>
      </c>
    </row>
    <row r="82" spans="1:3" hidden="1" x14ac:dyDescent="0.2">
      <c r="A82" s="8">
        <v>45490</v>
      </c>
      <c r="B82" s="8">
        <v>45464</v>
      </c>
      <c r="C82" t="e">
        <f t="shared" si="1"/>
        <v>#N/A</v>
      </c>
    </row>
    <row r="83" spans="1:3" hidden="1" x14ac:dyDescent="0.2">
      <c r="A83" s="8">
        <v>45491</v>
      </c>
      <c r="B83" s="8">
        <v>45465</v>
      </c>
      <c r="C83" t="e">
        <f t="shared" si="1"/>
        <v>#N/A</v>
      </c>
    </row>
    <row r="84" spans="1:3" hidden="1" x14ac:dyDescent="0.2">
      <c r="A84" s="8">
        <v>45491</v>
      </c>
      <c r="B84" s="8">
        <v>45466</v>
      </c>
      <c r="C84" t="e">
        <f t="shared" si="1"/>
        <v>#N/A</v>
      </c>
    </row>
    <row r="85" spans="1:3" hidden="1" x14ac:dyDescent="0.2">
      <c r="A85" s="8">
        <v>45491</v>
      </c>
      <c r="B85" s="8">
        <v>45467</v>
      </c>
      <c r="C85" t="e">
        <f t="shared" si="1"/>
        <v>#N/A</v>
      </c>
    </row>
    <row r="86" spans="1:3" hidden="1" x14ac:dyDescent="0.2">
      <c r="A86" s="8">
        <v>45491</v>
      </c>
      <c r="B86" s="8">
        <v>45468</v>
      </c>
      <c r="C86" t="e">
        <f t="shared" si="1"/>
        <v>#N/A</v>
      </c>
    </row>
    <row r="87" spans="1:3" hidden="1" x14ac:dyDescent="0.2">
      <c r="A87" s="8">
        <v>45491</v>
      </c>
      <c r="B87" s="8">
        <v>45469</v>
      </c>
      <c r="C87" t="e">
        <f t="shared" si="1"/>
        <v>#N/A</v>
      </c>
    </row>
    <row r="88" spans="1:3" x14ac:dyDescent="0.2">
      <c r="A88" s="8">
        <v>45491</v>
      </c>
      <c r="B88" s="8">
        <v>45470</v>
      </c>
      <c r="C88" t="str">
        <f t="shared" si="1"/>
        <v>exist</v>
      </c>
    </row>
    <row r="89" spans="1:3" x14ac:dyDescent="0.2">
      <c r="A89" s="8">
        <v>45492</v>
      </c>
      <c r="B89" s="8">
        <v>45471</v>
      </c>
      <c r="C89" t="str">
        <f t="shared" si="1"/>
        <v>exist</v>
      </c>
    </row>
    <row r="90" spans="1:3" hidden="1" x14ac:dyDescent="0.2">
      <c r="A90" s="8">
        <v>45492</v>
      </c>
      <c r="B90" s="8">
        <v>45472</v>
      </c>
      <c r="C90" t="e">
        <f t="shared" si="1"/>
        <v>#N/A</v>
      </c>
    </row>
    <row r="91" spans="1:3" hidden="1" x14ac:dyDescent="0.2">
      <c r="A91" s="8">
        <v>45493</v>
      </c>
      <c r="B91" s="8">
        <v>45473</v>
      </c>
      <c r="C91" t="e">
        <f t="shared" si="1"/>
        <v>#N/A</v>
      </c>
    </row>
    <row r="92" spans="1:3" x14ac:dyDescent="0.2">
      <c r="A92" s="8">
        <v>45493</v>
      </c>
      <c r="B92" s="8">
        <v>45474</v>
      </c>
      <c r="C92" t="str">
        <f t="shared" si="1"/>
        <v>exist</v>
      </c>
    </row>
    <row r="93" spans="1:3" x14ac:dyDescent="0.2">
      <c r="A93" s="8">
        <v>45493</v>
      </c>
      <c r="B93" s="8">
        <v>45475</v>
      </c>
      <c r="C93" t="str">
        <f t="shared" si="1"/>
        <v>exist</v>
      </c>
    </row>
    <row r="94" spans="1:3" x14ac:dyDescent="0.2">
      <c r="A94" s="8">
        <v>45493</v>
      </c>
      <c r="B94" s="8">
        <v>45476</v>
      </c>
      <c r="C94" t="str">
        <f t="shared" si="1"/>
        <v>exist</v>
      </c>
    </row>
    <row r="95" spans="1:3" x14ac:dyDescent="0.2">
      <c r="A95" s="8">
        <v>45493</v>
      </c>
      <c r="B95" s="8">
        <v>45477</v>
      </c>
      <c r="C95" t="str">
        <f t="shared" si="1"/>
        <v>exist</v>
      </c>
    </row>
    <row r="96" spans="1:3" x14ac:dyDescent="0.2">
      <c r="A96" s="8">
        <v>45495</v>
      </c>
      <c r="B96" s="8">
        <v>45478</v>
      </c>
      <c r="C96" t="str">
        <f t="shared" si="1"/>
        <v>exist</v>
      </c>
    </row>
    <row r="97" spans="1:3" x14ac:dyDescent="0.2">
      <c r="A97" s="8">
        <v>45495</v>
      </c>
      <c r="B97" s="8">
        <v>45479</v>
      </c>
      <c r="C97" t="str">
        <f t="shared" si="1"/>
        <v>exist</v>
      </c>
    </row>
    <row r="98" spans="1:3" hidden="1" x14ac:dyDescent="0.2">
      <c r="A98" s="8">
        <v>45497</v>
      </c>
      <c r="B98" s="8">
        <v>45480</v>
      </c>
      <c r="C98" t="e">
        <f t="shared" si="1"/>
        <v>#N/A</v>
      </c>
    </row>
    <row r="99" spans="1:3" x14ac:dyDescent="0.2">
      <c r="A99" s="8">
        <v>45497</v>
      </c>
      <c r="B99" s="8">
        <v>45481</v>
      </c>
      <c r="C99" t="str">
        <f t="shared" si="1"/>
        <v>exist</v>
      </c>
    </row>
    <row r="100" spans="1:3" x14ac:dyDescent="0.2">
      <c r="A100" s="8">
        <v>45497</v>
      </c>
      <c r="B100" s="8">
        <v>45482</v>
      </c>
      <c r="C100" t="str">
        <f t="shared" si="1"/>
        <v>exist</v>
      </c>
    </row>
    <row r="101" spans="1:3" x14ac:dyDescent="0.2">
      <c r="A101" s="8">
        <v>45498</v>
      </c>
      <c r="B101" s="8">
        <v>45483</v>
      </c>
      <c r="C101" t="str">
        <f t="shared" si="1"/>
        <v>exist</v>
      </c>
    </row>
    <row r="102" spans="1:3" x14ac:dyDescent="0.2">
      <c r="A102" s="8">
        <v>45503</v>
      </c>
      <c r="B102" s="8">
        <v>45484</v>
      </c>
      <c r="C102" t="str">
        <f t="shared" si="1"/>
        <v>exist</v>
      </c>
    </row>
    <row r="103" spans="1:3" x14ac:dyDescent="0.2">
      <c r="A103" s="8">
        <v>45503</v>
      </c>
      <c r="B103" s="8">
        <v>45485</v>
      </c>
      <c r="C103" t="str">
        <f t="shared" si="1"/>
        <v>exist</v>
      </c>
    </row>
    <row r="104" spans="1:3" hidden="1" x14ac:dyDescent="0.2">
      <c r="A104" s="8">
        <v>45503</v>
      </c>
      <c r="B104" s="8">
        <v>45486</v>
      </c>
      <c r="C104" t="e">
        <f t="shared" si="1"/>
        <v>#N/A</v>
      </c>
    </row>
    <row r="105" spans="1:3" hidden="1" x14ac:dyDescent="0.2">
      <c r="A105" s="8">
        <v>45504</v>
      </c>
      <c r="B105" s="8">
        <v>45487</v>
      </c>
      <c r="C105" t="e">
        <f t="shared" si="1"/>
        <v>#N/A</v>
      </c>
    </row>
    <row r="106" spans="1:3" x14ac:dyDescent="0.2">
      <c r="B106" s="8">
        <v>45488</v>
      </c>
      <c r="C106" t="str">
        <f t="shared" si="1"/>
        <v>exist</v>
      </c>
    </row>
    <row r="107" spans="1:3" x14ac:dyDescent="0.2">
      <c r="B107" s="8">
        <v>45489</v>
      </c>
      <c r="C107" t="str">
        <f t="shared" si="1"/>
        <v>exist</v>
      </c>
    </row>
    <row r="108" spans="1:3" x14ac:dyDescent="0.2">
      <c r="B108" s="8">
        <v>45490</v>
      </c>
      <c r="C108" t="str">
        <f t="shared" si="1"/>
        <v>exist</v>
      </c>
    </row>
    <row r="109" spans="1:3" x14ac:dyDescent="0.2">
      <c r="B109" s="8">
        <v>45491</v>
      </c>
      <c r="C109" t="str">
        <f t="shared" si="1"/>
        <v>exist</v>
      </c>
    </row>
    <row r="110" spans="1:3" x14ac:dyDescent="0.2">
      <c r="B110" s="8">
        <v>45492</v>
      </c>
      <c r="C110" t="str">
        <f t="shared" si="1"/>
        <v>exist</v>
      </c>
    </row>
    <row r="111" spans="1:3" x14ac:dyDescent="0.2">
      <c r="B111" s="8">
        <v>45493</v>
      </c>
      <c r="C111" t="str">
        <f t="shared" si="1"/>
        <v>exist</v>
      </c>
    </row>
    <row r="112" spans="1:3" hidden="1" x14ac:dyDescent="0.2">
      <c r="B112" s="8">
        <v>45494</v>
      </c>
      <c r="C112" t="e">
        <f t="shared" si="1"/>
        <v>#N/A</v>
      </c>
    </row>
    <row r="113" spans="2:3" x14ac:dyDescent="0.2">
      <c r="B113" s="8">
        <v>45495</v>
      </c>
      <c r="C113" t="str">
        <f t="shared" si="1"/>
        <v>exist</v>
      </c>
    </row>
    <row r="114" spans="2:3" hidden="1" x14ac:dyDescent="0.2">
      <c r="B114" s="8">
        <v>45496</v>
      </c>
      <c r="C114" t="e">
        <f t="shared" si="1"/>
        <v>#N/A</v>
      </c>
    </row>
    <row r="115" spans="2:3" x14ac:dyDescent="0.2">
      <c r="B115" s="8">
        <v>45497</v>
      </c>
      <c r="C115" t="str">
        <f t="shared" si="1"/>
        <v>exist</v>
      </c>
    </row>
    <row r="116" spans="2:3" x14ac:dyDescent="0.2">
      <c r="B116" s="8">
        <v>45498</v>
      </c>
      <c r="C116" t="str">
        <f t="shared" si="1"/>
        <v>exist</v>
      </c>
    </row>
    <row r="117" spans="2:3" hidden="1" x14ac:dyDescent="0.2">
      <c r="B117" s="8">
        <v>45499</v>
      </c>
      <c r="C117" t="e">
        <f t="shared" si="1"/>
        <v>#N/A</v>
      </c>
    </row>
    <row r="118" spans="2:3" hidden="1" x14ac:dyDescent="0.2">
      <c r="B118" s="8">
        <v>45500</v>
      </c>
      <c r="C118" t="e">
        <f t="shared" si="1"/>
        <v>#N/A</v>
      </c>
    </row>
    <row r="119" spans="2:3" hidden="1" x14ac:dyDescent="0.2">
      <c r="B119" s="8">
        <v>45501</v>
      </c>
      <c r="C119" t="e">
        <f t="shared" si="1"/>
        <v>#N/A</v>
      </c>
    </row>
    <row r="120" spans="2:3" hidden="1" x14ac:dyDescent="0.2">
      <c r="B120" s="8">
        <v>45502</v>
      </c>
      <c r="C120" t="e">
        <f t="shared" si="1"/>
        <v>#N/A</v>
      </c>
    </row>
    <row r="121" spans="2:3" x14ac:dyDescent="0.2">
      <c r="B121" s="8">
        <v>45503</v>
      </c>
      <c r="C121" t="str">
        <f t="shared" si="1"/>
        <v>exist</v>
      </c>
    </row>
    <row r="122" spans="2:3" x14ac:dyDescent="0.2">
      <c r="B122" s="8">
        <v>45504</v>
      </c>
      <c r="C122" t="str">
        <f t="shared" si="1"/>
        <v>exist</v>
      </c>
    </row>
  </sheetData>
  <autoFilter ref="A1:C122">
    <filterColumn colId="2">
      <filters>
        <filter val="exist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D1" sqref="D1:E1048576"/>
    </sheetView>
  </sheetViews>
  <sheetFormatPr defaultRowHeight="15.75" x14ac:dyDescent="0.2"/>
  <cols>
    <col min="1" max="1" width="20.1640625" style="9" customWidth="1"/>
    <col min="2" max="2" width="10.5" style="11" bestFit="1" customWidth="1"/>
    <col min="3" max="3" width="9.33203125" style="11"/>
    <col min="4" max="4" width="18.33203125" style="11" customWidth="1"/>
    <col min="5" max="5" width="10.5" style="11" bestFit="1" customWidth="1"/>
    <col min="6" max="16384" width="9.33203125" style="11"/>
  </cols>
  <sheetData>
    <row r="1" spans="1:5" x14ac:dyDescent="0.2">
      <c r="A1" s="9">
        <v>45384</v>
      </c>
      <c r="B1" s="11">
        <v>48910</v>
      </c>
      <c r="D1" s="9">
        <v>45384</v>
      </c>
      <c r="E1" s="11">
        <f>SUMIF(A:A,D1,B:B)</f>
        <v>55150</v>
      </c>
    </row>
    <row r="2" spans="1:5" x14ac:dyDescent="0.2">
      <c r="A2" s="9">
        <v>45384</v>
      </c>
      <c r="B2" s="11">
        <v>6240</v>
      </c>
      <c r="D2" s="9">
        <v>45385</v>
      </c>
      <c r="E2" s="11">
        <f t="shared" ref="E2:E45" si="0">SUMIF(A:A,D2,B:B)</f>
        <v>3000</v>
      </c>
    </row>
    <row r="3" spans="1:5" x14ac:dyDescent="0.2">
      <c r="A3" s="9">
        <v>45385</v>
      </c>
      <c r="B3" s="11">
        <v>3000</v>
      </c>
      <c r="D3" s="9">
        <v>45387</v>
      </c>
      <c r="E3" s="11">
        <f t="shared" si="0"/>
        <v>5000</v>
      </c>
    </row>
    <row r="4" spans="1:5" x14ac:dyDescent="0.2">
      <c r="A4" s="9">
        <v>45387</v>
      </c>
      <c r="B4" s="11">
        <v>5000</v>
      </c>
      <c r="D4" s="9">
        <v>45388</v>
      </c>
      <c r="E4" s="11">
        <f t="shared" si="0"/>
        <v>184650</v>
      </c>
    </row>
    <row r="5" spans="1:5" x14ac:dyDescent="0.2">
      <c r="A5" s="9">
        <v>45388</v>
      </c>
      <c r="B5" s="11">
        <v>184650</v>
      </c>
      <c r="D5" s="9">
        <v>45398</v>
      </c>
      <c r="E5" s="11">
        <f t="shared" si="0"/>
        <v>20000</v>
      </c>
    </row>
    <row r="6" spans="1:5" x14ac:dyDescent="0.2">
      <c r="A6" s="9">
        <v>45398</v>
      </c>
      <c r="B6" s="11">
        <v>20000</v>
      </c>
      <c r="D6" s="9">
        <v>45400</v>
      </c>
      <c r="E6" s="11">
        <f t="shared" si="0"/>
        <v>12806</v>
      </c>
    </row>
    <row r="7" spans="1:5" x14ac:dyDescent="0.2">
      <c r="A7" s="9">
        <v>45400</v>
      </c>
      <c r="B7" s="11">
        <v>12806</v>
      </c>
      <c r="D7" s="9">
        <v>45404</v>
      </c>
      <c r="E7" s="11">
        <f t="shared" si="0"/>
        <v>241099</v>
      </c>
    </row>
    <row r="8" spans="1:5" x14ac:dyDescent="0.2">
      <c r="A8" s="9">
        <v>45404</v>
      </c>
      <c r="B8" s="11">
        <v>9623</v>
      </c>
      <c r="D8" s="9">
        <v>45412</v>
      </c>
      <c r="E8" s="11">
        <f t="shared" si="0"/>
        <v>177936</v>
      </c>
    </row>
    <row r="9" spans="1:5" x14ac:dyDescent="0.2">
      <c r="A9" s="9">
        <v>45404</v>
      </c>
      <c r="B9" s="11">
        <v>121976</v>
      </c>
      <c r="D9" s="9">
        <v>45421</v>
      </c>
      <c r="E9" s="11">
        <f t="shared" si="0"/>
        <v>26000</v>
      </c>
    </row>
    <row r="10" spans="1:5" x14ac:dyDescent="0.2">
      <c r="A10" s="9">
        <v>45404</v>
      </c>
      <c r="B10" s="11">
        <v>63000</v>
      </c>
      <c r="D10" s="9">
        <v>45426</v>
      </c>
      <c r="E10" s="11">
        <f t="shared" si="0"/>
        <v>17734</v>
      </c>
    </row>
    <row r="11" spans="1:5" x14ac:dyDescent="0.2">
      <c r="A11" s="9">
        <v>45404</v>
      </c>
      <c r="B11" s="11">
        <v>21000</v>
      </c>
      <c r="D11" s="9">
        <v>45434</v>
      </c>
      <c r="E11" s="11">
        <f t="shared" si="0"/>
        <v>5000</v>
      </c>
    </row>
    <row r="12" spans="1:5" x14ac:dyDescent="0.2">
      <c r="A12" s="9">
        <v>45404</v>
      </c>
      <c r="B12" s="11">
        <v>25500</v>
      </c>
      <c r="D12" s="9">
        <v>45439</v>
      </c>
      <c r="E12" s="11">
        <f t="shared" si="0"/>
        <v>4420</v>
      </c>
    </row>
    <row r="13" spans="1:5" x14ac:dyDescent="0.2">
      <c r="A13" s="9">
        <v>45412</v>
      </c>
      <c r="B13" s="11">
        <v>146890</v>
      </c>
      <c r="D13" s="9">
        <v>45442</v>
      </c>
      <c r="E13" s="11">
        <f t="shared" si="0"/>
        <v>163716</v>
      </c>
    </row>
    <row r="14" spans="1:5" x14ac:dyDescent="0.2">
      <c r="A14" s="9">
        <v>45412</v>
      </c>
      <c r="B14" s="11">
        <v>31046</v>
      </c>
      <c r="D14" s="9">
        <v>45447</v>
      </c>
      <c r="E14" s="11">
        <f t="shared" si="0"/>
        <v>117700</v>
      </c>
    </row>
    <row r="15" spans="1:5" x14ac:dyDescent="0.2">
      <c r="A15" s="9">
        <v>45421</v>
      </c>
      <c r="B15" s="11">
        <v>26000</v>
      </c>
      <c r="D15" s="9">
        <v>45448</v>
      </c>
      <c r="E15" s="11">
        <f t="shared" si="0"/>
        <v>321154.71999999997</v>
      </c>
    </row>
    <row r="16" spans="1:5" x14ac:dyDescent="0.2">
      <c r="A16" s="9">
        <v>45426</v>
      </c>
      <c r="B16" s="11">
        <v>15000</v>
      </c>
      <c r="D16" s="9">
        <v>45449</v>
      </c>
      <c r="E16" s="11">
        <f t="shared" si="0"/>
        <v>23330</v>
      </c>
    </row>
    <row r="17" spans="1:5" x14ac:dyDescent="0.2">
      <c r="A17" s="9">
        <v>45426</v>
      </c>
      <c r="B17" s="11">
        <v>600</v>
      </c>
      <c r="D17" s="9">
        <v>45453</v>
      </c>
      <c r="E17" s="11">
        <f t="shared" si="0"/>
        <v>79500</v>
      </c>
    </row>
    <row r="18" spans="1:5" x14ac:dyDescent="0.2">
      <c r="A18" s="9">
        <v>45426</v>
      </c>
      <c r="B18" s="11">
        <v>2134</v>
      </c>
      <c r="D18" s="9">
        <v>45455</v>
      </c>
      <c r="E18" s="11">
        <f t="shared" si="0"/>
        <v>21310</v>
      </c>
    </row>
    <row r="19" spans="1:5" x14ac:dyDescent="0.2">
      <c r="A19" s="9">
        <v>45434</v>
      </c>
      <c r="B19" s="11">
        <v>5000</v>
      </c>
      <c r="D19" s="9">
        <v>45456</v>
      </c>
      <c r="E19" s="11">
        <f t="shared" si="0"/>
        <v>21330</v>
      </c>
    </row>
    <row r="20" spans="1:5" x14ac:dyDescent="0.2">
      <c r="A20" s="9">
        <v>45439</v>
      </c>
      <c r="B20" s="11">
        <v>4420</v>
      </c>
      <c r="D20" s="9">
        <v>45461</v>
      </c>
      <c r="E20" s="11">
        <f t="shared" si="0"/>
        <v>541000</v>
      </c>
    </row>
    <row r="21" spans="1:5" x14ac:dyDescent="0.2">
      <c r="A21" s="9">
        <v>45442</v>
      </c>
      <c r="B21" s="11">
        <v>23000</v>
      </c>
      <c r="D21" s="9">
        <v>45462</v>
      </c>
      <c r="E21" s="11">
        <f t="shared" si="0"/>
        <v>9590</v>
      </c>
    </row>
    <row r="22" spans="1:5" x14ac:dyDescent="0.2">
      <c r="A22" s="9">
        <v>45442</v>
      </c>
      <c r="B22" s="11">
        <v>31046</v>
      </c>
      <c r="D22" s="9">
        <v>45470</v>
      </c>
      <c r="E22" s="11">
        <f t="shared" si="0"/>
        <v>455405</v>
      </c>
    </row>
    <row r="23" spans="1:5" x14ac:dyDescent="0.2">
      <c r="A23" s="9">
        <v>45442</v>
      </c>
      <c r="B23" s="11">
        <v>28228</v>
      </c>
      <c r="D23" s="9">
        <v>45471</v>
      </c>
      <c r="E23" s="11">
        <f t="shared" si="0"/>
        <v>211490</v>
      </c>
    </row>
    <row r="24" spans="1:5" x14ac:dyDescent="0.2">
      <c r="A24" s="9">
        <v>45442</v>
      </c>
      <c r="B24" s="11">
        <v>81442</v>
      </c>
      <c r="D24" s="9">
        <v>45474</v>
      </c>
      <c r="E24" s="11">
        <f t="shared" si="0"/>
        <v>179374</v>
      </c>
    </row>
    <row r="25" spans="1:5" x14ac:dyDescent="0.2">
      <c r="A25" s="9">
        <v>45447</v>
      </c>
      <c r="B25" s="11">
        <v>67700</v>
      </c>
      <c r="D25" s="9">
        <v>45475</v>
      </c>
      <c r="E25" s="11">
        <f t="shared" si="0"/>
        <v>120228</v>
      </c>
    </row>
    <row r="26" spans="1:5" x14ac:dyDescent="0.2">
      <c r="A26" s="9">
        <v>45447</v>
      </c>
      <c r="B26" s="11">
        <v>50000</v>
      </c>
      <c r="D26" s="9">
        <v>45476</v>
      </c>
      <c r="E26" s="11">
        <f t="shared" si="0"/>
        <v>5000</v>
      </c>
    </row>
    <row r="27" spans="1:5" x14ac:dyDescent="0.2">
      <c r="A27" s="9">
        <v>45448</v>
      </c>
      <c r="B27" s="11">
        <v>254200</v>
      </c>
      <c r="D27" s="9">
        <v>45477</v>
      </c>
      <c r="E27" s="11">
        <f t="shared" si="0"/>
        <v>179842.03</v>
      </c>
    </row>
    <row r="28" spans="1:5" x14ac:dyDescent="0.2">
      <c r="A28" s="9">
        <v>45448</v>
      </c>
      <c r="B28" s="11">
        <v>66954.720000000001</v>
      </c>
      <c r="D28" s="9">
        <v>45478</v>
      </c>
      <c r="E28" s="11">
        <f t="shared" si="0"/>
        <v>219432</v>
      </c>
    </row>
    <row r="29" spans="1:5" x14ac:dyDescent="0.2">
      <c r="A29" s="9">
        <v>45449</v>
      </c>
      <c r="B29" s="11">
        <v>23330</v>
      </c>
      <c r="D29" s="9">
        <v>45479</v>
      </c>
      <c r="E29" s="11">
        <f t="shared" si="0"/>
        <v>27800</v>
      </c>
    </row>
    <row r="30" spans="1:5" x14ac:dyDescent="0.2">
      <c r="A30" s="9">
        <v>45453</v>
      </c>
      <c r="B30" s="11">
        <v>29500</v>
      </c>
      <c r="D30" s="9">
        <v>45481</v>
      </c>
      <c r="E30" s="11">
        <f t="shared" si="0"/>
        <v>576000</v>
      </c>
    </row>
    <row r="31" spans="1:5" x14ac:dyDescent="0.2">
      <c r="A31" s="9">
        <v>45453</v>
      </c>
      <c r="B31" s="11">
        <v>50000</v>
      </c>
      <c r="D31" s="9">
        <v>45482</v>
      </c>
      <c r="E31" s="11">
        <f t="shared" si="0"/>
        <v>135208</v>
      </c>
    </row>
    <row r="32" spans="1:5" x14ac:dyDescent="0.2">
      <c r="A32" s="9">
        <v>45455</v>
      </c>
      <c r="B32" s="11">
        <v>21310</v>
      </c>
      <c r="D32" s="9">
        <v>45483</v>
      </c>
      <c r="E32" s="11">
        <f t="shared" si="0"/>
        <v>28396</v>
      </c>
    </row>
    <row r="33" spans="1:5" x14ac:dyDescent="0.2">
      <c r="A33" s="9">
        <v>45456</v>
      </c>
      <c r="B33" s="11">
        <v>10000</v>
      </c>
      <c r="D33" s="9">
        <v>45484</v>
      </c>
      <c r="E33" s="11">
        <f t="shared" si="0"/>
        <v>28150</v>
      </c>
    </row>
    <row r="34" spans="1:5" x14ac:dyDescent="0.2">
      <c r="A34" s="9">
        <v>45456</v>
      </c>
      <c r="B34" s="11">
        <v>11330</v>
      </c>
      <c r="D34" s="9">
        <v>45485</v>
      </c>
      <c r="E34" s="11">
        <f t="shared" si="0"/>
        <v>49350</v>
      </c>
    </row>
    <row r="35" spans="1:5" x14ac:dyDescent="0.2">
      <c r="A35" s="9">
        <v>45461</v>
      </c>
      <c r="B35" s="11">
        <v>178000</v>
      </c>
      <c r="D35" s="9">
        <v>45488</v>
      </c>
      <c r="E35" s="11">
        <f t="shared" si="0"/>
        <v>44027</v>
      </c>
    </row>
    <row r="36" spans="1:5" x14ac:dyDescent="0.2">
      <c r="A36" s="9">
        <v>45461</v>
      </c>
      <c r="B36" s="11">
        <v>48000</v>
      </c>
      <c r="D36" s="9">
        <v>45489</v>
      </c>
      <c r="E36" s="11">
        <f t="shared" si="0"/>
        <v>28727</v>
      </c>
    </row>
    <row r="37" spans="1:5" x14ac:dyDescent="0.2">
      <c r="A37" s="9">
        <v>45461</v>
      </c>
      <c r="B37" s="11">
        <v>158348</v>
      </c>
      <c r="D37" s="9">
        <v>45490</v>
      </c>
      <c r="E37" s="11">
        <f t="shared" si="0"/>
        <v>552206</v>
      </c>
    </row>
    <row r="38" spans="1:5" x14ac:dyDescent="0.2">
      <c r="A38" s="9">
        <v>45461</v>
      </c>
      <c r="B38" s="11">
        <v>156652</v>
      </c>
      <c r="D38" s="9">
        <v>45491</v>
      </c>
      <c r="E38" s="11">
        <f t="shared" si="0"/>
        <v>143755</v>
      </c>
    </row>
    <row r="39" spans="1:5" x14ac:dyDescent="0.2">
      <c r="A39" s="9">
        <v>45462</v>
      </c>
      <c r="B39" s="11">
        <v>4090</v>
      </c>
      <c r="D39" s="9">
        <v>45492</v>
      </c>
      <c r="E39" s="11">
        <f t="shared" si="0"/>
        <v>48484.36</v>
      </c>
    </row>
    <row r="40" spans="1:5" x14ac:dyDescent="0.2">
      <c r="A40" s="9">
        <v>45462</v>
      </c>
      <c r="B40" s="11">
        <v>5500</v>
      </c>
      <c r="D40" s="9">
        <v>45493</v>
      </c>
      <c r="E40" s="11">
        <f t="shared" si="0"/>
        <v>115050</v>
      </c>
    </row>
    <row r="41" spans="1:5" x14ac:dyDescent="0.2">
      <c r="A41" s="9">
        <v>45470</v>
      </c>
      <c r="B41" s="11">
        <v>63000</v>
      </c>
      <c r="D41" s="9">
        <v>45495</v>
      </c>
      <c r="E41" s="11">
        <f t="shared" si="0"/>
        <v>45840</v>
      </c>
    </row>
    <row r="42" spans="1:5" x14ac:dyDescent="0.2">
      <c r="A42" s="9">
        <v>45470</v>
      </c>
      <c r="B42" s="11">
        <v>21000</v>
      </c>
      <c r="D42" s="9">
        <v>45497</v>
      </c>
      <c r="E42" s="11">
        <f t="shared" si="0"/>
        <v>17001.36</v>
      </c>
    </row>
    <row r="43" spans="1:5" x14ac:dyDescent="0.2">
      <c r="A43" s="9">
        <v>45470</v>
      </c>
      <c r="B43" s="11">
        <v>170000</v>
      </c>
      <c r="D43" s="9">
        <v>45498</v>
      </c>
      <c r="E43" s="11">
        <f t="shared" si="0"/>
        <v>922875</v>
      </c>
    </row>
    <row r="44" spans="1:5" x14ac:dyDescent="0.2">
      <c r="A44" s="9">
        <v>45470</v>
      </c>
      <c r="B44" s="11">
        <v>125500</v>
      </c>
      <c r="D44" s="9">
        <v>45503</v>
      </c>
      <c r="E44" s="11">
        <f t="shared" si="0"/>
        <v>163716</v>
      </c>
    </row>
    <row r="45" spans="1:5" x14ac:dyDescent="0.2">
      <c r="A45" s="9">
        <v>45470</v>
      </c>
      <c r="B45" s="11">
        <v>45405</v>
      </c>
      <c r="D45" s="9">
        <v>45504</v>
      </c>
      <c r="E45" s="11">
        <f t="shared" si="0"/>
        <v>16700</v>
      </c>
    </row>
    <row r="46" spans="1:5" x14ac:dyDescent="0.2">
      <c r="A46" s="9">
        <v>45470</v>
      </c>
      <c r="B46" s="11">
        <v>5000</v>
      </c>
    </row>
    <row r="47" spans="1:5" x14ac:dyDescent="0.2">
      <c r="A47" s="9">
        <v>45470</v>
      </c>
      <c r="B47" s="11">
        <v>25500</v>
      </c>
    </row>
    <row r="48" spans="1:5" x14ac:dyDescent="0.2">
      <c r="A48" s="9">
        <v>45471</v>
      </c>
      <c r="B48" s="11">
        <v>29500</v>
      </c>
    </row>
    <row r="49" spans="1:2" x14ac:dyDescent="0.2">
      <c r="A49" s="9">
        <v>45471</v>
      </c>
      <c r="B49" s="11">
        <v>100000</v>
      </c>
    </row>
    <row r="50" spans="1:2" x14ac:dyDescent="0.2">
      <c r="A50" s="9">
        <v>45471</v>
      </c>
      <c r="B50" s="11">
        <v>81990</v>
      </c>
    </row>
    <row r="51" spans="1:2" x14ac:dyDescent="0.2">
      <c r="A51" s="9">
        <v>45474</v>
      </c>
      <c r="B51" s="11">
        <v>31046</v>
      </c>
    </row>
    <row r="52" spans="1:2" x14ac:dyDescent="0.2">
      <c r="A52" s="9">
        <v>45474</v>
      </c>
      <c r="B52" s="11">
        <v>28228</v>
      </c>
    </row>
    <row r="53" spans="1:2" x14ac:dyDescent="0.2">
      <c r="A53" s="9">
        <v>45474</v>
      </c>
      <c r="B53" s="11">
        <v>120100</v>
      </c>
    </row>
    <row r="54" spans="1:2" x14ac:dyDescent="0.2">
      <c r="A54" s="9">
        <v>45475</v>
      </c>
      <c r="B54" s="11">
        <v>120228</v>
      </c>
    </row>
    <row r="55" spans="1:2" x14ac:dyDescent="0.2">
      <c r="A55" s="9">
        <v>45476</v>
      </c>
      <c r="B55" s="11">
        <v>5000</v>
      </c>
    </row>
    <row r="56" spans="1:2" x14ac:dyDescent="0.2">
      <c r="A56" s="9">
        <v>45477</v>
      </c>
      <c r="B56" s="11">
        <v>45981.74</v>
      </c>
    </row>
    <row r="57" spans="1:2" x14ac:dyDescent="0.2">
      <c r="A57" s="9">
        <v>45477</v>
      </c>
      <c r="B57" s="11">
        <v>48343.29</v>
      </c>
    </row>
    <row r="58" spans="1:2" x14ac:dyDescent="0.2">
      <c r="A58" s="9">
        <v>45477</v>
      </c>
      <c r="B58" s="11">
        <v>70000</v>
      </c>
    </row>
    <row r="59" spans="1:2" x14ac:dyDescent="0.2">
      <c r="A59" s="9">
        <v>45477</v>
      </c>
      <c r="B59" s="11">
        <v>15517</v>
      </c>
    </row>
    <row r="60" spans="1:2" x14ac:dyDescent="0.2">
      <c r="A60" s="9">
        <v>45478</v>
      </c>
      <c r="B60" s="11">
        <v>116161</v>
      </c>
    </row>
    <row r="61" spans="1:2" x14ac:dyDescent="0.2">
      <c r="A61" s="9">
        <v>45478</v>
      </c>
      <c r="B61" s="11">
        <v>103271</v>
      </c>
    </row>
    <row r="62" spans="1:2" x14ac:dyDescent="0.2">
      <c r="A62" s="9">
        <v>45479</v>
      </c>
      <c r="B62" s="11">
        <v>27800</v>
      </c>
    </row>
    <row r="63" spans="1:2" x14ac:dyDescent="0.2">
      <c r="A63" s="9">
        <v>45481</v>
      </c>
      <c r="B63" s="11">
        <v>576000</v>
      </c>
    </row>
    <row r="64" spans="1:2" x14ac:dyDescent="0.2">
      <c r="A64" s="9">
        <v>45482</v>
      </c>
      <c r="B64" s="11">
        <v>5000</v>
      </c>
    </row>
    <row r="65" spans="1:2" x14ac:dyDescent="0.2">
      <c r="A65" s="9">
        <v>45482</v>
      </c>
      <c r="B65" s="11">
        <v>114908</v>
      </c>
    </row>
    <row r="66" spans="1:2" x14ac:dyDescent="0.2">
      <c r="A66" s="9">
        <v>45482</v>
      </c>
      <c r="B66" s="11">
        <v>15300</v>
      </c>
    </row>
    <row r="67" spans="1:2" x14ac:dyDescent="0.2">
      <c r="A67" s="9">
        <v>45483</v>
      </c>
      <c r="B67" s="11">
        <v>28396</v>
      </c>
    </row>
    <row r="68" spans="1:2" x14ac:dyDescent="0.2">
      <c r="A68" s="9">
        <v>45484</v>
      </c>
      <c r="B68" s="11">
        <v>28150</v>
      </c>
    </row>
    <row r="69" spans="1:2" x14ac:dyDescent="0.2">
      <c r="A69" s="9">
        <v>45485</v>
      </c>
      <c r="B69" s="11">
        <v>28150</v>
      </c>
    </row>
    <row r="70" spans="1:2" x14ac:dyDescent="0.2">
      <c r="A70" s="9">
        <v>45485</v>
      </c>
      <c r="B70" s="11">
        <v>21200</v>
      </c>
    </row>
    <row r="71" spans="1:2" x14ac:dyDescent="0.2">
      <c r="A71" s="9">
        <v>45488</v>
      </c>
      <c r="B71" s="11">
        <v>28727</v>
      </c>
    </row>
    <row r="72" spans="1:2" x14ac:dyDescent="0.2">
      <c r="A72" s="9">
        <v>45488</v>
      </c>
      <c r="B72" s="11">
        <v>15300</v>
      </c>
    </row>
    <row r="73" spans="1:2" x14ac:dyDescent="0.2">
      <c r="A73" s="9">
        <v>45489</v>
      </c>
      <c r="B73" s="11">
        <v>28727</v>
      </c>
    </row>
    <row r="74" spans="1:2" x14ac:dyDescent="0.2">
      <c r="A74" s="9">
        <v>45490</v>
      </c>
      <c r="B74" s="11">
        <v>25500</v>
      </c>
    </row>
    <row r="75" spans="1:2" x14ac:dyDescent="0.2">
      <c r="A75" s="9">
        <v>45490</v>
      </c>
      <c r="B75" s="11">
        <v>64500</v>
      </c>
    </row>
    <row r="76" spans="1:2" x14ac:dyDescent="0.2">
      <c r="A76" s="9">
        <v>45490</v>
      </c>
      <c r="B76" s="11">
        <v>19500</v>
      </c>
    </row>
    <row r="77" spans="1:2" x14ac:dyDescent="0.2">
      <c r="A77" s="9">
        <v>45490</v>
      </c>
      <c r="B77" s="11">
        <v>122315</v>
      </c>
    </row>
    <row r="78" spans="1:2" x14ac:dyDescent="0.2">
      <c r="A78" s="9">
        <v>45490</v>
      </c>
      <c r="B78" s="11">
        <v>5000</v>
      </c>
    </row>
    <row r="79" spans="1:2" x14ac:dyDescent="0.2">
      <c r="A79" s="9">
        <v>45490</v>
      </c>
      <c r="B79" s="11">
        <v>170000</v>
      </c>
    </row>
    <row r="80" spans="1:2" x14ac:dyDescent="0.2">
      <c r="A80" s="9">
        <v>45490</v>
      </c>
      <c r="B80" s="11">
        <v>125500</v>
      </c>
    </row>
    <row r="81" spans="1:2" x14ac:dyDescent="0.2">
      <c r="A81" s="9">
        <v>45490</v>
      </c>
      <c r="B81" s="11">
        <v>19891</v>
      </c>
    </row>
    <row r="82" spans="1:2" x14ac:dyDescent="0.2">
      <c r="A82" s="9">
        <v>45491</v>
      </c>
      <c r="B82" s="11">
        <v>15300</v>
      </c>
    </row>
    <row r="83" spans="1:2" x14ac:dyDescent="0.2">
      <c r="A83" s="9">
        <v>45491</v>
      </c>
      <c r="B83" s="11">
        <v>36449</v>
      </c>
    </row>
    <row r="84" spans="1:2" x14ac:dyDescent="0.2">
      <c r="A84" s="9">
        <v>45491</v>
      </c>
      <c r="B84" s="11">
        <v>5825</v>
      </c>
    </row>
    <row r="85" spans="1:2" x14ac:dyDescent="0.2">
      <c r="A85" s="9">
        <v>45491</v>
      </c>
      <c r="B85" s="11">
        <v>28727</v>
      </c>
    </row>
    <row r="86" spans="1:2" x14ac:dyDescent="0.2">
      <c r="A86" s="9">
        <v>45491</v>
      </c>
      <c r="B86" s="11">
        <v>28727</v>
      </c>
    </row>
    <row r="87" spans="1:2" x14ac:dyDescent="0.2">
      <c r="A87" s="9">
        <v>45491</v>
      </c>
      <c r="B87" s="11">
        <v>28727</v>
      </c>
    </row>
    <row r="88" spans="1:2" x14ac:dyDescent="0.2">
      <c r="A88" s="9">
        <v>45492</v>
      </c>
      <c r="B88" s="11">
        <v>42420</v>
      </c>
    </row>
    <row r="89" spans="1:2" x14ac:dyDescent="0.2">
      <c r="A89" s="9">
        <v>45492</v>
      </c>
      <c r="B89" s="11">
        <v>6064.36</v>
      </c>
    </row>
    <row r="90" spans="1:2" x14ac:dyDescent="0.2">
      <c r="A90" s="9">
        <v>45493</v>
      </c>
      <c r="B90" s="11">
        <v>15300</v>
      </c>
    </row>
    <row r="91" spans="1:2" x14ac:dyDescent="0.2">
      <c r="A91" s="9">
        <v>45493</v>
      </c>
      <c r="B91" s="11">
        <v>15300</v>
      </c>
    </row>
    <row r="92" spans="1:2" x14ac:dyDescent="0.2">
      <c r="A92" s="9">
        <v>45493</v>
      </c>
      <c r="B92" s="11">
        <v>28150</v>
      </c>
    </row>
    <row r="93" spans="1:2" x14ac:dyDescent="0.2">
      <c r="A93" s="9">
        <v>45493</v>
      </c>
      <c r="B93" s="11">
        <v>28150</v>
      </c>
    </row>
    <row r="94" spans="1:2" x14ac:dyDescent="0.2">
      <c r="A94" s="9">
        <v>45493</v>
      </c>
      <c r="B94" s="11">
        <v>28150</v>
      </c>
    </row>
    <row r="95" spans="1:2" x14ac:dyDescent="0.2">
      <c r="A95" s="9">
        <v>45495</v>
      </c>
      <c r="B95" s="11">
        <v>5000</v>
      </c>
    </row>
    <row r="96" spans="1:2" x14ac:dyDescent="0.2">
      <c r="A96" s="9">
        <v>45495</v>
      </c>
      <c r="B96" s="11">
        <v>40840</v>
      </c>
    </row>
    <row r="97" spans="1:2" x14ac:dyDescent="0.2">
      <c r="A97" s="9">
        <v>45497</v>
      </c>
      <c r="B97" s="11">
        <v>1502.36</v>
      </c>
    </row>
    <row r="98" spans="1:2" x14ac:dyDescent="0.2">
      <c r="A98" s="9">
        <v>45497</v>
      </c>
      <c r="B98" s="11">
        <v>12221</v>
      </c>
    </row>
    <row r="99" spans="1:2" x14ac:dyDescent="0.2">
      <c r="A99" s="9">
        <v>45497</v>
      </c>
      <c r="B99" s="11">
        <v>3278</v>
      </c>
    </row>
    <row r="100" spans="1:2" x14ac:dyDescent="0.2">
      <c r="A100" s="9">
        <v>45498</v>
      </c>
      <c r="B100" s="11">
        <v>922875</v>
      </c>
    </row>
    <row r="101" spans="1:2" x14ac:dyDescent="0.2">
      <c r="A101" s="9">
        <v>45503</v>
      </c>
      <c r="B101" s="11">
        <v>31046</v>
      </c>
    </row>
    <row r="102" spans="1:2" x14ac:dyDescent="0.2">
      <c r="A102" s="9">
        <v>45503</v>
      </c>
      <c r="B102" s="11">
        <v>28228</v>
      </c>
    </row>
    <row r="103" spans="1:2" x14ac:dyDescent="0.2">
      <c r="A103" s="9">
        <v>45503</v>
      </c>
      <c r="B103" s="11">
        <v>104442</v>
      </c>
    </row>
    <row r="104" spans="1:2" x14ac:dyDescent="0.2">
      <c r="A104" s="9">
        <v>45504</v>
      </c>
      <c r="B104" s="11">
        <v>16700</v>
      </c>
    </row>
  </sheetData>
  <sortState ref="A1:B104">
    <sortCondition ref="A1:A1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6" workbookViewId="0">
      <selection activeCell="B1" sqref="B1:B1048576"/>
    </sheetView>
  </sheetViews>
  <sheetFormatPr defaultRowHeight="15.75" x14ac:dyDescent="0.2"/>
  <cols>
    <col min="1" max="1" width="18.33203125" style="11" customWidth="1"/>
    <col min="2" max="2" width="14.5" style="11" customWidth="1"/>
  </cols>
  <sheetData>
    <row r="1" spans="1:2" x14ac:dyDescent="0.2">
      <c r="A1" s="9">
        <v>45384</v>
      </c>
      <c r="B1" s="11">
        <v>55150</v>
      </c>
    </row>
    <row r="2" spans="1:2" x14ac:dyDescent="0.2">
      <c r="A2" s="9">
        <v>45385</v>
      </c>
      <c r="B2" s="11">
        <v>3000</v>
      </c>
    </row>
    <row r="3" spans="1:2" x14ac:dyDescent="0.2">
      <c r="A3" s="9">
        <v>45387</v>
      </c>
      <c r="B3" s="11">
        <v>5000</v>
      </c>
    </row>
    <row r="4" spans="1:2" x14ac:dyDescent="0.2">
      <c r="A4" s="9">
        <v>45388</v>
      </c>
      <c r="B4" s="11">
        <v>184650</v>
      </c>
    </row>
    <row r="5" spans="1:2" x14ac:dyDescent="0.2">
      <c r="A5" s="9">
        <v>45398</v>
      </c>
      <c r="B5" s="11">
        <v>20000</v>
      </c>
    </row>
    <row r="6" spans="1:2" x14ac:dyDescent="0.2">
      <c r="A6" s="9">
        <v>45400</v>
      </c>
      <c r="B6" s="11">
        <v>12806</v>
      </c>
    </row>
    <row r="7" spans="1:2" x14ac:dyDescent="0.2">
      <c r="A7" s="9">
        <v>45404</v>
      </c>
      <c r="B7" s="11">
        <v>241099</v>
      </c>
    </row>
    <row r="8" spans="1:2" x14ac:dyDescent="0.2">
      <c r="A8" s="9">
        <v>45412</v>
      </c>
      <c r="B8" s="11">
        <v>177936</v>
      </c>
    </row>
    <row r="9" spans="1:2" x14ac:dyDescent="0.2">
      <c r="A9" s="9">
        <v>45421</v>
      </c>
      <c r="B9" s="11">
        <v>26000</v>
      </c>
    </row>
    <row r="10" spans="1:2" x14ac:dyDescent="0.2">
      <c r="A10" s="9">
        <v>45426</v>
      </c>
      <c r="B10" s="11">
        <v>17734</v>
      </c>
    </row>
    <row r="11" spans="1:2" x14ac:dyDescent="0.2">
      <c r="A11" s="9">
        <v>45434</v>
      </c>
      <c r="B11" s="11">
        <v>5000</v>
      </c>
    </row>
    <row r="12" spans="1:2" x14ac:dyDescent="0.2">
      <c r="A12" s="9">
        <v>45439</v>
      </c>
      <c r="B12" s="11">
        <v>4420</v>
      </c>
    </row>
    <row r="13" spans="1:2" x14ac:dyDescent="0.2">
      <c r="A13" s="9">
        <v>45442</v>
      </c>
      <c r="B13" s="11">
        <v>163716</v>
      </c>
    </row>
    <row r="14" spans="1:2" x14ac:dyDescent="0.2">
      <c r="A14" s="9">
        <v>45447</v>
      </c>
      <c r="B14" s="11">
        <v>117700</v>
      </c>
    </row>
    <row r="15" spans="1:2" x14ac:dyDescent="0.2">
      <c r="A15" s="9">
        <v>45448</v>
      </c>
      <c r="B15" s="11">
        <v>321154.71999999997</v>
      </c>
    </row>
    <row r="16" spans="1:2" x14ac:dyDescent="0.2">
      <c r="A16" s="9">
        <v>45449</v>
      </c>
      <c r="B16" s="11">
        <v>23330</v>
      </c>
    </row>
    <row r="17" spans="1:2" x14ac:dyDescent="0.2">
      <c r="A17" s="9">
        <v>45453</v>
      </c>
      <c r="B17" s="11">
        <v>79500</v>
      </c>
    </row>
    <row r="18" spans="1:2" x14ac:dyDescent="0.2">
      <c r="A18" s="9">
        <v>45455</v>
      </c>
      <c r="B18" s="11">
        <v>21310</v>
      </c>
    </row>
    <row r="19" spans="1:2" x14ac:dyDescent="0.2">
      <c r="A19" s="9">
        <v>45456</v>
      </c>
      <c r="B19" s="11">
        <v>21330</v>
      </c>
    </row>
    <row r="20" spans="1:2" x14ac:dyDescent="0.2">
      <c r="A20" s="9">
        <v>45461</v>
      </c>
      <c r="B20" s="11">
        <v>541000</v>
      </c>
    </row>
    <row r="21" spans="1:2" x14ac:dyDescent="0.2">
      <c r="A21" s="9">
        <v>45462</v>
      </c>
      <c r="B21" s="11">
        <v>9590</v>
      </c>
    </row>
    <row r="22" spans="1:2" x14ac:dyDescent="0.2">
      <c r="A22" s="9">
        <v>45470</v>
      </c>
      <c r="B22" s="11">
        <v>455405</v>
      </c>
    </row>
    <row r="23" spans="1:2" x14ac:dyDescent="0.2">
      <c r="A23" s="9">
        <v>45471</v>
      </c>
      <c r="B23" s="11">
        <v>211490</v>
      </c>
    </row>
    <row r="24" spans="1:2" x14ac:dyDescent="0.2">
      <c r="A24" s="9">
        <v>45474</v>
      </c>
      <c r="B24" s="11">
        <v>179374</v>
      </c>
    </row>
    <row r="25" spans="1:2" x14ac:dyDescent="0.2">
      <c r="A25" s="9">
        <v>45475</v>
      </c>
      <c r="B25" s="11">
        <v>120228</v>
      </c>
    </row>
    <row r="26" spans="1:2" x14ac:dyDescent="0.2">
      <c r="A26" s="9">
        <v>45476</v>
      </c>
      <c r="B26" s="11">
        <v>5000</v>
      </c>
    </row>
    <row r="27" spans="1:2" x14ac:dyDescent="0.2">
      <c r="A27" s="9">
        <v>45477</v>
      </c>
      <c r="B27" s="11">
        <v>179842.03</v>
      </c>
    </row>
    <row r="28" spans="1:2" x14ac:dyDescent="0.2">
      <c r="A28" s="9">
        <v>45478</v>
      </c>
      <c r="B28" s="11">
        <v>219432</v>
      </c>
    </row>
    <row r="29" spans="1:2" x14ac:dyDescent="0.2">
      <c r="A29" s="9">
        <v>45479</v>
      </c>
      <c r="B29" s="11">
        <v>27800</v>
      </c>
    </row>
    <row r="30" spans="1:2" x14ac:dyDescent="0.2">
      <c r="A30" s="9">
        <v>45481</v>
      </c>
      <c r="B30" s="11">
        <v>576000</v>
      </c>
    </row>
    <row r="31" spans="1:2" x14ac:dyDescent="0.2">
      <c r="A31" s="9">
        <v>45482</v>
      </c>
      <c r="B31" s="11">
        <v>135208</v>
      </c>
    </row>
    <row r="32" spans="1:2" x14ac:dyDescent="0.2">
      <c r="A32" s="9">
        <v>45483</v>
      </c>
      <c r="B32" s="11">
        <v>28396</v>
      </c>
    </row>
    <row r="33" spans="1:2" x14ac:dyDescent="0.2">
      <c r="A33" s="9">
        <v>45484</v>
      </c>
      <c r="B33" s="11">
        <v>28150</v>
      </c>
    </row>
    <row r="34" spans="1:2" x14ac:dyDescent="0.2">
      <c r="A34" s="9">
        <v>45485</v>
      </c>
      <c r="B34" s="11">
        <v>49350</v>
      </c>
    </row>
    <row r="35" spans="1:2" x14ac:dyDescent="0.2">
      <c r="A35" s="9">
        <v>45488</v>
      </c>
      <c r="B35" s="11">
        <v>44027</v>
      </c>
    </row>
    <row r="36" spans="1:2" x14ac:dyDescent="0.2">
      <c r="A36" s="9">
        <v>45489</v>
      </c>
      <c r="B36" s="11">
        <v>28727</v>
      </c>
    </row>
    <row r="37" spans="1:2" x14ac:dyDescent="0.2">
      <c r="A37" s="9">
        <v>45490</v>
      </c>
      <c r="B37" s="11">
        <v>552206</v>
      </c>
    </row>
    <row r="38" spans="1:2" x14ac:dyDescent="0.2">
      <c r="A38" s="9">
        <v>45491</v>
      </c>
      <c r="B38" s="11">
        <v>143755</v>
      </c>
    </row>
    <row r="39" spans="1:2" x14ac:dyDescent="0.2">
      <c r="A39" s="9">
        <v>45492</v>
      </c>
      <c r="B39" s="11">
        <v>48484.36</v>
      </c>
    </row>
    <row r="40" spans="1:2" x14ac:dyDescent="0.2">
      <c r="A40" s="9">
        <v>45493</v>
      </c>
      <c r="B40" s="11">
        <v>115050</v>
      </c>
    </row>
    <row r="41" spans="1:2" x14ac:dyDescent="0.2">
      <c r="A41" s="9">
        <v>45495</v>
      </c>
      <c r="B41" s="11">
        <v>45840</v>
      </c>
    </row>
    <row r="42" spans="1:2" x14ac:dyDescent="0.2">
      <c r="A42" s="9">
        <v>45497</v>
      </c>
      <c r="B42" s="11">
        <v>17001.36</v>
      </c>
    </row>
    <row r="43" spans="1:2" x14ac:dyDescent="0.2">
      <c r="A43" s="9">
        <v>45498</v>
      </c>
      <c r="B43" s="11">
        <v>922875</v>
      </c>
    </row>
    <row r="44" spans="1:2" x14ac:dyDescent="0.2">
      <c r="A44" s="9">
        <v>45503</v>
      </c>
      <c r="B44" s="11">
        <v>163716</v>
      </c>
    </row>
    <row r="45" spans="1:2" x14ac:dyDescent="0.2">
      <c r="A45" s="9">
        <v>45504</v>
      </c>
      <c r="B45" s="11">
        <v>16700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opLeftCell="A103" workbookViewId="0">
      <selection activeCell="B2" sqref="B2:B116"/>
    </sheetView>
  </sheetViews>
  <sheetFormatPr defaultRowHeight="12.75" x14ac:dyDescent="0.2"/>
  <cols>
    <col min="1" max="1" width="16.83203125" customWidth="1"/>
    <col min="2" max="2" width="22.5" customWidth="1"/>
    <col min="3" max="3" width="17.6640625" customWidth="1"/>
    <col min="4" max="4" width="24.5" customWidth="1"/>
    <col min="5" max="5" width="23.5" customWidth="1"/>
    <col min="6" max="6" width="21.6640625" customWidth="1"/>
    <col min="14" max="15" width="22.5" customWidth="1"/>
    <col min="16" max="17" width="17.5" customWidth="1"/>
    <col min="18" max="18" width="12.6640625" customWidth="1"/>
  </cols>
  <sheetData>
    <row r="1" spans="1:19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86</v>
      </c>
      <c r="F1" s="1" t="s">
        <v>88</v>
      </c>
    </row>
    <row r="2" spans="1:19" ht="15.75" x14ac:dyDescent="0.2">
      <c r="A2" s="9">
        <v>45384</v>
      </c>
      <c r="B2" s="11">
        <v>175</v>
      </c>
      <c r="I2">
        <f>-ABS(D2)</f>
        <v>0</v>
      </c>
      <c r="K2">
        <f>B2+I2</f>
        <v>175</v>
      </c>
      <c r="N2" s="8">
        <v>45384</v>
      </c>
      <c r="O2" s="8"/>
      <c r="P2" s="9">
        <v>45384</v>
      </c>
      <c r="Q2" s="8">
        <v>45384</v>
      </c>
      <c r="R2">
        <v>175</v>
      </c>
      <c r="S2">
        <f>SUMIF(P:P,Q2,R:R)</f>
        <v>-54975</v>
      </c>
    </row>
    <row r="3" spans="1:19" ht="15.75" x14ac:dyDescent="0.2">
      <c r="A3" s="9">
        <v>45384</v>
      </c>
      <c r="D3" s="11">
        <v>55150</v>
      </c>
      <c r="I3">
        <f>-ABS(D3)</f>
        <v>-55150</v>
      </c>
      <c r="K3">
        <f>B3+I3</f>
        <v>-55150</v>
      </c>
      <c r="N3" s="8">
        <v>45385</v>
      </c>
      <c r="O3" s="8"/>
      <c r="P3" s="9">
        <v>45384</v>
      </c>
      <c r="Q3" s="8">
        <v>45385</v>
      </c>
      <c r="R3">
        <v>-55150</v>
      </c>
      <c r="S3">
        <f t="shared" ref="S3:S66" si="0">SUMIF(P:P,Q3,R:R)</f>
        <v>-1380</v>
      </c>
    </row>
    <row r="4" spans="1:19" ht="15.75" x14ac:dyDescent="0.2">
      <c r="A4" s="9">
        <v>45385</v>
      </c>
      <c r="B4" s="11">
        <v>1620</v>
      </c>
      <c r="I4">
        <f t="shared" ref="I4:I67" si="1">-ABS(D4)</f>
        <v>0</v>
      </c>
      <c r="K4">
        <f t="shared" ref="K4:K67" si="2">B4+I4</f>
        <v>1620</v>
      </c>
      <c r="N4" s="8">
        <v>45386</v>
      </c>
      <c r="O4" s="8"/>
      <c r="P4" s="9">
        <v>45385</v>
      </c>
      <c r="Q4" s="8">
        <v>45386</v>
      </c>
      <c r="R4">
        <v>1620</v>
      </c>
      <c r="S4">
        <f t="shared" si="0"/>
        <v>4240</v>
      </c>
    </row>
    <row r="5" spans="1:19" ht="15.75" x14ac:dyDescent="0.2">
      <c r="A5" s="9">
        <v>45385</v>
      </c>
      <c r="D5" s="11">
        <v>3000</v>
      </c>
      <c r="I5">
        <f t="shared" si="1"/>
        <v>-3000</v>
      </c>
      <c r="K5">
        <f t="shared" si="2"/>
        <v>-3000</v>
      </c>
      <c r="N5" s="8">
        <v>45387</v>
      </c>
      <c r="O5" s="8"/>
      <c r="P5" s="9">
        <v>45385</v>
      </c>
      <c r="Q5" s="8">
        <v>45387</v>
      </c>
      <c r="R5">
        <v>-3000</v>
      </c>
      <c r="S5">
        <f t="shared" si="0"/>
        <v>-2071</v>
      </c>
    </row>
    <row r="6" spans="1:19" ht="15.75" x14ac:dyDescent="0.2">
      <c r="A6" s="9">
        <v>45386</v>
      </c>
      <c r="B6" s="11">
        <v>4240</v>
      </c>
      <c r="I6">
        <f t="shared" si="1"/>
        <v>0</v>
      </c>
      <c r="K6">
        <f t="shared" si="2"/>
        <v>4240</v>
      </c>
      <c r="N6" s="8">
        <v>45388</v>
      </c>
      <c r="O6" s="8"/>
      <c r="P6" s="9">
        <v>45386</v>
      </c>
      <c r="Q6" s="8">
        <v>45388</v>
      </c>
      <c r="R6">
        <v>4240</v>
      </c>
      <c r="S6">
        <f t="shared" si="0"/>
        <v>-184650</v>
      </c>
    </row>
    <row r="7" spans="1:19" ht="15.75" x14ac:dyDescent="0.2">
      <c r="A7" s="9">
        <v>45387</v>
      </c>
      <c r="B7" s="11">
        <v>2929</v>
      </c>
      <c r="I7">
        <f t="shared" si="1"/>
        <v>0</v>
      </c>
      <c r="K7">
        <f t="shared" si="2"/>
        <v>2929</v>
      </c>
      <c r="N7" s="8">
        <v>45389</v>
      </c>
      <c r="O7" s="8"/>
      <c r="P7" s="9">
        <v>45387</v>
      </c>
      <c r="Q7" s="8">
        <v>45389</v>
      </c>
      <c r="R7">
        <v>2929</v>
      </c>
      <c r="S7">
        <f t="shared" si="0"/>
        <v>810</v>
      </c>
    </row>
    <row r="8" spans="1:19" ht="15.75" x14ac:dyDescent="0.2">
      <c r="A8" s="9">
        <v>45387</v>
      </c>
      <c r="D8" s="11">
        <v>5000</v>
      </c>
      <c r="I8">
        <f t="shared" si="1"/>
        <v>-5000</v>
      </c>
      <c r="K8">
        <f t="shared" si="2"/>
        <v>-5000</v>
      </c>
      <c r="N8" s="8">
        <v>45391</v>
      </c>
      <c r="O8" s="8"/>
      <c r="P8" s="9">
        <v>45387</v>
      </c>
      <c r="Q8" s="8">
        <v>45391</v>
      </c>
      <c r="R8">
        <v>-5000</v>
      </c>
      <c r="S8">
        <f t="shared" si="0"/>
        <v>760</v>
      </c>
    </row>
    <row r="9" spans="1:19" ht="15.75" x14ac:dyDescent="0.2">
      <c r="A9" s="9">
        <v>45388</v>
      </c>
      <c r="D9" s="11">
        <v>184650</v>
      </c>
      <c r="I9">
        <f t="shared" si="1"/>
        <v>-184650</v>
      </c>
      <c r="K9">
        <f t="shared" si="2"/>
        <v>-184650</v>
      </c>
      <c r="N9" s="8">
        <v>45393</v>
      </c>
      <c r="O9" s="8"/>
      <c r="P9" s="9">
        <v>45388</v>
      </c>
      <c r="Q9" s="8">
        <v>45393</v>
      </c>
      <c r="R9">
        <v>-184650</v>
      </c>
      <c r="S9">
        <f t="shared" si="0"/>
        <v>460</v>
      </c>
    </row>
    <row r="10" spans="1:19" ht="15.75" x14ac:dyDescent="0.2">
      <c r="A10" s="9">
        <v>45389</v>
      </c>
      <c r="B10" s="11">
        <v>810</v>
      </c>
      <c r="I10">
        <f t="shared" si="1"/>
        <v>0</v>
      </c>
      <c r="K10">
        <f t="shared" si="2"/>
        <v>810</v>
      </c>
      <c r="N10" s="8">
        <v>45394</v>
      </c>
      <c r="O10" s="8"/>
      <c r="P10" s="9">
        <v>45389</v>
      </c>
      <c r="Q10" s="8">
        <v>45394</v>
      </c>
      <c r="R10">
        <v>810</v>
      </c>
      <c r="S10">
        <f t="shared" si="0"/>
        <v>109502</v>
      </c>
    </row>
    <row r="11" spans="1:19" ht="15.75" x14ac:dyDescent="0.2">
      <c r="A11" s="9">
        <v>45391</v>
      </c>
      <c r="B11" s="11">
        <v>760</v>
      </c>
      <c r="I11">
        <f t="shared" si="1"/>
        <v>0</v>
      </c>
      <c r="K11">
        <f t="shared" si="2"/>
        <v>760</v>
      </c>
      <c r="N11" s="8">
        <v>45398</v>
      </c>
      <c r="O11" s="8"/>
      <c r="P11" s="9">
        <v>45391</v>
      </c>
      <c r="Q11" s="8">
        <v>45398</v>
      </c>
      <c r="R11">
        <v>760</v>
      </c>
      <c r="S11">
        <f t="shared" si="0"/>
        <v>-20000</v>
      </c>
    </row>
    <row r="12" spans="1:19" ht="15.75" x14ac:dyDescent="0.2">
      <c r="A12" s="9">
        <v>45393</v>
      </c>
      <c r="B12" s="11">
        <v>460</v>
      </c>
      <c r="I12">
        <f t="shared" si="1"/>
        <v>0</v>
      </c>
      <c r="K12">
        <f t="shared" si="2"/>
        <v>460</v>
      </c>
      <c r="N12" s="8">
        <v>45399</v>
      </c>
      <c r="O12" s="8"/>
      <c r="P12" s="9">
        <v>45393</v>
      </c>
      <c r="Q12" s="8">
        <v>45399</v>
      </c>
      <c r="R12">
        <v>460</v>
      </c>
      <c r="S12">
        <f t="shared" si="0"/>
        <v>460</v>
      </c>
    </row>
    <row r="13" spans="1:19" ht="15.75" x14ac:dyDescent="0.2">
      <c r="A13" s="9">
        <v>45394</v>
      </c>
      <c r="B13" s="11">
        <v>109502</v>
      </c>
      <c r="I13">
        <f t="shared" si="1"/>
        <v>0</v>
      </c>
      <c r="K13">
        <f t="shared" si="2"/>
        <v>109502</v>
      </c>
      <c r="N13" s="8">
        <v>45400</v>
      </c>
      <c r="O13" s="8"/>
      <c r="P13" s="9">
        <v>45394</v>
      </c>
      <c r="Q13" s="8">
        <v>45400</v>
      </c>
      <c r="R13">
        <v>109502</v>
      </c>
      <c r="S13">
        <f t="shared" si="0"/>
        <v>-12806</v>
      </c>
    </row>
    <row r="14" spans="1:19" ht="15.75" x14ac:dyDescent="0.2">
      <c r="A14" s="9">
        <v>45398</v>
      </c>
      <c r="D14" s="11">
        <v>20000</v>
      </c>
      <c r="I14">
        <f t="shared" si="1"/>
        <v>-20000</v>
      </c>
      <c r="K14">
        <f t="shared" si="2"/>
        <v>-20000</v>
      </c>
      <c r="N14" s="8">
        <v>45401</v>
      </c>
      <c r="O14" s="8"/>
      <c r="P14" s="9">
        <v>45398</v>
      </c>
      <c r="Q14" s="8">
        <v>45401</v>
      </c>
      <c r="R14">
        <v>-20000</v>
      </c>
      <c r="S14">
        <f t="shared" si="0"/>
        <v>140432</v>
      </c>
    </row>
    <row r="15" spans="1:19" ht="15.75" x14ac:dyDescent="0.2">
      <c r="A15" s="9">
        <v>45399</v>
      </c>
      <c r="B15" s="11">
        <v>460</v>
      </c>
      <c r="I15">
        <f t="shared" si="1"/>
        <v>0</v>
      </c>
      <c r="K15">
        <f t="shared" si="2"/>
        <v>460</v>
      </c>
      <c r="N15" s="8">
        <v>45402</v>
      </c>
      <c r="O15" s="8"/>
      <c r="P15" s="9">
        <v>45399</v>
      </c>
      <c r="Q15" s="8">
        <v>45402</v>
      </c>
      <c r="R15">
        <v>460</v>
      </c>
      <c r="S15">
        <f t="shared" si="0"/>
        <v>800</v>
      </c>
    </row>
    <row r="16" spans="1:19" ht="15.75" x14ac:dyDescent="0.2">
      <c r="A16" s="9">
        <v>45400</v>
      </c>
      <c r="D16" s="11">
        <v>12806</v>
      </c>
      <c r="I16">
        <f t="shared" si="1"/>
        <v>-12806</v>
      </c>
      <c r="K16">
        <f t="shared" si="2"/>
        <v>-12806</v>
      </c>
      <c r="N16" s="8">
        <v>45404</v>
      </c>
      <c r="O16" s="8"/>
      <c r="P16" s="9">
        <v>45400</v>
      </c>
      <c r="Q16" s="8">
        <v>45404</v>
      </c>
      <c r="R16">
        <v>-12806</v>
      </c>
      <c r="S16">
        <f t="shared" si="0"/>
        <v>-241099</v>
      </c>
    </row>
    <row r="17" spans="1:19" ht="15.75" x14ac:dyDescent="0.2">
      <c r="A17" s="9">
        <v>45401</v>
      </c>
      <c r="B17" s="11">
        <v>140432</v>
      </c>
      <c r="I17">
        <f t="shared" si="1"/>
        <v>0</v>
      </c>
      <c r="K17">
        <f t="shared" si="2"/>
        <v>140432</v>
      </c>
      <c r="N17" s="8">
        <v>45405</v>
      </c>
      <c r="O17" s="8"/>
      <c r="P17" s="9">
        <v>45401</v>
      </c>
      <c r="Q17" s="8">
        <v>45405</v>
      </c>
      <c r="R17">
        <v>140432</v>
      </c>
      <c r="S17">
        <f t="shared" si="0"/>
        <v>2230</v>
      </c>
    </row>
    <row r="18" spans="1:19" ht="15.75" x14ac:dyDescent="0.2">
      <c r="A18" s="9">
        <v>45402</v>
      </c>
      <c r="B18" s="11">
        <v>800</v>
      </c>
      <c r="I18">
        <f t="shared" si="1"/>
        <v>0</v>
      </c>
      <c r="K18">
        <f t="shared" si="2"/>
        <v>800</v>
      </c>
      <c r="N18" s="8">
        <v>45408</v>
      </c>
      <c r="O18" s="8"/>
      <c r="P18" s="9">
        <v>45402</v>
      </c>
      <c r="Q18" s="8">
        <v>45408</v>
      </c>
      <c r="R18">
        <v>800</v>
      </c>
      <c r="S18">
        <f t="shared" si="0"/>
        <v>100</v>
      </c>
    </row>
    <row r="19" spans="1:19" ht="15.75" x14ac:dyDescent="0.2">
      <c r="A19" s="9">
        <v>45404</v>
      </c>
      <c r="D19" s="11">
        <v>241099</v>
      </c>
      <c r="I19">
        <f t="shared" si="1"/>
        <v>-241099</v>
      </c>
      <c r="K19">
        <f t="shared" si="2"/>
        <v>-241099</v>
      </c>
      <c r="N19" s="8">
        <v>45412</v>
      </c>
      <c r="O19" s="8"/>
      <c r="P19" s="9">
        <v>45404</v>
      </c>
      <c r="Q19" s="8">
        <v>45412</v>
      </c>
      <c r="R19">
        <v>-241099</v>
      </c>
      <c r="S19">
        <f t="shared" si="0"/>
        <v>-177936</v>
      </c>
    </row>
    <row r="20" spans="1:19" ht="15.75" x14ac:dyDescent="0.2">
      <c r="A20" s="9">
        <v>45405</v>
      </c>
      <c r="B20" s="11">
        <v>2230</v>
      </c>
      <c r="I20">
        <f t="shared" si="1"/>
        <v>0</v>
      </c>
      <c r="K20">
        <f t="shared" si="2"/>
        <v>2230</v>
      </c>
      <c r="N20" s="8">
        <v>45414</v>
      </c>
      <c r="O20" s="8"/>
      <c r="P20" s="9">
        <v>45405</v>
      </c>
      <c r="Q20" s="8">
        <v>45414</v>
      </c>
      <c r="R20">
        <v>2230</v>
      </c>
      <c r="S20">
        <f t="shared" si="0"/>
        <v>7250</v>
      </c>
    </row>
    <row r="21" spans="1:19" ht="15.75" x14ac:dyDescent="0.2">
      <c r="A21" s="9">
        <v>45408</v>
      </c>
      <c r="B21" s="11">
        <v>100</v>
      </c>
      <c r="I21">
        <f t="shared" si="1"/>
        <v>0</v>
      </c>
      <c r="K21">
        <f t="shared" si="2"/>
        <v>100</v>
      </c>
      <c r="N21" s="8">
        <v>45416</v>
      </c>
      <c r="O21" s="8"/>
      <c r="P21" s="9">
        <v>45408</v>
      </c>
      <c r="Q21" s="8">
        <v>45416</v>
      </c>
      <c r="R21">
        <v>100</v>
      </c>
      <c r="S21">
        <f t="shared" si="0"/>
        <v>900</v>
      </c>
    </row>
    <row r="22" spans="1:19" ht="15.75" x14ac:dyDescent="0.2">
      <c r="A22" s="9">
        <v>45412</v>
      </c>
      <c r="D22" s="11">
        <v>177936</v>
      </c>
      <c r="I22">
        <f t="shared" si="1"/>
        <v>-177936</v>
      </c>
      <c r="K22">
        <f t="shared" si="2"/>
        <v>-177936</v>
      </c>
      <c r="N22" s="8">
        <v>45419</v>
      </c>
      <c r="O22" s="8"/>
      <c r="P22" s="9">
        <v>45412</v>
      </c>
      <c r="Q22" s="8">
        <v>45419</v>
      </c>
      <c r="R22">
        <v>-177936</v>
      </c>
      <c r="S22">
        <f t="shared" si="0"/>
        <v>1000</v>
      </c>
    </row>
    <row r="23" spans="1:19" ht="15.75" x14ac:dyDescent="0.2">
      <c r="A23" s="9">
        <v>45414</v>
      </c>
      <c r="B23" s="11">
        <v>7250</v>
      </c>
      <c r="I23">
        <f t="shared" si="1"/>
        <v>0</v>
      </c>
      <c r="K23">
        <f t="shared" si="2"/>
        <v>7250</v>
      </c>
      <c r="N23" s="8">
        <v>45421</v>
      </c>
      <c r="O23" s="8"/>
      <c r="P23" s="9">
        <v>45414</v>
      </c>
      <c r="Q23" s="8">
        <v>45421</v>
      </c>
      <c r="R23">
        <v>7250</v>
      </c>
      <c r="S23">
        <f t="shared" si="0"/>
        <v>-26000</v>
      </c>
    </row>
    <row r="24" spans="1:19" ht="15.75" x14ac:dyDescent="0.2">
      <c r="A24" s="9">
        <v>45416</v>
      </c>
      <c r="B24" s="11">
        <v>900</v>
      </c>
      <c r="I24">
        <f t="shared" si="1"/>
        <v>0</v>
      </c>
      <c r="K24">
        <f t="shared" si="2"/>
        <v>900</v>
      </c>
      <c r="N24" s="8">
        <v>45422</v>
      </c>
      <c r="O24" s="8"/>
      <c r="P24" s="9">
        <v>45416</v>
      </c>
      <c r="Q24" s="8">
        <v>45422</v>
      </c>
      <c r="R24">
        <v>900</v>
      </c>
      <c r="S24">
        <f t="shared" si="0"/>
        <v>430</v>
      </c>
    </row>
    <row r="25" spans="1:19" ht="15.75" x14ac:dyDescent="0.2">
      <c r="A25" s="9">
        <v>45419</v>
      </c>
      <c r="B25" s="11">
        <v>1000</v>
      </c>
      <c r="I25">
        <f t="shared" si="1"/>
        <v>0</v>
      </c>
      <c r="K25">
        <f t="shared" si="2"/>
        <v>1000</v>
      </c>
      <c r="N25" s="8">
        <v>45423</v>
      </c>
      <c r="O25" s="8"/>
      <c r="P25" s="9">
        <v>45419</v>
      </c>
      <c r="Q25" s="8">
        <v>45423</v>
      </c>
      <c r="R25">
        <v>1000</v>
      </c>
      <c r="S25">
        <f t="shared" si="0"/>
        <v>230</v>
      </c>
    </row>
    <row r="26" spans="1:19" ht="15.75" x14ac:dyDescent="0.2">
      <c r="A26" s="9">
        <v>45421</v>
      </c>
      <c r="D26" s="11">
        <v>26000</v>
      </c>
      <c r="I26">
        <f t="shared" si="1"/>
        <v>-26000</v>
      </c>
      <c r="K26">
        <f t="shared" si="2"/>
        <v>-26000</v>
      </c>
      <c r="N26" s="8">
        <v>45426</v>
      </c>
      <c r="O26" s="8"/>
      <c r="P26" s="9">
        <v>45421</v>
      </c>
      <c r="Q26" s="8">
        <v>45426</v>
      </c>
      <c r="R26">
        <v>-26000</v>
      </c>
      <c r="S26">
        <f t="shared" si="0"/>
        <v>-15894</v>
      </c>
    </row>
    <row r="27" spans="1:19" ht="15.75" x14ac:dyDescent="0.2">
      <c r="A27" s="9">
        <v>45422</v>
      </c>
      <c r="B27" s="11">
        <v>430</v>
      </c>
      <c r="I27">
        <f t="shared" si="1"/>
        <v>0</v>
      </c>
      <c r="K27">
        <f t="shared" si="2"/>
        <v>430</v>
      </c>
      <c r="N27" s="8">
        <v>45427</v>
      </c>
      <c r="O27" s="8"/>
      <c r="P27" s="9">
        <v>45422</v>
      </c>
      <c r="Q27" s="8">
        <v>45427</v>
      </c>
      <c r="R27">
        <v>430</v>
      </c>
      <c r="S27">
        <f t="shared" si="0"/>
        <v>2540</v>
      </c>
    </row>
    <row r="28" spans="1:19" ht="15.75" x14ac:dyDescent="0.2">
      <c r="A28" s="9">
        <v>45423</v>
      </c>
      <c r="B28" s="11">
        <v>230</v>
      </c>
      <c r="I28">
        <f t="shared" si="1"/>
        <v>0</v>
      </c>
      <c r="K28">
        <f t="shared" si="2"/>
        <v>230</v>
      </c>
      <c r="N28" s="8">
        <v>45428</v>
      </c>
      <c r="O28" s="8"/>
      <c r="P28" s="9">
        <v>45423</v>
      </c>
      <c r="Q28" s="8">
        <v>45428</v>
      </c>
      <c r="R28">
        <v>230</v>
      </c>
      <c r="S28">
        <f t="shared" si="0"/>
        <v>2080</v>
      </c>
    </row>
    <row r="29" spans="1:19" ht="15.75" x14ac:dyDescent="0.2">
      <c r="A29" s="9">
        <v>45426</v>
      </c>
      <c r="B29" s="11">
        <v>1840</v>
      </c>
      <c r="I29">
        <f t="shared" si="1"/>
        <v>0</v>
      </c>
      <c r="K29">
        <f t="shared" si="2"/>
        <v>1840</v>
      </c>
      <c r="N29" s="8">
        <v>45429</v>
      </c>
      <c r="O29" s="8"/>
      <c r="P29" s="9">
        <v>45426</v>
      </c>
      <c r="Q29" s="8">
        <v>45429</v>
      </c>
      <c r="R29">
        <v>1840</v>
      </c>
      <c r="S29">
        <f t="shared" si="0"/>
        <v>1600</v>
      </c>
    </row>
    <row r="30" spans="1:19" ht="15.75" x14ac:dyDescent="0.2">
      <c r="A30" s="9">
        <v>45426</v>
      </c>
      <c r="D30" s="11">
        <v>17734</v>
      </c>
      <c r="I30">
        <f t="shared" si="1"/>
        <v>-17734</v>
      </c>
      <c r="K30">
        <f t="shared" si="2"/>
        <v>-17734</v>
      </c>
      <c r="N30" s="8">
        <v>45430</v>
      </c>
      <c r="O30" s="8"/>
      <c r="P30" s="9">
        <v>45426</v>
      </c>
      <c r="Q30" s="8">
        <v>45430</v>
      </c>
      <c r="R30">
        <v>-17734</v>
      </c>
      <c r="S30">
        <f t="shared" si="0"/>
        <v>3380</v>
      </c>
    </row>
    <row r="31" spans="1:19" ht="15.75" x14ac:dyDescent="0.2">
      <c r="A31" s="9">
        <v>45427</v>
      </c>
      <c r="B31" s="11">
        <v>2540</v>
      </c>
      <c r="I31">
        <f t="shared" si="1"/>
        <v>0</v>
      </c>
      <c r="K31">
        <f t="shared" si="2"/>
        <v>2540</v>
      </c>
      <c r="N31" s="8">
        <v>45432</v>
      </c>
      <c r="O31" s="8"/>
      <c r="P31" s="9">
        <v>45427</v>
      </c>
      <c r="Q31" s="8">
        <v>45432</v>
      </c>
      <c r="R31">
        <v>2540</v>
      </c>
      <c r="S31">
        <f t="shared" si="0"/>
        <v>690</v>
      </c>
    </row>
    <row r="32" spans="1:19" ht="15.75" x14ac:dyDescent="0.2">
      <c r="A32" s="9">
        <v>45428</v>
      </c>
      <c r="B32" s="11">
        <v>2080</v>
      </c>
      <c r="I32">
        <f t="shared" si="1"/>
        <v>0</v>
      </c>
      <c r="K32">
        <f t="shared" si="2"/>
        <v>2080</v>
      </c>
      <c r="N32" s="8">
        <v>45433</v>
      </c>
      <c r="O32" s="8"/>
      <c r="P32" s="9">
        <v>45428</v>
      </c>
      <c r="Q32" s="8">
        <v>45433</v>
      </c>
      <c r="R32">
        <v>2080</v>
      </c>
      <c r="S32">
        <f t="shared" si="0"/>
        <v>460</v>
      </c>
    </row>
    <row r="33" spans="1:19" ht="15.75" x14ac:dyDescent="0.2">
      <c r="A33" s="9">
        <v>45429</v>
      </c>
      <c r="B33" s="11">
        <v>1600</v>
      </c>
      <c r="I33">
        <f t="shared" si="1"/>
        <v>0</v>
      </c>
      <c r="K33">
        <f t="shared" si="2"/>
        <v>1600</v>
      </c>
      <c r="N33" s="8">
        <v>45434</v>
      </c>
      <c r="O33" s="8"/>
      <c r="P33" s="9">
        <v>45429</v>
      </c>
      <c r="Q33" s="8">
        <v>45434</v>
      </c>
      <c r="R33">
        <v>1600</v>
      </c>
      <c r="S33">
        <f t="shared" si="0"/>
        <v>-4540</v>
      </c>
    </row>
    <row r="34" spans="1:19" ht="15.75" x14ac:dyDescent="0.2">
      <c r="A34" s="9">
        <v>45430</v>
      </c>
      <c r="B34" s="11">
        <v>3380</v>
      </c>
      <c r="I34">
        <f t="shared" si="1"/>
        <v>0</v>
      </c>
      <c r="K34">
        <f t="shared" si="2"/>
        <v>3380</v>
      </c>
      <c r="N34" s="8">
        <v>45435</v>
      </c>
      <c r="O34" s="8"/>
      <c r="P34" s="9">
        <v>45430</v>
      </c>
      <c r="Q34" s="8">
        <v>45435</v>
      </c>
      <c r="R34">
        <v>3380</v>
      </c>
      <c r="S34">
        <f t="shared" si="0"/>
        <v>1030</v>
      </c>
    </row>
    <row r="35" spans="1:19" ht="15.75" x14ac:dyDescent="0.2">
      <c r="A35" s="9">
        <v>45432</v>
      </c>
      <c r="B35" s="11">
        <v>690</v>
      </c>
      <c r="I35">
        <f t="shared" si="1"/>
        <v>0</v>
      </c>
      <c r="K35">
        <f t="shared" si="2"/>
        <v>690</v>
      </c>
      <c r="N35" s="8">
        <v>45436</v>
      </c>
      <c r="O35" s="8"/>
      <c r="P35" s="9">
        <v>45432</v>
      </c>
      <c r="Q35" s="8">
        <v>45436</v>
      </c>
      <c r="R35">
        <v>690</v>
      </c>
      <c r="S35">
        <f t="shared" si="0"/>
        <v>2111610</v>
      </c>
    </row>
    <row r="36" spans="1:19" ht="15.75" x14ac:dyDescent="0.2">
      <c r="A36" s="9">
        <v>45433</v>
      </c>
      <c r="B36" s="11">
        <v>460</v>
      </c>
      <c r="I36">
        <f t="shared" si="1"/>
        <v>0</v>
      </c>
      <c r="K36">
        <f t="shared" si="2"/>
        <v>460</v>
      </c>
      <c r="N36" s="8">
        <v>45438</v>
      </c>
      <c r="O36" s="8"/>
      <c r="P36" s="9">
        <v>45433</v>
      </c>
      <c r="Q36" s="8">
        <v>45438</v>
      </c>
      <c r="R36">
        <v>460</v>
      </c>
      <c r="S36">
        <f t="shared" si="0"/>
        <v>6400</v>
      </c>
    </row>
    <row r="37" spans="1:19" ht="15.75" x14ac:dyDescent="0.2">
      <c r="A37" s="9">
        <v>45434</v>
      </c>
      <c r="B37" s="11">
        <v>460</v>
      </c>
      <c r="I37">
        <f t="shared" si="1"/>
        <v>0</v>
      </c>
      <c r="K37">
        <f t="shared" si="2"/>
        <v>460</v>
      </c>
      <c r="N37" s="8">
        <v>45439</v>
      </c>
      <c r="O37" s="8"/>
      <c r="P37" s="9">
        <v>45434</v>
      </c>
      <c r="Q37" s="8">
        <v>45439</v>
      </c>
      <c r="R37">
        <v>460</v>
      </c>
      <c r="S37">
        <f t="shared" si="0"/>
        <v>-4420</v>
      </c>
    </row>
    <row r="38" spans="1:19" ht="15.75" x14ac:dyDescent="0.2">
      <c r="A38" s="9">
        <v>45434</v>
      </c>
      <c r="D38" s="11">
        <v>5000</v>
      </c>
      <c r="I38">
        <f t="shared" si="1"/>
        <v>-5000</v>
      </c>
      <c r="K38">
        <f t="shared" si="2"/>
        <v>-5000</v>
      </c>
      <c r="N38" s="8">
        <v>45440</v>
      </c>
      <c r="O38" s="8"/>
      <c r="P38" s="9">
        <v>45434</v>
      </c>
      <c r="Q38" s="8">
        <v>45440</v>
      </c>
      <c r="R38">
        <v>-5000</v>
      </c>
      <c r="S38">
        <f t="shared" si="0"/>
        <v>2860</v>
      </c>
    </row>
    <row r="39" spans="1:19" ht="15.75" x14ac:dyDescent="0.2">
      <c r="A39" s="9">
        <v>45435</v>
      </c>
      <c r="B39" s="11">
        <v>1030</v>
      </c>
      <c r="I39">
        <f t="shared" si="1"/>
        <v>0</v>
      </c>
      <c r="K39">
        <f t="shared" si="2"/>
        <v>1030</v>
      </c>
      <c r="N39" s="8">
        <v>45442</v>
      </c>
      <c r="O39" s="8"/>
      <c r="P39" s="9">
        <v>45435</v>
      </c>
      <c r="Q39" s="8">
        <v>45442</v>
      </c>
      <c r="R39">
        <v>1030</v>
      </c>
      <c r="S39">
        <f t="shared" si="0"/>
        <v>-161896</v>
      </c>
    </row>
    <row r="40" spans="1:19" ht="15.75" x14ac:dyDescent="0.2">
      <c r="A40" s="9">
        <v>45436</v>
      </c>
      <c r="B40" s="11">
        <v>2111610</v>
      </c>
      <c r="I40">
        <f t="shared" si="1"/>
        <v>0</v>
      </c>
      <c r="K40">
        <f t="shared" si="2"/>
        <v>2111610</v>
      </c>
      <c r="N40" s="8">
        <v>45443</v>
      </c>
      <c r="O40" s="8"/>
      <c r="P40" s="9">
        <v>45436</v>
      </c>
      <c r="Q40" s="8">
        <v>45443</v>
      </c>
      <c r="R40">
        <v>2111610</v>
      </c>
      <c r="S40">
        <f t="shared" si="0"/>
        <v>330</v>
      </c>
    </row>
    <row r="41" spans="1:19" ht="15.75" x14ac:dyDescent="0.2">
      <c r="A41" s="9">
        <v>45438</v>
      </c>
      <c r="B41" s="11">
        <v>6400</v>
      </c>
      <c r="I41">
        <f t="shared" si="1"/>
        <v>0</v>
      </c>
      <c r="K41">
        <f t="shared" si="2"/>
        <v>6400</v>
      </c>
      <c r="N41" s="8">
        <v>45444</v>
      </c>
      <c r="O41" s="8"/>
      <c r="P41" s="9">
        <v>45438</v>
      </c>
      <c r="Q41" s="8">
        <v>45444</v>
      </c>
      <c r="R41">
        <v>6400</v>
      </c>
      <c r="S41">
        <f t="shared" si="0"/>
        <v>630</v>
      </c>
    </row>
    <row r="42" spans="1:19" ht="15.75" x14ac:dyDescent="0.2">
      <c r="A42" s="9">
        <v>45439</v>
      </c>
      <c r="D42" s="11">
        <v>4420</v>
      </c>
      <c r="I42">
        <f t="shared" si="1"/>
        <v>-4420</v>
      </c>
      <c r="K42">
        <f t="shared" si="2"/>
        <v>-4420</v>
      </c>
      <c r="N42" s="8">
        <v>45445</v>
      </c>
      <c r="O42" s="8"/>
      <c r="P42" s="9">
        <v>45439</v>
      </c>
      <c r="Q42" s="8">
        <v>45445</v>
      </c>
      <c r="R42">
        <v>-4420</v>
      </c>
      <c r="S42">
        <f t="shared" si="0"/>
        <v>2750</v>
      </c>
    </row>
    <row r="43" spans="1:19" ht="15.75" x14ac:dyDescent="0.2">
      <c r="A43" s="9">
        <v>45440</v>
      </c>
      <c r="B43" s="11">
        <v>2860</v>
      </c>
      <c r="I43">
        <f t="shared" si="1"/>
        <v>0</v>
      </c>
      <c r="K43">
        <f t="shared" si="2"/>
        <v>2860</v>
      </c>
      <c r="N43" s="8">
        <v>45447</v>
      </c>
      <c r="O43" s="8"/>
      <c r="P43" s="9">
        <v>45440</v>
      </c>
      <c r="Q43" s="8">
        <v>45447</v>
      </c>
      <c r="R43">
        <v>2860</v>
      </c>
      <c r="S43">
        <f t="shared" si="0"/>
        <v>-116800</v>
      </c>
    </row>
    <row r="44" spans="1:19" ht="15.75" x14ac:dyDescent="0.2">
      <c r="A44" s="9">
        <v>45442</v>
      </c>
      <c r="B44" s="11">
        <v>1820</v>
      </c>
      <c r="I44">
        <f t="shared" si="1"/>
        <v>0</v>
      </c>
      <c r="K44">
        <f t="shared" si="2"/>
        <v>1820</v>
      </c>
      <c r="N44" s="8">
        <v>45448</v>
      </c>
      <c r="O44" s="8"/>
      <c r="P44" s="9">
        <v>45442</v>
      </c>
      <c r="Q44" s="8">
        <v>45448</v>
      </c>
      <c r="R44">
        <v>1820</v>
      </c>
      <c r="S44">
        <f t="shared" si="0"/>
        <v>-317354.71999999997</v>
      </c>
    </row>
    <row r="45" spans="1:19" ht="15.75" x14ac:dyDescent="0.2">
      <c r="A45" s="9">
        <v>45442</v>
      </c>
      <c r="D45" s="11">
        <v>163716</v>
      </c>
      <c r="I45">
        <f t="shared" si="1"/>
        <v>-163716</v>
      </c>
      <c r="K45">
        <f t="shared" si="2"/>
        <v>-163716</v>
      </c>
      <c r="N45" s="8">
        <v>45449</v>
      </c>
      <c r="O45" s="8"/>
      <c r="P45" s="9">
        <v>45442</v>
      </c>
      <c r="Q45" s="8">
        <v>45449</v>
      </c>
      <c r="R45">
        <v>-163716</v>
      </c>
      <c r="S45">
        <f t="shared" si="0"/>
        <v>-21950</v>
      </c>
    </row>
    <row r="46" spans="1:19" ht="15.75" x14ac:dyDescent="0.2">
      <c r="A46" s="9">
        <v>45443</v>
      </c>
      <c r="B46" s="11">
        <v>330</v>
      </c>
      <c r="I46">
        <f t="shared" si="1"/>
        <v>0</v>
      </c>
      <c r="K46">
        <f t="shared" si="2"/>
        <v>330</v>
      </c>
      <c r="N46" s="8">
        <v>45450</v>
      </c>
      <c r="O46" s="8"/>
      <c r="P46" s="9">
        <v>45443</v>
      </c>
      <c r="Q46" s="8">
        <v>45450</v>
      </c>
      <c r="R46">
        <v>330</v>
      </c>
      <c r="S46">
        <f t="shared" si="0"/>
        <v>3290</v>
      </c>
    </row>
    <row r="47" spans="1:19" ht="15.75" x14ac:dyDescent="0.2">
      <c r="A47" s="9">
        <v>45444</v>
      </c>
      <c r="B47" s="11">
        <v>630</v>
      </c>
      <c r="I47">
        <f t="shared" si="1"/>
        <v>0</v>
      </c>
      <c r="K47">
        <f t="shared" si="2"/>
        <v>630</v>
      </c>
      <c r="N47" s="8">
        <v>45451</v>
      </c>
      <c r="O47" s="8"/>
      <c r="P47" s="9">
        <v>45444</v>
      </c>
      <c r="Q47" s="8">
        <v>45451</v>
      </c>
      <c r="R47">
        <v>630</v>
      </c>
      <c r="S47">
        <f t="shared" si="0"/>
        <v>3100</v>
      </c>
    </row>
    <row r="48" spans="1:19" ht="15.75" x14ac:dyDescent="0.2">
      <c r="A48" s="9">
        <v>45445</v>
      </c>
      <c r="B48" s="11">
        <v>2750</v>
      </c>
      <c r="I48">
        <f t="shared" si="1"/>
        <v>0</v>
      </c>
      <c r="K48">
        <f t="shared" si="2"/>
        <v>2750</v>
      </c>
      <c r="N48" s="8">
        <v>45452</v>
      </c>
      <c r="O48" s="8"/>
      <c r="P48" s="9">
        <v>45445</v>
      </c>
      <c r="Q48" s="8">
        <v>45452</v>
      </c>
      <c r="R48">
        <v>2750</v>
      </c>
      <c r="S48">
        <f t="shared" si="0"/>
        <v>3190</v>
      </c>
    </row>
    <row r="49" spans="1:19" ht="15.75" x14ac:dyDescent="0.2">
      <c r="A49" s="9">
        <v>45447</v>
      </c>
      <c r="B49" s="11">
        <v>900</v>
      </c>
      <c r="I49">
        <f t="shared" si="1"/>
        <v>0</v>
      </c>
      <c r="K49">
        <f t="shared" si="2"/>
        <v>900</v>
      </c>
      <c r="N49" s="8">
        <v>45453</v>
      </c>
      <c r="O49" s="8"/>
      <c r="P49" s="9">
        <v>45447</v>
      </c>
      <c r="Q49" s="8">
        <v>45453</v>
      </c>
      <c r="R49">
        <v>900</v>
      </c>
      <c r="S49">
        <f t="shared" si="0"/>
        <v>-77595</v>
      </c>
    </row>
    <row r="50" spans="1:19" ht="15.75" x14ac:dyDescent="0.2">
      <c r="A50" s="9">
        <v>45447</v>
      </c>
      <c r="D50" s="11">
        <v>117700</v>
      </c>
      <c r="I50">
        <f t="shared" si="1"/>
        <v>-117700</v>
      </c>
      <c r="K50">
        <f t="shared" si="2"/>
        <v>-117700</v>
      </c>
      <c r="N50" s="8">
        <v>45454</v>
      </c>
      <c r="O50" s="8"/>
      <c r="P50" s="9">
        <v>45447</v>
      </c>
      <c r="Q50" s="8">
        <v>45454</v>
      </c>
      <c r="R50">
        <v>-117700</v>
      </c>
      <c r="S50">
        <f t="shared" si="0"/>
        <v>128489</v>
      </c>
    </row>
    <row r="51" spans="1:19" ht="15.75" x14ac:dyDescent="0.2">
      <c r="A51" s="9">
        <v>45448</v>
      </c>
      <c r="B51" s="11">
        <v>3800</v>
      </c>
      <c r="I51">
        <f t="shared" si="1"/>
        <v>0</v>
      </c>
      <c r="K51">
        <f t="shared" si="2"/>
        <v>3800</v>
      </c>
      <c r="N51" s="8">
        <v>45455</v>
      </c>
      <c r="O51" s="8"/>
      <c r="P51" s="9">
        <v>45448</v>
      </c>
      <c r="Q51" s="8">
        <v>45455</v>
      </c>
      <c r="R51">
        <v>3800</v>
      </c>
      <c r="S51">
        <f t="shared" si="0"/>
        <v>-21210</v>
      </c>
    </row>
    <row r="52" spans="1:19" ht="15.75" x14ac:dyDescent="0.2">
      <c r="A52" s="9">
        <v>45448</v>
      </c>
      <c r="D52" s="11">
        <v>321154.71999999997</v>
      </c>
      <c r="I52">
        <f t="shared" si="1"/>
        <v>-321154.71999999997</v>
      </c>
      <c r="K52">
        <f t="shared" si="2"/>
        <v>-321154.71999999997</v>
      </c>
      <c r="N52" s="8">
        <v>45456</v>
      </c>
      <c r="O52" s="8"/>
      <c r="P52" s="9">
        <v>45448</v>
      </c>
      <c r="Q52" s="8">
        <v>45456</v>
      </c>
      <c r="R52">
        <v>-321154.71999999997</v>
      </c>
      <c r="S52">
        <f t="shared" si="0"/>
        <v>-20010</v>
      </c>
    </row>
    <row r="53" spans="1:19" ht="15.75" x14ac:dyDescent="0.2">
      <c r="A53" s="9">
        <v>45449</v>
      </c>
      <c r="B53" s="11">
        <v>1380</v>
      </c>
      <c r="I53">
        <f t="shared" si="1"/>
        <v>0</v>
      </c>
      <c r="K53">
        <f t="shared" si="2"/>
        <v>1380</v>
      </c>
      <c r="N53" s="8">
        <v>45458</v>
      </c>
      <c r="O53" s="8"/>
      <c r="P53" s="9">
        <v>45449</v>
      </c>
      <c r="Q53" s="8">
        <v>45458</v>
      </c>
      <c r="R53">
        <v>1380</v>
      </c>
      <c r="S53">
        <f t="shared" si="0"/>
        <v>760</v>
      </c>
    </row>
    <row r="54" spans="1:19" ht="15.75" x14ac:dyDescent="0.2">
      <c r="A54" s="9">
        <v>45449</v>
      </c>
      <c r="D54" s="11">
        <v>23330</v>
      </c>
      <c r="I54">
        <f t="shared" si="1"/>
        <v>-23330</v>
      </c>
      <c r="K54">
        <f t="shared" si="2"/>
        <v>-23330</v>
      </c>
      <c r="N54" s="8">
        <v>45459</v>
      </c>
      <c r="O54" s="8"/>
      <c r="P54" s="9">
        <v>45449</v>
      </c>
      <c r="Q54" s="8">
        <v>45459</v>
      </c>
      <c r="R54">
        <v>-23330</v>
      </c>
      <c r="S54">
        <f t="shared" si="0"/>
        <v>230</v>
      </c>
    </row>
    <row r="55" spans="1:19" ht="15.75" x14ac:dyDescent="0.2">
      <c r="A55" s="9">
        <v>45450</v>
      </c>
      <c r="B55" s="11">
        <v>3290</v>
      </c>
      <c r="I55">
        <f t="shared" si="1"/>
        <v>0</v>
      </c>
      <c r="K55">
        <f t="shared" si="2"/>
        <v>3290</v>
      </c>
      <c r="N55" s="8">
        <v>45461</v>
      </c>
      <c r="O55" s="8"/>
      <c r="P55" s="9">
        <v>45450</v>
      </c>
      <c r="Q55" s="8">
        <v>45461</v>
      </c>
      <c r="R55">
        <v>3290</v>
      </c>
      <c r="S55">
        <f t="shared" si="0"/>
        <v>-541000</v>
      </c>
    </row>
    <row r="56" spans="1:19" ht="15.75" x14ac:dyDescent="0.2">
      <c r="A56" s="9">
        <v>45451</v>
      </c>
      <c r="B56" s="11">
        <v>3100</v>
      </c>
      <c r="I56">
        <f t="shared" si="1"/>
        <v>0</v>
      </c>
      <c r="K56">
        <f t="shared" si="2"/>
        <v>3100</v>
      </c>
      <c r="N56" s="8">
        <v>45462</v>
      </c>
      <c r="O56" s="8"/>
      <c r="P56" s="9">
        <v>45451</v>
      </c>
      <c r="Q56" s="8">
        <v>45462</v>
      </c>
      <c r="R56">
        <v>3100</v>
      </c>
      <c r="S56">
        <f t="shared" si="0"/>
        <v>-9360</v>
      </c>
    </row>
    <row r="57" spans="1:19" ht="15.75" x14ac:dyDescent="0.2">
      <c r="A57" s="9">
        <v>45452</v>
      </c>
      <c r="B57" s="11">
        <v>3190</v>
      </c>
      <c r="I57">
        <f t="shared" si="1"/>
        <v>0</v>
      </c>
      <c r="K57">
        <f t="shared" si="2"/>
        <v>3190</v>
      </c>
      <c r="N57" s="8">
        <v>45463</v>
      </c>
      <c r="O57" s="8"/>
      <c r="P57" s="9">
        <v>45452</v>
      </c>
      <c r="Q57" s="8">
        <v>45463</v>
      </c>
      <c r="R57">
        <v>3190</v>
      </c>
      <c r="S57">
        <f t="shared" si="0"/>
        <v>230</v>
      </c>
    </row>
    <row r="58" spans="1:19" ht="15.75" x14ac:dyDescent="0.2">
      <c r="A58" s="9">
        <v>45453</v>
      </c>
      <c r="B58" s="11">
        <v>1905</v>
      </c>
      <c r="I58">
        <f t="shared" si="1"/>
        <v>0</v>
      </c>
      <c r="K58">
        <f t="shared" si="2"/>
        <v>1905</v>
      </c>
      <c r="N58" s="8">
        <v>45464</v>
      </c>
      <c r="O58" s="8"/>
      <c r="P58" s="9">
        <v>45453</v>
      </c>
      <c r="Q58" s="8">
        <v>45464</v>
      </c>
      <c r="R58">
        <v>1905</v>
      </c>
      <c r="S58">
        <f t="shared" si="0"/>
        <v>23060</v>
      </c>
    </row>
    <row r="59" spans="1:19" ht="15.75" x14ac:dyDescent="0.2">
      <c r="A59" s="9">
        <v>45453</v>
      </c>
      <c r="D59" s="11">
        <v>79500</v>
      </c>
      <c r="I59">
        <f t="shared" si="1"/>
        <v>-79500</v>
      </c>
      <c r="K59">
        <f t="shared" si="2"/>
        <v>-79500</v>
      </c>
      <c r="N59" s="8">
        <v>45468</v>
      </c>
      <c r="O59" s="8"/>
      <c r="P59" s="9">
        <v>45453</v>
      </c>
      <c r="Q59" s="8">
        <v>45468</v>
      </c>
      <c r="R59">
        <v>-79500</v>
      </c>
      <c r="S59">
        <f t="shared" si="0"/>
        <v>74624</v>
      </c>
    </row>
    <row r="60" spans="1:19" ht="15.75" x14ac:dyDescent="0.2">
      <c r="A60" s="9">
        <v>45454</v>
      </c>
      <c r="B60" s="11">
        <v>128489</v>
      </c>
      <c r="I60">
        <f t="shared" si="1"/>
        <v>0</v>
      </c>
      <c r="K60">
        <f t="shared" si="2"/>
        <v>128489</v>
      </c>
      <c r="N60" s="8">
        <v>45469</v>
      </c>
      <c r="O60" s="8"/>
      <c r="P60" s="9">
        <v>45454</v>
      </c>
      <c r="Q60" s="8">
        <v>45469</v>
      </c>
      <c r="R60">
        <v>128489</v>
      </c>
      <c r="S60">
        <f t="shared" si="0"/>
        <v>230</v>
      </c>
    </row>
    <row r="61" spans="1:19" ht="15.75" x14ac:dyDescent="0.2">
      <c r="A61" s="9">
        <v>45455</v>
      </c>
      <c r="B61" s="11">
        <v>100</v>
      </c>
      <c r="I61">
        <f t="shared" si="1"/>
        <v>0</v>
      </c>
      <c r="K61">
        <f t="shared" si="2"/>
        <v>100</v>
      </c>
      <c r="N61" s="8">
        <v>45470</v>
      </c>
      <c r="O61" s="8"/>
      <c r="P61" s="9">
        <v>45455</v>
      </c>
      <c r="Q61" s="8">
        <v>45470</v>
      </c>
      <c r="R61">
        <v>100</v>
      </c>
      <c r="S61">
        <f t="shared" si="0"/>
        <v>-327215</v>
      </c>
    </row>
    <row r="62" spans="1:19" ht="15.75" x14ac:dyDescent="0.2">
      <c r="A62" s="9">
        <v>45455</v>
      </c>
      <c r="D62" s="11">
        <v>21310</v>
      </c>
      <c r="I62">
        <f t="shared" si="1"/>
        <v>-21310</v>
      </c>
      <c r="K62">
        <f t="shared" si="2"/>
        <v>-21310</v>
      </c>
      <c r="N62" s="8">
        <v>45471</v>
      </c>
      <c r="O62" s="8"/>
      <c r="P62" s="9">
        <v>45455</v>
      </c>
      <c r="Q62" s="8">
        <v>45471</v>
      </c>
      <c r="R62">
        <v>-21310</v>
      </c>
      <c r="S62">
        <f t="shared" si="0"/>
        <v>-211490</v>
      </c>
    </row>
    <row r="63" spans="1:19" ht="15.75" x14ac:dyDescent="0.2">
      <c r="A63" s="9">
        <v>45456</v>
      </c>
      <c r="B63" s="11">
        <v>1320</v>
      </c>
      <c r="I63">
        <f t="shared" si="1"/>
        <v>0</v>
      </c>
      <c r="K63">
        <f t="shared" si="2"/>
        <v>1320</v>
      </c>
      <c r="N63" s="8">
        <v>45472</v>
      </c>
      <c r="O63" s="8"/>
      <c r="P63" s="9">
        <v>45456</v>
      </c>
      <c r="Q63" s="8">
        <v>45472</v>
      </c>
      <c r="R63">
        <v>1320</v>
      </c>
      <c r="S63">
        <f t="shared" si="0"/>
        <v>330</v>
      </c>
    </row>
    <row r="64" spans="1:19" ht="15.75" x14ac:dyDescent="0.2">
      <c r="A64" s="9">
        <v>45456</v>
      </c>
      <c r="D64" s="11">
        <v>21330</v>
      </c>
      <c r="I64">
        <f t="shared" si="1"/>
        <v>-21330</v>
      </c>
      <c r="K64">
        <f t="shared" si="2"/>
        <v>-21330</v>
      </c>
      <c r="N64" s="8">
        <v>45473</v>
      </c>
      <c r="O64" s="8"/>
      <c r="P64" s="9">
        <v>45456</v>
      </c>
      <c r="Q64" s="8">
        <v>45473</v>
      </c>
      <c r="R64">
        <v>-21330</v>
      </c>
      <c r="S64">
        <f t="shared" si="0"/>
        <v>230</v>
      </c>
    </row>
    <row r="65" spans="1:19" ht="15.75" x14ac:dyDescent="0.2">
      <c r="A65" s="9">
        <v>45458</v>
      </c>
      <c r="B65" s="11">
        <v>760</v>
      </c>
      <c r="I65">
        <f t="shared" si="1"/>
        <v>0</v>
      </c>
      <c r="K65">
        <f t="shared" si="2"/>
        <v>760</v>
      </c>
      <c r="N65" s="8">
        <v>45474</v>
      </c>
      <c r="O65" s="8"/>
      <c r="P65" s="9">
        <v>45458</v>
      </c>
      <c r="Q65" s="8">
        <v>45474</v>
      </c>
      <c r="R65">
        <v>760</v>
      </c>
      <c r="S65">
        <f t="shared" si="0"/>
        <v>-179374</v>
      </c>
    </row>
    <row r="66" spans="1:19" ht="15.75" x14ac:dyDescent="0.2">
      <c r="A66" s="9">
        <v>45459</v>
      </c>
      <c r="B66" s="11">
        <v>230</v>
      </c>
      <c r="I66">
        <f t="shared" si="1"/>
        <v>0</v>
      </c>
      <c r="K66">
        <f t="shared" si="2"/>
        <v>230</v>
      </c>
      <c r="N66" s="8">
        <v>45475</v>
      </c>
      <c r="O66" s="8"/>
      <c r="P66" s="9">
        <v>45459</v>
      </c>
      <c r="Q66" s="8">
        <v>45475</v>
      </c>
      <c r="R66">
        <v>230</v>
      </c>
      <c r="S66">
        <f t="shared" si="0"/>
        <v>-120228</v>
      </c>
    </row>
    <row r="67" spans="1:19" ht="15.75" x14ac:dyDescent="0.2">
      <c r="A67" s="9">
        <v>45461</v>
      </c>
      <c r="D67" s="11">
        <v>541000</v>
      </c>
      <c r="I67">
        <f t="shared" si="1"/>
        <v>-541000</v>
      </c>
      <c r="K67">
        <f t="shared" si="2"/>
        <v>-541000</v>
      </c>
      <c r="N67" s="8">
        <v>45476</v>
      </c>
      <c r="O67" s="8"/>
      <c r="P67" s="9">
        <v>45461</v>
      </c>
      <c r="Q67" s="8">
        <v>45476</v>
      </c>
      <c r="R67">
        <v>-541000</v>
      </c>
      <c r="S67">
        <f t="shared" ref="S67:S116" si="3">SUMIF(P:P,Q67,R:R)</f>
        <v>-5000</v>
      </c>
    </row>
    <row r="68" spans="1:19" ht="15.75" x14ac:dyDescent="0.2">
      <c r="A68" s="9">
        <v>45462</v>
      </c>
      <c r="B68" s="11">
        <v>230</v>
      </c>
      <c r="I68">
        <f t="shared" ref="I68:I116" si="4">-ABS(D68)</f>
        <v>0</v>
      </c>
      <c r="K68">
        <f t="shared" ref="K68:K116" si="5">B68+I68</f>
        <v>230</v>
      </c>
      <c r="N68" s="8">
        <v>45477</v>
      </c>
      <c r="O68" s="8"/>
      <c r="P68" s="9">
        <v>45462</v>
      </c>
      <c r="Q68" s="8">
        <v>45477</v>
      </c>
      <c r="R68">
        <v>230</v>
      </c>
      <c r="S68">
        <f t="shared" si="3"/>
        <v>-151216.03</v>
      </c>
    </row>
    <row r="69" spans="1:19" ht="15.75" x14ac:dyDescent="0.2">
      <c r="A69" s="9">
        <v>45462</v>
      </c>
      <c r="D69" s="11">
        <v>9590</v>
      </c>
      <c r="I69">
        <f t="shared" si="4"/>
        <v>-9590</v>
      </c>
      <c r="K69">
        <f t="shared" si="5"/>
        <v>-9590</v>
      </c>
      <c r="N69" s="8">
        <v>45478</v>
      </c>
      <c r="O69" s="8"/>
      <c r="P69" s="9">
        <v>45462</v>
      </c>
      <c r="Q69" s="8">
        <v>45478</v>
      </c>
      <c r="R69">
        <v>-9590</v>
      </c>
      <c r="S69">
        <f t="shared" si="3"/>
        <v>-219432</v>
      </c>
    </row>
    <row r="70" spans="1:19" ht="15.75" x14ac:dyDescent="0.2">
      <c r="A70" s="9">
        <v>45463</v>
      </c>
      <c r="B70" s="11">
        <v>230</v>
      </c>
      <c r="I70">
        <f t="shared" si="4"/>
        <v>0</v>
      </c>
      <c r="K70">
        <f t="shared" si="5"/>
        <v>230</v>
      </c>
      <c r="N70" s="8">
        <v>45479</v>
      </c>
      <c r="O70" s="8"/>
      <c r="P70" s="9">
        <v>45463</v>
      </c>
      <c r="Q70" s="8">
        <v>45479</v>
      </c>
      <c r="R70">
        <v>230</v>
      </c>
      <c r="S70">
        <f t="shared" si="3"/>
        <v>-7504</v>
      </c>
    </row>
    <row r="71" spans="1:19" ht="15.75" x14ac:dyDescent="0.2">
      <c r="A71" s="9">
        <v>45464</v>
      </c>
      <c r="B71" s="11">
        <v>23060</v>
      </c>
      <c r="I71">
        <f t="shared" si="4"/>
        <v>0</v>
      </c>
      <c r="K71">
        <f t="shared" si="5"/>
        <v>23060</v>
      </c>
      <c r="N71" s="8">
        <v>45481</v>
      </c>
      <c r="O71" s="8"/>
      <c r="P71" s="9">
        <v>45464</v>
      </c>
      <c r="Q71" s="8">
        <v>45481</v>
      </c>
      <c r="R71">
        <v>23060</v>
      </c>
      <c r="S71">
        <f t="shared" si="3"/>
        <v>-575819</v>
      </c>
    </row>
    <row r="72" spans="1:19" ht="15.75" x14ac:dyDescent="0.2">
      <c r="A72" s="9">
        <v>45468</v>
      </c>
      <c r="B72" s="11">
        <v>74624</v>
      </c>
      <c r="I72">
        <f t="shared" si="4"/>
        <v>0</v>
      </c>
      <c r="K72">
        <f t="shared" si="5"/>
        <v>74624</v>
      </c>
      <c r="N72" s="8">
        <v>45482</v>
      </c>
      <c r="O72" s="8"/>
      <c r="P72" s="9">
        <v>45468</v>
      </c>
      <c r="Q72" s="8">
        <v>45482</v>
      </c>
      <c r="R72">
        <v>74624</v>
      </c>
      <c r="S72">
        <f t="shared" si="3"/>
        <v>-134348</v>
      </c>
    </row>
    <row r="73" spans="1:19" ht="15.75" x14ac:dyDescent="0.2">
      <c r="A73" s="9">
        <v>45469</v>
      </c>
      <c r="B73" s="11">
        <v>230</v>
      </c>
      <c r="I73">
        <f t="shared" si="4"/>
        <v>0</v>
      </c>
      <c r="K73">
        <f t="shared" si="5"/>
        <v>230</v>
      </c>
      <c r="N73" s="8">
        <v>45483</v>
      </c>
      <c r="O73" s="8"/>
      <c r="P73" s="9">
        <v>45469</v>
      </c>
      <c r="Q73" s="8">
        <v>45483</v>
      </c>
      <c r="R73">
        <v>230</v>
      </c>
      <c r="S73">
        <f t="shared" si="3"/>
        <v>224234</v>
      </c>
    </row>
    <row r="74" spans="1:19" ht="15.75" x14ac:dyDescent="0.2">
      <c r="A74" s="9">
        <v>45470</v>
      </c>
      <c r="B74" s="11">
        <v>128190</v>
      </c>
      <c r="I74">
        <f t="shared" si="4"/>
        <v>0</v>
      </c>
      <c r="K74">
        <f t="shared" si="5"/>
        <v>128190</v>
      </c>
      <c r="N74" s="8">
        <v>45484</v>
      </c>
      <c r="O74" s="8"/>
      <c r="P74" s="9">
        <v>45470</v>
      </c>
      <c r="Q74" s="8">
        <v>45484</v>
      </c>
      <c r="R74">
        <v>128190</v>
      </c>
      <c r="S74">
        <f t="shared" si="3"/>
        <v>-26540</v>
      </c>
    </row>
    <row r="75" spans="1:19" ht="15.75" x14ac:dyDescent="0.2">
      <c r="A75" s="9">
        <v>45470</v>
      </c>
      <c r="D75" s="11">
        <v>455405</v>
      </c>
      <c r="I75">
        <f t="shared" si="4"/>
        <v>-455405</v>
      </c>
      <c r="K75">
        <f t="shared" si="5"/>
        <v>-455405</v>
      </c>
      <c r="N75" s="8">
        <v>45485</v>
      </c>
      <c r="O75" s="8"/>
      <c r="P75" s="9">
        <v>45470</v>
      </c>
      <c r="Q75" s="8">
        <v>45485</v>
      </c>
      <c r="R75">
        <v>-455405</v>
      </c>
      <c r="S75">
        <f t="shared" si="3"/>
        <v>-47350</v>
      </c>
    </row>
    <row r="76" spans="1:19" ht="15.75" x14ac:dyDescent="0.2">
      <c r="A76" s="9">
        <v>45471</v>
      </c>
      <c r="D76" s="11">
        <v>211490</v>
      </c>
      <c r="I76">
        <f t="shared" si="4"/>
        <v>-211490</v>
      </c>
      <c r="K76">
        <f t="shared" si="5"/>
        <v>-211490</v>
      </c>
      <c r="N76" s="8">
        <v>45486</v>
      </c>
      <c r="O76" s="8"/>
      <c r="P76" s="9">
        <v>45471</v>
      </c>
      <c r="Q76" s="8">
        <v>45486</v>
      </c>
      <c r="R76">
        <v>-211490</v>
      </c>
      <c r="S76">
        <f t="shared" si="3"/>
        <v>1190</v>
      </c>
    </row>
    <row r="77" spans="1:19" ht="15.75" x14ac:dyDescent="0.2">
      <c r="A77" s="9">
        <v>45472</v>
      </c>
      <c r="B77" s="11">
        <v>330</v>
      </c>
      <c r="I77">
        <f t="shared" si="4"/>
        <v>0</v>
      </c>
      <c r="K77">
        <f t="shared" si="5"/>
        <v>330</v>
      </c>
      <c r="N77" s="8">
        <v>45488</v>
      </c>
      <c r="O77" s="8"/>
      <c r="P77" s="9">
        <v>45472</v>
      </c>
      <c r="Q77" s="8">
        <v>45488</v>
      </c>
      <c r="R77">
        <v>330</v>
      </c>
      <c r="S77">
        <f t="shared" si="3"/>
        <v>-44027</v>
      </c>
    </row>
    <row r="78" spans="1:19" ht="15.75" x14ac:dyDescent="0.2">
      <c r="A78" s="9">
        <v>45473</v>
      </c>
      <c r="B78" s="11">
        <v>230</v>
      </c>
      <c r="I78">
        <f t="shared" si="4"/>
        <v>0</v>
      </c>
      <c r="K78">
        <f t="shared" si="5"/>
        <v>230</v>
      </c>
      <c r="N78" s="8">
        <v>45489</v>
      </c>
      <c r="O78" s="8"/>
      <c r="P78" s="9">
        <v>45473</v>
      </c>
      <c r="Q78" s="8">
        <v>45489</v>
      </c>
      <c r="R78">
        <v>230</v>
      </c>
      <c r="S78">
        <f t="shared" si="3"/>
        <v>-28247</v>
      </c>
    </row>
    <row r="79" spans="1:19" ht="15.75" x14ac:dyDescent="0.2">
      <c r="A79" s="9">
        <v>45474</v>
      </c>
      <c r="D79" s="11">
        <v>179374</v>
      </c>
      <c r="I79">
        <f t="shared" si="4"/>
        <v>-179374</v>
      </c>
      <c r="K79">
        <f t="shared" si="5"/>
        <v>-179374</v>
      </c>
      <c r="N79" s="8">
        <v>45490</v>
      </c>
      <c r="O79" s="8"/>
      <c r="P79" s="9">
        <v>45474</v>
      </c>
      <c r="Q79" s="8">
        <v>45490</v>
      </c>
      <c r="R79">
        <v>-179374</v>
      </c>
      <c r="S79">
        <f t="shared" si="3"/>
        <v>-424706</v>
      </c>
    </row>
    <row r="80" spans="1:19" ht="15.75" x14ac:dyDescent="0.2">
      <c r="A80" s="9">
        <v>45475</v>
      </c>
      <c r="D80" s="11">
        <v>120228</v>
      </c>
      <c r="I80">
        <f t="shared" si="4"/>
        <v>-120228</v>
      </c>
      <c r="K80">
        <f t="shared" si="5"/>
        <v>-120228</v>
      </c>
      <c r="N80" s="8">
        <v>45491</v>
      </c>
      <c r="O80" s="8"/>
      <c r="P80" s="9">
        <v>45475</v>
      </c>
      <c r="Q80" s="8">
        <v>45491</v>
      </c>
      <c r="R80">
        <v>-120228</v>
      </c>
      <c r="S80">
        <f t="shared" si="3"/>
        <v>-143755</v>
      </c>
    </row>
    <row r="81" spans="1:19" ht="15.75" x14ac:dyDescent="0.2">
      <c r="A81" s="9">
        <v>45476</v>
      </c>
      <c r="D81" s="11">
        <v>5000</v>
      </c>
      <c r="I81">
        <f t="shared" si="4"/>
        <v>-5000</v>
      </c>
      <c r="K81">
        <f t="shared" si="5"/>
        <v>-5000</v>
      </c>
      <c r="N81" s="8">
        <v>45492</v>
      </c>
      <c r="O81" s="8"/>
      <c r="P81" s="9">
        <v>45476</v>
      </c>
      <c r="Q81" s="8">
        <v>45492</v>
      </c>
      <c r="R81">
        <v>-5000</v>
      </c>
      <c r="S81">
        <f t="shared" si="3"/>
        <v>-46599.360000000001</v>
      </c>
    </row>
    <row r="82" spans="1:19" ht="15.75" x14ac:dyDescent="0.2">
      <c r="A82" s="9">
        <v>45477</v>
      </c>
      <c r="B82" s="11">
        <v>28626</v>
      </c>
      <c r="I82">
        <f t="shared" si="4"/>
        <v>0</v>
      </c>
      <c r="K82">
        <f t="shared" si="5"/>
        <v>28626</v>
      </c>
      <c r="N82" s="8">
        <v>45493</v>
      </c>
      <c r="O82" s="8"/>
      <c r="P82" s="9">
        <v>45477</v>
      </c>
      <c r="Q82" s="8">
        <v>45493</v>
      </c>
      <c r="R82">
        <v>28626</v>
      </c>
      <c r="S82">
        <f t="shared" si="3"/>
        <v>-115050</v>
      </c>
    </row>
    <row r="83" spans="1:19" ht="15.75" x14ac:dyDescent="0.2">
      <c r="A83" s="9">
        <v>45477</v>
      </c>
      <c r="D83" s="11">
        <v>179842.03</v>
      </c>
      <c r="I83">
        <f t="shared" si="4"/>
        <v>-179842.03</v>
      </c>
      <c r="K83">
        <f t="shared" si="5"/>
        <v>-179842.03</v>
      </c>
      <c r="N83" s="8">
        <v>45495</v>
      </c>
      <c r="O83" s="8"/>
      <c r="P83" s="9">
        <v>45477</v>
      </c>
      <c r="Q83" s="8">
        <v>45495</v>
      </c>
      <c r="R83">
        <v>-179842.03</v>
      </c>
      <c r="S83">
        <f t="shared" si="3"/>
        <v>-25527</v>
      </c>
    </row>
    <row r="84" spans="1:19" ht="15.75" x14ac:dyDescent="0.2">
      <c r="A84" s="9">
        <v>45478</v>
      </c>
      <c r="D84" s="11">
        <v>219432</v>
      </c>
      <c r="I84">
        <f t="shared" si="4"/>
        <v>-219432</v>
      </c>
      <c r="K84">
        <f t="shared" si="5"/>
        <v>-219432</v>
      </c>
      <c r="N84" s="8">
        <v>45496</v>
      </c>
      <c r="O84" s="8"/>
      <c r="P84" s="9">
        <v>45478</v>
      </c>
      <c r="Q84" s="8">
        <v>45496</v>
      </c>
      <c r="R84">
        <v>-219432</v>
      </c>
      <c r="S84">
        <f t="shared" si="3"/>
        <v>530</v>
      </c>
    </row>
    <row r="85" spans="1:19" ht="15.75" x14ac:dyDescent="0.2">
      <c r="A85" s="9">
        <v>45479</v>
      </c>
      <c r="B85" s="11">
        <v>20296</v>
      </c>
      <c r="I85">
        <f t="shared" si="4"/>
        <v>0</v>
      </c>
      <c r="K85">
        <f t="shared" si="5"/>
        <v>20296</v>
      </c>
      <c r="N85" s="8">
        <v>45497</v>
      </c>
      <c r="O85" s="8"/>
      <c r="P85" s="9">
        <v>45479</v>
      </c>
      <c r="Q85" s="8">
        <v>45497</v>
      </c>
      <c r="R85">
        <v>20296</v>
      </c>
      <c r="S85">
        <f t="shared" si="3"/>
        <v>-17001.36</v>
      </c>
    </row>
    <row r="86" spans="1:19" ht="15.75" x14ac:dyDescent="0.2">
      <c r="A86" s="9">
        <v>45479</v>
      </c>
      <c r="D86" s="11">
        <v>27800</v>
      </c>
      <c r="I86">
        <f t="shared" si="4"/>
        <v>-27800</v>
      </c>
      <c r="K86">
        <f t="shared" si="5"/>
        <v>-27800</v>
      </c>
      <c r="N86" s="8">
        <v>45498</v>
      </c>
      <c r="O86" s="8"/>
      <c r="P86" s="9">
        <v>45479</v>
      </c>
      <c r="Q86" s="8">
        <v>45498</v>
      </c>
      <c r="R86">
        <v>-27800</v>
      </c>
      <c r="S86">
        <f t="shared" si="3"/>
        <v>-922675</v>
      </c>
    </row>
    <row r="87" spans="1:19" ht="15.75" x14ac:dyDescent="0.2">
      <c r="A87" s="9">
        <v>45481</v>
      </c>
      <c r="B87" s="11">
        <v>181</v>
      </c>
      <c r="I87">
        <f t="shared" si="4"/>
        <v>0</v>
      </c>
      <c r="K87">
        <f t="shared" si="5"/>
        <v>181</v>
      </c>
      <c r="N87" s="8">
        <v>45500</v>
      </c>
      <c r="O87" s="8"/>
      <c r="P87" s="9">
        <v>45481</v>
      </c>
      <c r="Q87" s="8">
        <v>45500</v>
      </c>
      <c r="R87">
        <v>181</v>
      </c>
      <c r="S87">
        <f t="shared" si="3"/>
        <v>2140</v>
      </c>
    </row>
    <row r="88" spans="1:19" ht="15.75" x14ac:dyDescent="0.2">
      <c r="A88" s="9">
        <v>45481</v>
      </c>
      <c r="D88" s="11">
        <v>576000</v>
      </c>
      <c r="I88">
        <f t="shared" si="4"/>
        <v>-576000</v>
      </c>
      <c r="K88">
        <f t="shared" si="5"/>
        <v>-576000</v>
      </c>
      <c r="N88" s="8">
        <v>45503</v>
      </c>
      <c r="O88" s="8"/>
      <c r="P88" s="9">
        <v>45481</v>
      </c>
      <c r="Q88" s="8">
        <v>45503</v>
      </c>
      <c r="R88">
        <v>-576000</v>
      </c>
      <c r="S88">
        <f t="shared" si="3"/>
        <v>-161606</v>
      </c>
    </row>
    <row r="89" spans="1:19" ht="15.75" x14ac:dyDescent="0.2">
      <c r="A89" s="9">
        <v>45482</v>
      </c>
      <c r="B89" s="11">
        <v>860</v>
      </c>
      <c r="I89">
        <f t="shared" si="4"/>
        <v>0</v>
      </c>
      <c r="K89">
        <f t="shared" si="5"/>
        <v>860</v>
      </c>
      <c r="N89" s="8">
        <v>45504</v>
      </c>
      <c r="O89" s="8"/>
      <c r="P89" s="9">
        <v>45482</v>
      </c>
      <c r="Q89" s="8">
        <v>45504</v>
      </c>
      <c r="R89">
        <v>860</v>
      </c>
      <c r="S89">
        <f t="shared" si="3"/>
        <v>-16700</v>
      </c>
    </row>
    <row r="90" spans="1:19" ht="15.75" x14ac:dyDescent="0.2">
      <c r="A90" s="9">
        <v>45482</v>
      </c>
      <c r="D90" s="11">
        <v>135208</v>
      </c>
      <c r="I90">
        <f t="shared" si="4"/>
        <v>-135208</v>
      </c>
      <c r="K90">
        <f t="shared" si="5"/>
        <v>-135208</v>
      </c>
      <c r="P90" s="9">
        <v>45482</v>
      </c>
      <c r="Q90" s="9"/>
      <c r="R90">
        <v>-135208</v>
      </c>
      <c r="S90">
        <f t="shared" si="3"/>
        <v>0</v>
      </c>
    </row>
    <row r="91" spans="1:19" ht="15.75" x14ac:dyDescent="0.2">
      <c r="A91" s="9">
        <v>45483</v>
      </c>
      <c r="B91" s="11">
        <v>252630</v>
      </c>
      <c r="I91">
        <f t="shared" si="4"/>
        <v>0</v>
      </c>
      <c r="K91">
        <f t="shared" si="5"/>
        <v>252630</v>
      </c>
      <c r="P91" s="9">
        <v>45483</v>
      </c>
      <c r="Q91" s="9"/>
      <c r="R91">
        <v>252630</v>
      </c>
      <c r="S91">
        <f t="shared" si="3"/>
        <v>0</v>
      </c>
    </row>
    <row r="92" spans="1:19" ht="15.75" x14ac:dyDescent="0.2">
      <c r="A92" s="9">
        <v>45483</v>
      </c>
      <c r="D92" s="11">
        <v>28396</v>
      </c>
      <c r="I92">
        <f t="shared" si="4"/>
        <v>-28396</v>
      </c>
      <c r="K92">
        <f t="shared" si="5"/>
        <v>-28396</v>
      </c>
      <c r="P92" s="9">
        <v>45483</v>
      </c>
      <c r="Q92" s="9"/>
      <c r="R92">
        <v>-28396</v>
      </c>
      <c r="S92">
        <f t="shared" si="3"/>
        <v>0</v>
      </c>
    </row>
    <row r="93" spans="1:19" ht="15.75" x14ac:dyDescent="0.2">
      <c r="A93" s="9">
        <v>45484</v>
      </c>
      <c r="B93" s="11">
        <v>1610</v>
      </c>
      <c r="I93">
        <f t="shared" si="4"/>
        <v>0</v>
      </c>
      <c r="K93">
        <f t="shared" si="5"/>
        <v>1610</v>
      </c>
      <c r="P93" s="9">
        <v>45484</v>
      </c>
      <c r="Q93" s="9"/>
      <c r="R93">
        <v>1610</v>
      </c>
      <c r="S93">
        <f t="shared" si="3"/>
        <v>0</v>
      </c>
    </row>
    <row r="94" spans="1:19" ht="15.75" x14ac:dyDescent="0.2">
      <c r="A94" s="9">
        <v>45484</v>
      </c>
      <c r="D94" s="11">
        <v>28150</v>
      </c>
      <c r="I94">
        <f t="shared" si="4"/>
        <v>-28150</v>
      </c>
      <c r="K94">
        <f t="shared" si="5"/>
        <v>-28150</v>
      </c>
      <c r="P94" s="9">
        <v>45484</v>
      </c>
      <c r="Q94" s="9"/>
      <c r="R94">
        <v>-28150</v>
      </c>
      <c r="S94">
        <f t="shared" si="3"/>
        <v>0</v>
      </c>
    </row>
    <row r="95" spans="1:19" ht="15.75" x14ac:dyDescent="0.2">
      <c r="A95" s="9">
        <v>45485</v>
      </c>
      <c r="B95" s="11">
        <v>2000</v>
      </c>
      <c r="I95">
        <f t="shared" si="4"/>
        <v>0</v>
      </c>
      <c r="K95">
        <f t="shared" si="5"/>
        <v>2000</v>
      </c>
      <c r="P95" s="9">
        <v>45485</v>
      </c>
      <c r="Q95" s="9"/>
      <c r="R95">
        <v>2000</v>
      </c>
      <c r="S95">
        <f t="shared" si="3"/>
        <v>0</v>
      </c>
    </row>
    <row r="96" spans="1:19" ht="15.75" x14ac:dyDescent="0.2">
      <c r="A96" s="9">
        <v>45485</v>
      </c>
      <c r="D96" s="11">
        <v>49350</v>
      </c>
      <c r="I96">
        <f t="shared" si="4"/>
        <v>-49350</v>
      </c>
      <c r="K96">
        <f t="shared" si="5"/>
        <v>-49350</v>
      </c>
      <c r="P96" s="9">
        <v>45485</v>
      </c>
      <c r="Q96" s="9"/>
      <c r="R96">
        <v>-49350</v>
      </c>
      <c r="S96">
        <f t="shared" si="3"/>
        <v>0</v>
      </c>
    </row>
    <row r="97" spans="1:19" ht="15.75" x14ac:dyDescent="0.2">
      <c r="A97" s="9">
        <v>45486</v>
      </c>
      <c r="B97" s="11">
        <v>1190</v>
      </c>
      <c r="I97">
        <f t="shared" si="4"/>
        <v>0</v>
      </c>
      <c r="K97">
        <f t="shared" si="5"/>
        <v>1190</v>
      </c>
      <c r="P97" s="9">
        <v>45486</v>
      </c>
      <c r="Q97" s="9"/>
      <c r="R97">
        <v>1190</v>
      </c>
      <c r="S97">
        <f t="shared" si="3"/>
        <v>0</v>
      </c>
    </row>
    <row r="98" spans="1:19" ht="15.75" x14ac:dyDescent="0.2">
      <c r="A98" s="9">
        <v>45488</v>
      </c>
      <c r="D98" s="11">
        <v>44027</v>
      </c>
      <c r="I98">
        <f t="shared" si="4"/>
        <v>-44027</v>
      </c>
      <c r="K98">
        <f t="shared" si="5"/>
        <v>-44027</v>
      </c>
      <c r="P98" s="9">
        <v>45488</v>
      </c>
      <c r="Q98" s="9"/>
      <c r="R98">
        <v>-44027</v>
      </c>
      <c r="S98">
        <f t="shared" si="3"/>
        <v>0</v>
      </c>
    </row>
    <row r="99" spans="1:19" ht="15.75" x14ac:dyDescent="0.2">
      <c r="A99" s="9">
        <v>45489</v>
      </c>
      <c r="B99" s="11">
        <v>480</v>
      </c>
      <c r="I99">
        <f t="shared" si="4"/>
        <v>0</v>
      </c>
      <c r="K99">
        <f t="shared" si="5"/>
        <v>480</v>
      </c>
      <c r="P99" s="9">
        <v>45489</v>
      </c>
      <c r="Q99" s="9"/>
      <c r="R99">
        <v>480</v>
      </c>
      <c r="S99">
        <f t="shared" si="3"/>
        <v>0</v>
      </c>
    </row>
    <row r="100" spans="1:19" ht="15.75" x14ac:dyDescent="0.2">
      <c r="A100" s="9">
        <v>45489</v>
      </c>
      <c r="D100" s="11">
        <v>28727</v>
      </c>
      <c r="I100">
        <f t="shared" si="4"/>
        <v>-28727</v>
      </c>
      <c r="K100">
        <f t="shared" si="5"/>
        <v>-28727</v>
      </c>
      <c r="P100" s="9">
        <v>45489</v>
      </c>
      <c r="Q100" s="9"/>
      <c r="R100">
        <v>-28727</v>
      </c>
      <c r="S100">
        <f t="shared" si="3"/>
        <v>0</v>
      </c>
    </row>
    <row r="101" spans="1:19" ht="15.75" x14ac:dyDescent="0.2">
      <c r="A101" s="9">
        <v>45490</v>
      </c>
      <c r="B101" s="11">
        <v>127500</v>
      </c>
      <c r="I101">
        <f t="shared" si="4"/>
        <v>0</v>
      </c>
      <c r="K101">
        <f t="shared" si="5"/>
        <v>127500</v>
      </c>
      <c r="P101" s="9">
        <v>45490</v>
      </c>
      <c r="Q101" s="9"/>
      <c r="R101">
        <v>127500</v>
      </c>
      <c r="S101">
        <f t="shared" si="3"/>
        <v>0</v>
      </c>
    </row>
    <row r="102" spans="1:19" ht="15.75" x14ac:dyDescent="0.2">
      <c r="A102" s="9">
        <v>45490</v>
      </c>
      <c r="D102" s="11">
        <v>552206</v>
      </c>
      <c r="I102">
        <f t="shared" si="4"/>
        <v>-552206</v>
      </c>
      <c r="K102">
        <f t="shared" si="5"/>
        <v>-552206</v>
      </c>
      <c r="P102" s="9">
        <v>45490</v>
      </c>
      <c r="Q102" s="9"/>
      <c r="R102">
        <v>-552206</v>
      </c>
      <c r="S102">
        <f t="shared" si="3"/>
        <v>0</v>
      </c>
    </row>
    <row r="103" spans="1:19" ht="15.75" x14ac:dyDescent="0.2">
      <c r="A103" s="9">
        <v>45491</v>
      </c>
      <c r="D103" s="11">
        <v>143755</v>
      </c>
      <c r="I103">
        <f t="shared" si="4"/>
        <v>-143755</v>
      </c>
      <c r="K103">
        <f t="shared" si="5"/>
        <v>-143755</v>
      </c>
      <c r="P103" s="9">
        <v>45491</v>
      </c>
      <c r="Q103" s="9"/>
      <c r="R103">
        <v>-143755</v>
      </c>
      <c r="S103">
        <f t="shared" si="3"/>
        <v>0</v>
      </c>
    </row>
    <row r="104" spans="1:19" ht="15.75" x14ac:dyDescent="0.2">
      <c r="A104" s="9">
        <v>45492</v>
      </c>
      <c r="B104" s="11">
        <v>1885</v>
      </c>
      <c r="I104">
        <f t="shared" si="4"/>
        <v>0</v>
      </c>
      <c r="K104">
        <f t="shared" si="5"/>
        <v>1885</v>
      </c>
      <c r="P104" s="9">
        <v>45492</v>
      </c>
      <c r="Q104" s="9"/>
      <c r="R104">
        <v>1885</v>
      </c>
      <c r="S104">
        <f t="shared" si="3"/>
        <v>0</v>
      </c>
    </row>
    <row r="105" spans="1:19" ht="15.75" x14ac:dyDescent="0.2">
      <c r="A105" s="9">
        <v>45492</v>
      </c>
      <c r="D105" s="11">
        <v>48484.36</v>
      </c>
      <c r="I105">
        <f t="shared" si="4"/>
        <v>-48484.36</v>
      </c>
      <c r="K105">
        <f t="shared" si="5"/>
        <v>-48484.36</v>
      </c>
      <c r="P105" s="9">
        <v>45492</v>
      </c>
      <c r="Q105" s="9"/>
      <c r="R105">
        <v>-48484.36</v>
      </c>
      <c r="S105">
        <f t="shared" si="3"/>
        <v>0</v>
      </c>
    </row>
    <row r="106" spans="1:19" ht="15.75" x14ac:dyDescent="0.2">
      <c r="A106" s="9">
        <v>45493</v>
      </c>
      <c r="D106" s="11">
        <v>115050</v>
      </c>
      <c r="I106">
        <f t="shared" si="4"/>
        <v>-115050</v>
      </c>
      <c r="K106">
        <f t="shared" si="5"/>
        <v>-115050</v>
      </c>
      <c r="P106" s="9">
        <v>45493</v>
      </c>
      <c r="Q106" s="9"/>
      <c r="R106">
        <v>-115050</v>
      </c>
      <c r="S106">
        <f t="shared" si="3"/>
        <v>0</v>
      </c>
    </row>
    <row r="107" spans="1:19" ht="15.75" x14ac:dyDescent="0.2">
      <c r="A107" s="9">
        <v>45495</v>
      </c>
      <c r="B107" s="11">
        <v>20313</v>
      </c>
      <c r="I107">
        <f t="shared" si="4"/>
        <v>0</v>
      </c>
      <c r="K107">
        <f t="shared" si="5"/>
        <v>20313</v>
      </c>
      <c r="P107" s="9">
        <v>45495</v>
      </c>
      <c r="Q107" s="9"/>
      <c r="R107">
        <v>20313</v>
      </c>
      <c r="S107">
        <f t="shared" si="3"/>
        <v>0</v>
      </c>
    </row>
    <row r="108" spans="1:19" ht="15.75" x14ac:dyDescent="0.2">
      <c r="A108" s="9">
        <v>45495</v>
      </c>
      <c r="D108" s="11">
        <v>45840</v>
      </c>
      <c r="I108">
        <f t="shared" si="4"/>
        <v>-45840</v>
      </c>
      <c r="K108">
        <f t="shared" si="5"/>
        <v>-45840</v>
      </c>
      <c r="P108" s="9">
        <v>45495</v>
      </c>
      <c r="Q108" s="9"/>
      <c r="R108">
        <v>-45840</v>
      </c>
      <c r="S108">
        <f t="shared" si="3"/>
        <v>0</v>
      </c>
    </row>
    <row r="109" spans="1:19" ht="15.75" x14ac:dyDescent="0.2">
      <c r="A109" s="9">
        <v>45496</v>
      </c>
      <c r="B109" s="11">
        <v>530</v>
      </c>
      <c r="I109">
        <f t="shared" si="4"/>
        <v>0</v>
      </c>
      <c r="K109">
        <f t="shared" si="5"/>
        <v>530</v>
      </c>
      <c r="P109" s="9">
        <v>45496</v>
      </c>
      <c r="Q109" s="9"/>
      <c r="R109">
        <v>530</v>
      </c>
      <c r="S109">
        <f t="shared" si="3"/>
        <v>0</v>
      </c>
    </row>
    <row r="110" spans="1:19" ht="15.75" x14ac:dyDescent="0.2">
      <c r="A110" s="9">
        <v>45497</v>
      </c>
      <c r="D110" s="11">
        <v>17001.36</v>
      </c>
      <c r="I110">
        <f t="shared" si="4"/>
        <v>-17001.36</v>
      </c>
      <c r="K110">
        <f t="shared" si="5"/>
        <v>-17001.36</v>
      </c>
      <c r="P110" s="9">
        <v>45497</v>
      </c>
      <c r="Q110" s="9"/>
      <c r="R110">
        <v>-17001.36</v>
      </c>
      <c r="S110">
        <f t="shared" si="3"/>
        <v>0</v>
      </c>
    </row>
    <row r="111" spans="1:19" ht="15.75" x14ac:dyDescent="0.2">
      <c r="A111" s="9">
        <v>45498</v>
      </c>
      <c r="B111" s="11">
        <v>200</v>
      </c>
      <c r="I111">
        <f t="shared" si="4"/>
        <v>0</v>
      </c>
      <c r="K111">
        <f t="shared" si="5"/>
        <v>200</v>
      </c>
      <c r="P111" s="9">
        <v>45498</v>
      </c>
      <c r="Q111" s="9"/>
      <c r="R111">
        <v>200</v>
      </c>
      <c r="S111">
        <f t="shared" si="3"/>
        <v>0</v>
      </c>
    </row>
    <row r="112" spans="1:19" ht="15.75" x14ac:dyDescent="0.2">
      <c r="A112" s="9">
        <v>45498</v>
      </c>
      <c r="D112" s="11">
        <v>922875</v>
      </c>
      <c r="I112">
        <f t="shared" si="4"/>
        <v>-922875</v>
      </c>
      <c r="K112">
        <f t="shared" si="5"/>
        <v>-922875</v>
      </c>
      <c r="P112" s="9">
        <v>45498</v>
      </c>
      <c r="Q112" s="9"/>
      <c r="R112">
        <v>-922875</v>
      </c>
      <c r="S112">
        <f t="shared" si="3"/>
        <v>0</v>
      </c>
    </row>
    <row r="113" spans="1:19" ht="15.75" x14ac:dyDescent="0.2">
      <c r="A113" s="9">
        <v>45500</v>
      </c>
      <c r="B113" s="11">
        <v>2140</v>
      </c>
      <c r="I113">
        <f t="shared" si="4"/>
        <v>0</v>
      </c>
      <c r="K113">
        <f t="shared" si="5"/>
        <v>2140</v>
      </c>
      <c r="P113" s="9">
        <v>45500</v>
      </c>
      <c r="Q113" s="9"/>
      <c r="R113">
        <v>2140</v>
      </c>
      <c r="S113">
        <f t="shared" si="3"/>
        <v>0</v>
      </c>
    </row>
    <row r="114" spans="1:19" ht="15.75" x14ac:dyDescent="0.2">
      <c r="A114" s="9">
        <v>45503</v>
      </c>
      <c r="B114" s="11">
        <v>2110</v>
      </c>
      <c r="I114">
        <f t="shared" si="4"/>
        <v>0</v>
      </c>
      <c r="K114">
        <f t="shared" si="5"/>
        <v>2110</v>
      </c>
      <c r="P114" s="9">
        <v>45503</v>
      </c>
      <c r="Q114" s="9"/>
      <c r="R114">
        <v>2110</v>
      </c>
      <c r="S114">
        <f t="shared" si="3"/>
        <v>0</v>
      </c>
    </row>
    <row r="115" spans="1:19" ht="15.75" x14ac:dyDescent="0.2">
      <c r="A115" s="9">
        <v>45503</v>
      </c>
      <c r="D115" s="11">
        <v>163716</v>
      </c>
      <c r="I115">
        <f t="shared" si="4"/>
        <v>-163716</v>
      </c>
      <c r="K115">
        <f t="shared" si="5"/>
        <v>-163716</v>
      </c>
      <c r="P115" s="9">
        <v>45503</v>
      </c>
      <c r="Q115" s="9"/>
      <c r="R115">
        <v>-163716</v>
      </c>
      <c r="S115">
        <f t="shared" si="3"/>
        <v>0</v>
      </c>
    </row>
    <row r="116" spans="1:19" ht="15.75" x14ac:dyDescent="0.2">
      <c r="A116" s="9">
        <v>45504</v>
      </c>
      <c r="D116" s="11">
        <v>16700</v>
      </c>
      <c r="I116">
        <f t="shared" si="4"/>
        <v>-16700</v>
      </c>
      <c r="K116">
        <f t="shared" si="5"/>
        <v>-16700</v>
      </c>
      <c r="P116" s="9">
        <v>45504</v>
      </c>
      <c r="Q116" s="9"/>
      <c r="R116">
        <v>-16700</v>
      </c>
      <c r="S116">
        <f t="shared" si="3"/>
        <v>0</v>
      </c>
    </row>
  </sheetData>
  <sortState ref="A2:F116">
    <sortCondition ref="A2:A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PASSBOOK received only</vt:lpstr>
      <vt:lpstr>received unique dates</vt:lpstr>
      <vt:lpstr>received sumif</vt:lpstr>
      <vt:lpstr>RECEIVED</vt:lpstr>
      <vt:lpstr>CHEQUE REG expenditure</vt:lpstr>
      <vt:lpstr>expenditure unique dates</vt:lpstr>
      <vt:lpstr>expenditure sumif</vt:lpstr>
      <vt:lpstr>EXPENDITURE</vt:lpstr>
      <vt:lpstr>CASHBOOK PRE</vt:lpstr>
      <vt:lpstr>cashbook unique dates</vt:lpstr>
      <vt:lpstr>CASHBOOK</vt:lpstr>
      <vt:lpstr>comissions</vt:lpstr>
      <vt:lpstr>Sheet6</vt:lpstr>
      <vt:lpstr>Sheet1</vt:lpstr>
      <vt:lpstr>Sheet3</vt:lpstr>
      <vt:lpstr>CASHBOOK!Print_Area</vt:lpstr>
      <vt:lpstr>EXPENDITURE!Print_Area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PC</cp:lastModifiedBy>
  <cp:lastPrinted>2024-08-19T10:36:18Z</cp:lastPrinted>
  <dcterms:created xsi:type="dcterms:W3CDTF">2024-08-13T13:03:46Z</dcterms:created>
  <dcterms:modified xsi:type="dcterms:W3CDTF">2024-08-19T10:43:54Z</dcterms:modified>
</cp:coreProperties>
</file>