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NewCircuitDesign\INSTRUCTIONS\"/>
    </mc:Choice>
  </mc:AlternateContent>
  <bookViews>
    <workbookView xWindow="0" yWindow="0" windowWidth="20490" windowHeight="7650"/>
  </bookViews>
  <sheets>
    <sheet name="HEX GEN" sheetId="4" r:id="rId1"/>
    <sheet name="HEX GEN BACKEND" sheetId="3" r:id="rId2"/>
    <sheet name="HEX TO BIN" sheetId="2" r:id="rId3"/>
    <sheet name="deprecated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4" l="1"/>
  <c r="N2" i="4" s="1"/>
  <c r="V2" i="4"/>
  <c r="W2" i="4"/>
  <c r="X2" i="4"/>
  <c r="Y2" i="4"/>
  <c r="Z2" i="4"/>
  <c r="AA2" i="4"/>
  <c r="M3" i="4"/>
  <c r="N3" i="4" s="1"/>
  <c r="V3" i="4"/>
  <c r="W3" i="4"/>
  <c r="X3" i="4"/>
  <c r="Y3" i="4"/>
  <c r="Z3" i="4"/>
  <c r="AA3" i="4"/>
  <c r="M4" i="4"/>
  <c r="N4" i="4" s="1"/>
  <c r="V4" i="4"/>
  <c r="W4" i="4"/>
  <c r="X4" i="4"/>
  <c r="Y4" i="4"/>
  <c r="Z4" i="4"/>
  <c r="AA4" i="4"/>
  <c r="M5" i="4"/>
  <c r="N5" i="4" s="1"/>
  <c r="V5" i="4"/>
  <c r="W5" i="4"/>
  <c r="X5" i="4"/>
  <c r="Y5" i="4"/>
  <c r="Z5" i="4"/>
  <c r="AA5" i="4"/>
  <c r="M6" i="4"/>
  <c r="N6" i="4" s="1"/>
  <c r="V6" i="4"/>
  <c r="W6" i="4"/>
  <c r="X6" i="4"/>
  <c r="Y6" i="4"/>
  <c r="Z6" i="4"/>
  <c r="AA6" i="4"/>
  <c r="M7" i="4"/>
  <c r="N7" i="4" s="1"/>
  <c r="V7" i="4"/>
  <c r="W7" i="4"/>
  <c r="X7" i="4"/>
  <c r="Y7" i="4"/>
  <c r="Z7" i="4"/>
  <c r="AA7" i="4"/>
  <c r="M8" i="4"/>
  <c r="N8" i="4" s="1"/>
  <c r="V8" i="4"/>
  <c r="W8" i="4"/>
  <c r="X8" i="4"/>
  <c r="Y8" i="4"/>
  <c r="Z8" i="4"/>
  <c r="AA8" i="4"/>
  <c r="M9" i="4"/>
  <c r="N9" i="4" s="1"/>
  <c r="V9" i="4"/>
  <c r="W9" i="4"/>
  <c r="X9" i="4"/>
  <c r="Y9" i="4"/>
  <c r="Z9" i="4"/>
  <c r="AA9" i="4"/>
  <c r="M10" i="4"/>
  <c r="N10" i="4" s="1"/>
  <c r="V10" i="4"/>
  <c r="W10" i="4"/>
  <c r="X10" i="4"/>
  <c r="Y10" i="4"/>
  <c r="Z10" i="4"/>
  <c r="AA10" i="4"/>
  <c r="M11" i="4"/>
  <c r="N11" i="4" s="1"/>
  <c r="V11" i="4"/>
  <c r="W11" i="4"/>
  <c r="X11" i="4"/>
  <c r="Y11" i="4"/>
  <c r="Z11" i="4"/>
  <c r="AA11" i="4"/>
  <c r="M12" i="4"/>
  <c r="N12" i="4" s="1"/>
  <c r="V12" i="4"/>
  <c r="W12" i="4"/>
  <c r="X12" i="4"/>
  <c r="Y12" i="4"/>
  <c r="Z12" i="4"/>
  <c r="AA12" i="4"/>
  <c r="M13" i="4"/>
  <c r="N13" i="4" s="1"/>
  <c r="V13" i="4"/>
  <c r="W13" i="4"/>
  <c r="X13" i="4"/>
  <c r="Y13" i="4"/>
  <c r="Z13" i="4"/>
  <c r="AA13" i="4"/>
  <c r="M14" i="4"/>
  <c r="N14" i="4" s="1"/>
  <c r="V14" i="4"/>
  <c r="W14" i="4"/>
  <c r="X14" i="4"/>
  <c r="Y14" i="4"/>
  <c r="Z14" i="4"/>
  <c r="AA14" i="4"/>
  <c r="M15" i="4"/>
  <c r="N15" i="4" s="1"/>
  <c r="V15" i="4"/>
  <c r="W15" i="4"/>
  <c r="X15" i="4"/>
  <c r="Y15" i="4"/>
  <c r="Z15" i="4"/>
  <c r="AA15" i="4"/>
  <c r="M16" i="4"/>
  <c r="N16" i="4" s="1"/>
  <c r="V16" i="4"/>
  <c r="W16" i="4"/>
  <c r="X16" i="4"/>
  <c r="Y16" i="4"/>
  <c r="Z16" i="4"/>
  <c r="AA16" i="4"/>
  <c r="M17" i="4"/>
  <c r="N17" i="4" s="1"/>
  <c r="V17" i="4"/>
  <c r="W17" i="4"/>
  <c r="X17" i="4"/>
  <c r="Y17" i="4"/>
  <c r="Z17" i="4"/>
  <c r="AA17" i="4"/>
  <c r="M18" i="4"/>
  <c r="N18" i="4" s="1"/>
  <c r="V18" i="4"/>
  <c r="W18" i="4"/>
  <c r="X18" i="4"/>
  <c r="Y18" i="4"/>
  <c r="Z18" i="4"/>
  <c r="AA18" i="4"/>
  <c r="M19" i="4"/>
  <c r="N19" i="4" s="1"/>
  <c r="V19" i="4"/>
  <c r="W19" i="4"/>
  <c r="X19" i="4"/>
  <c r="Y19" i="4"/>
  <c r="Z19" i="4"/>
  <c r="AA19" i="4"/>
  <c r="M20" i="4"/>
  <c r="N20" i="4" s="1"/>
  <c r="V20" i="4"/>
  <c r="W20" i="4"/>
  <c r="X20" i="4"/>
  <c r="Y20" i="4"/>
  <c r="Z20" i="4"/>
  <c r="AA20" i="4"/>
  <c r="M21" i="4"/>
  <c r="N21" i="4" s="1"/>
  <c r="V21" i="4"/>
  <c r="W21" i="4"/>
  <c r="X21" i="4"/>
  <c r="Y21" i="4"/>
  <c r="Z21" i="4"/>
  <c r="AA21" i="4"/>
  <c r="M22" i="4"/>
  <c r="N22" i="4" s="1"/>
  <c r="V22" i="4"/>
  <c r="W22" i="4"/>
  <c r="X22" i="4"/>
  <c r="Y22" i="4"/>
  <c r="Z22" i="4"/>
  <c r="AA22" i="4"/>
  <c r="M23" i="4"/>
  <c r="N23" i="4" s="1"/>
  <c r="V23" i="4"/>
  <c r="W23" i="4"/>
  <c r="X23" i="4"/>
  <c r="Y23" i="4"/>
  <c r="Z23" i="4"/>
  <c r="AA23" i="4"/>
  <c r="M24" i="4"/>
  <c r="N24" i="4" s="1"/>
  <c r="V24" i="4"/>
  <c r="W24" i="4"/>
  <c r="X24" i="4"/>
  <c r="Y24" i="4"/>
  <c r="Z24" i="4"/>
  <c r="AA24" i="4"/>
  <c r="M25" i="4"/>
  <c r="N25" i="4" s="1"/>
  <c r="V25" i="4"/>
  <c r="W25" i="4"/>
  <c r="X25" i="4"/>
  <c r="Y25" i="4"/>
  <c r="Z25" i="4"/>
  <c r="AA25" i="4"/>
  <c r="M26" i="4"/>
  <c r="N26" i="4" s="1"/>
  <c r="V26" i="4"/>
  <c r="W26" i="4"/>
  <c r="X26" i="4"/>
  <c r="Y26" i="4"/>
  <c r="Z26" i="4"/>
  <c r="AA26" i="4"/>
  <c r="M27" i="4"/>
  <c r="N27" i="4" s="1"/>
  <c r="V27" i="4"/>
  <c r="W27" i="4"/>
  <c r="X27" i="4"/>
  <c r="Y27" i="4"/>
  <c r="Z27" i="4"/>
  <c r="AA27" i="4"/>
  <c r="M28" i="4"/>
  <c r="N28" i="4" s="1"/>
  <c r="V28" i="4"/>
  <c r="W28" i="4"/>
  <c r="X28" i="4"/>
  <c r="Y28" i="4"/>
  <c r="Z28" i="4"/>
  <c r="AA28" i="4"/>
  <c r="M29" i="4"/>
  <c r="N29" i="4" s="1"/>
  <c r="V29" i="4"/>
  <c r="W29" i="4"/>
  <c r="X29" i="4"/>
  <c r="Y29" i="4"/>
  <c r="Z29" i="4"/>
  <c r="AA29" i="4"/>
  <c r="M30" i="4"/>
  <c r="N30" i="4" s="1"/>
  <c r="V30" i="4"/>
  <c r="W30" i="4"/>
  <c r="X30" i="4"/>
  <c r="Y30" i="4"/>
  <c r="Z30" i="4"/>
  <c r="AA30" i="4"/>
  <c r="M31" i="4"/>
  <c r="N31" i="4" s="1"/>
  <c r="V31" i="4"/>
  <c r="W31" i="4"/>
  <c r="X31" i="4"/>
  <c r="Y31" i="4"/>
  <c r="Z31" i="4"/>
  <c r="AA31" i="4"/>
  <c r="M32" i="4"/>
  <c r="N32" i="4" s="1"/>
  <c r="V32" i="4"/>
  <c r="W32" i="4"/>
  <c r="X32" i="4"/>
  <c r="Y32" i="4"/>
  <c r="Z32" i="4"/>
  <c r="AA32" i="4"/>
  <c r="M33" i="4"/>
  <c r="N33" i="4" s="1"/>
  <c r="V33" i="4"/>
  <c r="W33" i="4"/>
  <c r="X33" i="4"/>
  <c r="Y33" i="4"/>
  <c r="Z33" i="4"/>
  <c r="AA33" i="4"/>
  <c r="M34" i="4"/>
  <c r="N34" i="4" s="1"/>
  <c r="V34" i="4"/>
  <c r="W34" i="4"/>
  <c r="X34" i="4"/>
  <c r="Y34" i="4"/>
  <c r="Z34" i="4"/>
  <c r="AA34" i="4"/>
  <c r="M35" i="4"/>
  <c r="N35" i="4" s="1"/>
  <c r="V35" i="4"/>
  <c r="W35" i="4"/>
  <c r="X35" i="4"/>
  <c r="Y35" i="4"/>
  <c r="Z35" i="4"/>
  <c r="AA35" i="4"/>
  <c r="M36" i="4"/>
  <c r="N36" i="4" s="1"/>
  <c r="V36" i="4"/>
  <c r="W36" i="4"/>
  <c r="X36" i="4"/>
  <c r="Y36" i="4"/>
  <c r="Z36" i="4"/>
  <c r="AA36" i="4"/>
  <c r="M37" i="4"/>
  <c r="N37" i="4" s="1"/>
  <c r="V37" i="4"/>
  <c r="W37" i="4"/>
  <c r="X37" i="4"/>
  <c r="Y37" i="4"/>
  <c r="Z37" i="4"/>
  <c r="AA37" i="4"/>
  <c r="M38" i="4"/>
  <c r="N38" i="4" s="1"/>
  <c r="V38" i="4"/>
  <c r="W38" i="4"/>
  <c r="X38" i="4"/>
  <c r="Y38" i="4"/>
  <c r="Z38" i="4"/>
  <c r="AA38" i="4"/>
  <c r="M39" i="4"/>
  <c r="N39" i="4" s="1"/>
  <c r="V39" i="4"/>
  <c r="W39" i="4"/>
  <c r="X39" i="4"/>
  <c r="Y39" i="4"/>
  <c r="Z39" i="4"/>
  <c r="AA39" i="4"/>
  <c r="M40" i="4"/>
  <c r="N40" i="4" s="1"/>
  <c r="V40" i="4"/>
  <c r="W40" i="4"/>
  <c r="X40" i="4"/>
  <c r="Y40" i="4"/>
  <c r="Z40" i="4"/>
  <c r="AA40" i="4"/>
  <c r="M41" i="4"/>
  <c r="N41" i="4" s="1"/>
  <c r="V41" i="4"/>
  <c r="W41" i="4"/>
  <c r="X41" i="4"/>
  <c r="Y41" i="4"/>
  <c r="Z41" i="4"/>
  <c r="AA41" i="4"/>
  <c r="M42" i="4"/>
  <c r="N42" i="4" s="1"/>
  <c r="V42" i="4"/>
  <c r="W42" i="4"/>
  <c r="X42" i="4"/>
  <c r="Y42" i="4"/>
  <c r="Z42" i="4"/>
  <c r="AA42" i="4"/>
  <c r="M43" i="4"/>
  <c r="N43" i="4" s="1"/>
  <c r="V43" i="4"/>
  <c r="W43" i="4"/>
  <c r="X43" i="4"/>
  <c r="Y43" i="4"/>
  <c r="Z43" i="4"/>
  <c r="AA43" i="4"/>
  <c r="M44" i="4"/>
  <c r="N44" i="4" s="1"/>
  <c r="V44" i="4"/>
  <c r="W44" i="4"/>
  <c r="X44" i="4"/>
  <c r="Y44" i="4"/>
  <c r="Z44" i="4"/>
  <c r="AA44" i="4"/>
  <c r="M45" i="4"/>
  <c r="N45" i="4" s="1"/>
  <c r="V45" i="4"/>
  <c r="W45" i="4"/>
  <c r="X45" i="4"/>
  <c r="Y45" i="4"/>
  <c r="Z45" i="4"/>
  <c r="AA45" i="4"/>
  <c r="M46" i="4"/>
  <c r="N46" i="4" s="1"/>
  <c r="V46" i="4"/>
  <c r="W46" i="4"/>
  <c r="X46" i="4"/>
  <c r="Y46" i="4"/>
  <c r="Z46" i="4"/>
  <c r="AA46" i="4"/>
  <c r="M47" i="4"/>
  <c r="N47" i="4" s="1"/>
  <c r="V47" i="4"/>
  <c r="W47" i="4"/>
  <c r="X47" i="4"/>
  <c r="Y47" i="4"/>
  <c r="Z47" i="4"/>
  <c r="AA47" i="4"/>
  <c r="M48" i="4"/>
  <c r="N48" i="4" s="1"/>
  <c r="V48" i="4"/>
  <c r="W48" i="4"/>
  <c r="X48" i="4"/>
  <c r="Y48" i="4"/>
  <c r="Z48" i="4"/>
  <c r="AA48" i="4"/>
  <c r="M49" i="4"/>
  <c r="N49" i="4" s="1"/>
  <c r="V49" i="4"/>
  <c r="W49" i="4"/>
  <c r="X49" i="4"/>
  <c r="Y49" i="4"/>
  <c r="Z49" i="4"/>
  <c r="AA49" i="4"/>
  <c r="M50" i="4"/>
  <c r="N50" i="4" s="1"/>
  <c r="V50" i="4"/>
  <c r="W50" i="4"/>
  <c r="X50" i="4"/>
  <c r="Y50" i="4"/>
  <c r="Z50" i="4"/>
  <c r="AA50" i="4"/>
  <c r="M51" i="4"/>
  <c r="N51" i="4" s="1"/>
  <c r="V51" i="4"/>
  <c r="W51" i="4"/>
  <c r="X51" i="4"/>
  <c r="Y51" i="4"/>
  <c r="Z51" i="4"/>
  <c r="AA51" i="4"/>
  <c r="M52" i="4"/>
  <c r="N52" i="4" s="1"/>
  <c r="V52" i="4"/>
  <c r="W52" i="4"/>
  <c r="X52" i="4"/>
  <c r="Y52" i="4"/>
  <c r="Z52" i="4"/>
  <c r="AA52" i="4"/>
  <c r="M53" i="4"/>
  <c r="N53" i="4" s="1"/>
  <c r="V53" i="4"/>
  <c r="W53" i="4"/>
  <c r="X53" i="4"/>
  <c r="Y53" i="4"/>
  <c r="Z53" i="4"/>
  <c r="AA53" i="4"/>
  <c r="M54" i="4"/>
  <c r="N54" i="4" s="1"/>
  <c r="V54" i="4"/>
  <c r="W54" i="4"/>
  <c r="X54" i="4"/>
  <c r="Y54" i="4"/>
  <c r="Z54" i="4"/>
  <c r="AA54" i="4"/>
  <c r="M55" i="4"/>
  <c r="N55" i="4" s="1"/>
  <c r="V55" i="4"/>
  <c r="W55" i="4"/>
  <c r="X55" i="4"/>
  <c r="Y55" i="4"/>
  <c r="Z55" i="4"/>
  <c r="AA55" i="4"/>
  <c r="M56" i="4"/>
  <c r="N56" i="4" s="1"/>
  <c r="V56" i="4"/>
  <c r="W56" i="4"/>
  <c r="X56" i="4"/>
  <c r="Y56" i="4"/>
  <c r="Z56" i="4"/>
  <c r="AA56" i="4"/>
  <c r="M57" i="4"/>
  <c r="N57" i="4" s="1"/>
  <c r="V57" i="4"/>
  <c r="W57" i="4"/>
  <c r="X57" i="4"/>
  <c r="Y57" i="4"/>
  <c r="Z57" i="4"/>
  <c r="AA57" i="4"/>
  <c r="M58" i="4"/>
  <c r="N58" i="4" s="1"/>
  <c r="V58" i="4"/>
  <c r="W58" i="4"/>
  <c r="X58" i="4"/>
  <c r="Y58" i="4"/>
  <c r="Z58" i="4"/>
  <c r="AA58" i="4"/>
  <c r="M59" i="4"/>
  <c r="N59" i="4" s="1"/>
  <c r="V59" i="4"/>
  <c r="W59" i="4"/>
  <c r="X59" i="4"/>
  <c r="Y59" i="4"/>
  <c r="Z59" i="4"/>
  <c r="AA59" i="4"/>
  <c r="M60" i="4"/>
  <c r="N60" i="4" s="1"/>
  <c r="V60" i="4"/>
  <c r="W60" i="4"/>
  <c r="X60" i="4"/>
  <c r="Y60" i="4"/>
  <c r="Z60" i="4"/>
  <c r="AA60" i="4"/>
  <c r="M61" i="4"/>
  <c r="N61" i="4" s="1"/>
  <c r="V61" i="4"/>
  <c r="W61" i="4"/>
  <c r="X61" i="4"/>
  <c r="Y61" i="4"/>
  <c r="Z61" i="4"/>
  <c r="AA61" i="4"/>
  <c r="M62" i="4"/>
  <c r="N62" i="4" s="1"/>
  <c r="V62" i="4"/>
  <c r="W62" i="4"/>
  <c r="X62" i="4"/>
  <c r="Y62" i="4"/>
  <c r="Z62" i="4"/>
  <c r="AA62" i="4"/>
  <c r="M63" i="4"/>
  <c r="N63" i="4" s="1"/>
  <c r="V63" i="4"/>
  <c r="W63" i="4"/>
  <c r="X63" i="4"/>
  <c r="Y63" i="4"/>
  <c r="Z63" i="4"/>
  <c r="AA63" i="4"/>
  <c r="M64" i="4"/>
  <c r="N64" i="4" s="1"/>
  <c r="V64" i="4"/>
  <c r="W64" i="4"/>
  <c r="X64" i="4"/>
  <c r="Y64" i="4"/>
  <c r="Z64" i="4"/>
  <c r="AA64" i="4"/>
  <c r="M65" i="4"/>
  <c r="N65" i="4" s="1"/>
  <c r="V65" i="4"/>
  <c r="W65" i="4"/>
  <c r="X65" i="4"/>
  <c r="Y65" i="4"/>
  <c r="Z65" i="4"/>
  <c r="AA65" i="4"/>
  <c r="M66" i="4"/>
  <c r="N66" i="4" s="1"/>
  <c r="V66" i="4"/>
  <c r="W66" i="4"/>
  <c r="X66" i="4"/>
  <c r="Y66" i="4"/>
  <c r="Z66" i="4"/>
  <c r="AA66" i="4"/>
  <c r="M67" i="4"/>
  <c r="N67" i="4" s="1"/>
  <c r="V67" i="4"/>
  <c r="W67" i="4"/>
  <c r="X67" i="4"/>
  <c r="Y67" i="4"/>
  <c r="Z67" i="4"/>
  <c r="AA67" i="4"/>
  <c r="M68" i="4"/>
  <c r="N68" i="4" s="1"/>
  <c r="V68" i="4"/>
  <c r="W68" i="4"/>
  <c r="X68" i="4"/>
  <c r="Y68" i="4"/>
  <c r="Z68" i="4"/>
  <c r="AA68" i="4"/>
  <c r="M69" i="4"/>
  <c r="N69" i="4" s="1"/>
  <c r="V69" i="4"/>
  <c r="W69" i="4"/>
  <c r="X69" i="4"/>
  <c r="Y69" i="4"/>
  <c r="Z69" i="4"/>
  <c r="AA69" i="4"/>
  <c r="M70" i="4"/>
  <c r="N70" i="4" s="1"/>
  <c r="V70" i="4"/>
  <c r="W70" i="4"/>
  <c r="X70" i="4"/>
  <c r="Y70" i="4"/>
  <c r="Z70" i="4"/>
  <c r="AA70" i="4"/>
  <c r="M71" i="4"/>
  <c r="N71" i="4" s="1"/>
  <c r="V71" i="4"/>
  <c r="W71" i="4"/>
  <c r="X71" i="4"/>
  <c r="Y71" i="4"/>
  <c r="Z71" i="4"/>
  <c r="AA71" i="4"/>
  <c r="M72" i="4"/>
  <c r="N72" i="4" s="1"/>
  <c r="V72" i="4"/>
  <c r="W72" i="4"/>
  <c r="X72" i="4"/>
  <c r="Y72" i="4"/>
  <c r="Z72" i="4"/>
  <c r="AA72" i="4"/>
  <c r="M73" i="4"/>
  <c r="N73" i="4" s="1"/>
  <c r="V73" i="4"/>
  <c r="W73" i="4"/>
  <c r="X73" i="4"/>
  <c r="Y73" i="4"/>
  <c r="Z73" i="4"/>
  <c r="AA73" i="4"/>
  <c r="M74" i="4"/>
  <c r="N74" i="4" s="1"/>
  <c r="V74" i="4"/>
  <c r="W74" i="4"/>
  <c r="X74" i="4"/>
  <c r="Y74" i="4"/>
  <c r="Z74" i="4"/>
  <c r="AA74" i="4"/>
  <c r="M75" i="4"/>
  <c r="N75" i="4" s="1"/>
  <c r="V75" i="4"/>
  <c r="W75" i="4"/>
  <c r="X75" i="4"/>
  <c r="Y75" i="4"/>
  <c r="Z75" i="4"/>
  <c r="AA75" i="4"/>
  <c r="M76" i="4"/>
  <c r="N76" i="4" s="1"/>
  <c r="V76" i="4"/>
  <c r="W76" i="4"/>
  <c r="X76" i="4"/>
  <c r="Y76" i="4"/>
  <c r="Z76" i="4"/>
  <c r="AA76" i="4"/>
  <c r="M77" i="4"/>
  <c r="N77" i="4" s="1"/>
  <c r="V77" i="4"/>
  <c r="W77" i="4"/>
  <c r="X77" i="4"/>
  <c r="Y77" i="4"/>
  <c r="Z77" i="4"/>
  <c r="AA77" i="4"/>
  <c r="M78" i="4"/>
  <c r="N78" i="4" s="1"/>
  <c r="V78" i="4"/>
  <c r="W78" i="4"/>
  <c r="X78" i="4"/>
  <c r="Y78" i="4"/>
  <c r="Z78" i="4"/>
  <c r="AA78" i="4"/>
  <c r="M79" i="4"/>
  <c r="N79" i="4" s="1"/>
  <c r="V79" i="4"/>
  <c r="W79" i="4"/>
  <c r="X79" i="4"/>
  <c r="Y79" i="4"/>
  <c r="Z79" i="4"/>
  <c r="AA79" i="4"/>
  <c r="M80" i="4"/>
  <c r="N80" i="4" s="1"/>
  <c r="V80" i="4"/>
  <c r="W80" i="4"/>
  <c r="X80" i="4"/>
  <c r="Y80" i="4"/>
  <c r="Z80" i="4"/>
  <c r="AA80" i="4"/>
  <c r="M81" i="4"/>
  <c r="N81" i="4" s="1"/>
  <c r="V81" i="4"/>
  <c r="W81" i="4"/>
  <c r="X81" i="4"/>
  <c r="Y81" i="4"/>
  <c r="Z81" i="4"/>
  <c r="AA81" i="4"/>
  <c r="M82" i="4"/>
  <c r="N82" i="4" s="1"/>
  <c r="V82" i="4"/>
  <c r="W82" i="4"/>
  <c r="X82" i="4"/>
  <c r="Y82" i="4"/>
  <c r="Z82" i="4"/>
  <c r="AA82" i="4"/>
  <c r="M83" i="4"/>
  <c r="N83" i="4" s="1"/>
  <c r="V83" i="4"/>
  <c r="W83" i="4"/>
  <c r="X83" i="4"/>
  <c r="Y83" i="4"/>
  <c r="Z83" i="4"/>
  <c r="AA83" i="4"/>
  <c r="M84" i="4"/>
  <c r="N84" i="4" s="1"/>
  <c r="V84" i="4"/>
  <c r="W84" i="4"/>
  <c r="X84" i="4"/>
  <c r="Y84" i="4"/>
  <c r="Z84" i="4"/>
  <c r="AA84" i="4"/>
  <c r="M85" i="4"/>
  <c r="N85" i="4" s="1"/>
  <c r="V85" i="4"/>
  <c r="W85" i="4"/>
  <c r="X85" i="4"/>
  <c r="Y85" i="4"/>
  <c r="Z85" i="4"/>
  <c r="AA85" i="4"/>
  <c r="M86" i="4"/>
  <c r="N86" i="4" s="1"/>
  <c r="V86" i="4"/>
  <c r="W86" i="4"/>
  <c r="X86" i="4"/>
  <c r="AC86" i="4" s="1"/>
  <c r="Y86" i="4"/>
  <c r="Z86" i="4"/>
  <c r="AA86" i="4"/>
  <c r="M87" i="4"/>
  <c r="N87" i="4" s="1"/>
  <c r="V87" i="4"/>
  <c r="W87" i="4"/>
  <c r="X87" i="4"/>
  <c r="Y87" i="4"/>
  <c r="Z87" i="4"/>
  <c r="AA87" i="4"/>
  <c r="M88" i="4"/>
  <c r="N88" i="4" s="1"/>
  <c r="V88" i="4"/>
  <c r="W88" i="4"/>
  <c r="X88" i="4"/>
  <c r="Y88" i="4"/>
  <c r="Z88" i="4"/>
  <c r="AA88" i="4"/>
  <c r="M89" i="4"/>
  <c r="N89" i="4" s="1"/>
  <c r="V89" i="4"/>
  <c r="W89" i="4"/>
  <c r="X89" i="4"/>
  <c r="Y89" i="4"/>
  <c r="Z89" i="4"/>
  <c r="AA89" i="4"/>
  <c r="M90" i="4"/>
  <c r="N90" i="4" s="1"/>
  <c r="V90" i="4"/>
  <c r="W90" i="4"/>
  <c r="X90" i="4"/>
  <c r="AC90" i="4" s="1"/>
  <c r="Y90" i="4"/>
  <c r="Z90" i="4"/>
  <c r="AA90" i="4"/>
  <c r="M91" i="4"/>
  <c r="N91" i="4" s="1"/>
  <c r="V91" i="4"/>
  <c r="W91" i="4"/>
  <c r="X91" i="4"/>
  <c r="Y91" i="4"/>
  <c r="Z91" i="4"/>
  <c r="AA91" i="4"/>
  <c r="M92" i="4"/>
  <c r="N92" i="4" s="1"/>
  <c r="V92" i="4"/>
  <c r="W92" i="4"/>
  <c r="X92" i="4"/>
  <c r="Y92" i="4"/>
  <c r="Z92" i="4"/>
  <c r="AA92" i="4"/>
  <c r="M93" i="4"/>
  <c r="N93" i="4" s="1"/>
  <c r="V93" i="4"/>
  <c r="W93" i="4"/>
  <c r="X93" i="4"/>
  <c r="Y93" i="4"/>
  <c r="Z93" i="4"/>
  <c r="AA93" i="4"/>
  <c r="M94" i="4"/>
  <c r="N94" i="4" s="1"/>
  <c r="V94" i="4"/>
  <c r="W94" i="4"/>
  <c r="X94" i="4"/>
  <c r="AC94" i="4" s="1"/>
  <c r="Y94" i="4"/>
  <c r="Z94" i="4"/>
  <c r="AA94" i="4"/>
  <c r="M95" i="4"/>
  <c r="N95" i="4" s="1"/>
  <c r="V95" i="4"/>
  <c r="W95" i="4"/>
  <c r="X95" i="4"/>
  <c r="Y95" i="4"/>
  <c r="Z95" i="4"/>
  <c r="AA95" i="4"/>
  <c r="M96" i="4"/>
  <c r="N96" i="4" s="1"/>
  <c r="V96" i="4"/>
  <c r="W96" i="4"/>
  <c r="X96" i="4"/>
  <c r="Y96" i="4"/>
  <c r="Z96" i="4"/>
  <c r="AA96" i="4"/>
  <c r="M97" i="4"/>
  <c r="N97" i="4" s="1"/>
  <c r="V97" i="4"/>
  <c r="W97" i="4"/>
  <c r="X97" i="4"/>
  <c r="Y97" i="4"/>
  <c r="Z97" i="4"/>
  <c r="AA97" i="4"/>
  <c r="M98" i="4"/>
  <c r="N98" i="4" s="1"/>
  <c r="V98" i="4"/>
  <c r="W98" i="4"/>
  <c r="X98" i="4"/>
  <c r="AC98" i="4" s="1"/>
  <c r="Y98" i="4"/>
  <c r="Z98" i="4"/>
  <c r="AA98" i="4"/>
  <c r="M99" i="4"/>
  <c r="N99" i="4" s="1"/>
  <c r="V99" i="4"/>
  <c r="W99" i="4"/>
  <c r="X99" i="4"/>
  <c r="Y99" i="4"/>
  <c r="Z99" i="4"/>
  <c r="AA99" i="4"/>
  <c r="M100" i="4"/>
  <c r="N100" i="4" s="1"/>
  <c r="V100" i="4"/>
  <c r="W100" i="4"/>
  <c r="X100" i="4"/>
  <c r="Y100" i="4"/>
  <c r="Z100" i="4"/>
  <c r="AA100" i="4"/>
  <c r="M101" i="4"/>
  <c r="N101" i="4" s="1"/>
  <c r="V101" i="4"/>
  <c r="W101" i="4"/>
  <c r="X101" i="4"/>
  <c r="Y101" i="4"/>
  <c r="Z101" i="4"/>
  <c r="AA101" i="4"/>
  <c r="O98" i="4" l="1"/>
  <c r="Q98" i="4" s="1"/>
  <c r="P98" i="4"/>
  <c r="R98" i="4" s="1"/>
  <c r="O90" i="4"/>
  <c r="Q90" i="4" s="1"/>
  <c r="P90" i="4"/>
  <c r="R90" i="4" s="1"/>
  <c r="P82" i="4"/>
  <c r="R82" i="4" s="1"/>
  <c r="O82" i="4"/>
  <c r="Q82" i="4" s="1"/>
  <c r="P74" i="4"/>
  <c r="R74" i="4" s="1"/>
  <c r="O74" i="4"/>
  <c r="Q74" i="4" s="1"/>
  <c r="S74" i="4" s="1"/>
  <c r="J74" i="4" s="1"/>
  <c r="P66" i="4"/>
  <c r="R66" i="4" s="1"/>
  <c r="O66" i="4"/>
  <c r="Q66" i="4" s="1"/>
  <c r="O62" i="4"/>
  <c r="Q62" i="4" s="1"/>
  <c r="P62" i="4"/>
  <c r="R62" i="4" s="1"/>
  <c r="O54" i="4"/>
  <c r="Q54" i="4" s="1"/>
  <c r="P54" i="4"/>
  <c r="R54" i="4" s="1"/>
  <c r="P42" i="4"/>
  <c r="R42" i="4" s="1"/>
  <c r="O42" i="4"/>
  <c r="Q42" i="4" s="1"/>
  <c r="S42" i="4" s="1"/>
  <c r="J42" i="4" s="1"/>
  <c r="O38" i="4"/>
  <c r="Q38" i="4" s="1"/>
  <c r="P38" i="4"/>
  <c r="R38" i="4" s="1"/>
  <c r="O30" i="4"/>
  <c r="Q30" i="4" s="1"/>
  <c r="P30" i="4"/>
  <c r="R30" i="4" s="1"/>
  <c r="O22" i="4"/>
  <c r="Q22" i="4" s="1"/>
  <c r="P22" i="4"/>
  <c r="R22" i="4" s="1"/>
  <c r="O14" i="4"/>
  <c r="Q14" i="4" s="1"/>
  <c r="P14" i="4"/>
  <c r="R14" i="4" s="1"/>
  <c r="O6" i="4"/>
  <c r="Q6" i="4" s="1"/>
  <c r="P6" i="4"/>
  <c r="R6" i="4" s="1"/>
  <c r="O95" i="4"/>
  <c r="Q95" i="4" s="1"/>
  <c r="P95" i="4"/>
  <c r="R95" i="4" s="1"/>
  <c r="O91" i="4"/>
  <c r="Q91" i="4" s="1"/>
  <c r="P91" i="4"/>
  <c r="R91" i="4" s="1"/>
  <c r="O79" i="4"/>
  <c r="Q79" i="4" s="1"/>
  <c r="P79" i="4"/>
  <c r="R79" i="4" s="1"/>
  <c r="O75" i="4"/>
  <c r="Q75" i="4" s="1"/>
  <c r="P75" i="4"/>
  <c r="R75" i="4" s="1"/>
  <c r="O67" i="4"/>
  <c r="Q67" i="4" s="1"/>
  <c r="P67" i="4"/>
  <c r="R67" i="4" s="1"/>
  <c r="O59" i="4"/>
  <c r="Q59" i="4" s="1"/>
  <c r="P59" i="4"/>
  <c r="R59" i="4" s="1"/>
  <c r="O55" i="4"/>
  <c r="Q55" i="4" s="1"/>
  <c r="P55" i="4"/>
  <c r="R55" i="4" s="1"/>
  <c r="O43" i="4"/>
  <c r="Q43" i="4" s="1"/>
  <c r="P43" i="4"/>
  <c r="R43" i="4" s="1"/>
  <c r="O39" i="4"/>
  <c r="Q39" i="4" s="1"/>
  <c r="P39" i="4"/>
  <c r="R39" i="4" s="1"/>
  <c r="O35" i="4"/>
  <c r="Q35" i="4" s="1"/>
  <c r="P35" i="4"/>
  <c r="R35" i="4" s="1"/>
  <c r="O23" i="4"/>
  <c r="Q23" i="4" s="1"/>
  <c r="P23" i="4"/>
  <c r="R23" i="4" s="1"/>
  <c r="O15" i="4"/>
  <c r="Q15" i="4" s="1"/>
  <c r="P15" i="4"/>
  <c r="R15" i="4" s="1"/>
  <c r="O3" i="4"/>
  <c r="Q3" i="4" s="1"/>
  <c r="P3" i="4"/>
  <c r="R3" i="4" s="1"/>
  <c r="P101" i="4"/>
  <c r="R101" i="4" s="1"/>
  <c r="O101" i="4"/>
  <c r="Q101" i="4" s="1"/>
  <c r="O97" i="4"/>
  <c r="Q97" i="4" s="1"/>
  <c r="P97" i="4"/>
  <c r="R97" i="4" s="1"/>
  <c r="O93" i="4"/>
  <c r="Q93" i="4" s="1"/>
  <c r="P93" i="4"/>
  <c r="R93" i="4" s="1"/>
  <c r="P89" i="4"/>
  <c r="R89" i="4" s="1"/>
  <c r="O89" i="4"/>
  <c r="Q89" i="4" s="1"/>
  <c r="S89" i="4" s="1"/>
  <c r="J89" i="4" s="1"/>
  <c r="O85" i="4"/>
  <c r="Q85" i="4" s="1"/>
  <c r="P85" i="4"/>
  <c r="R85" i="4" s="1"/>
  <c r="O81" i="4"/>
  <c r="Q81" i="4" s="1"/>
  <c r="P81" i="4"/>
  <c r="R81" i="4" s="1"/>
  <c r="P77" i="4"/>
  <c r="R77" i="4" s="1"/>
  <c r="O77" i="4"/>
  <c r="Q77" i="4" s="1"/>
  <c r="P73" i="4"/>
  <c r="R73" i="4" s="1"/>
  <c r="O73" i="4"/>
  <c r="Q73" i="4" s="1"/>
  <c r="S73" i="4" s="1"/>
  <c r="J73" i="4" s="1"/>
  <c r="P69" i="4"/>
  <c r="R69" i="4" s="1"/>
  <c r="O69" i="4"/>
  <c r="Q69" i="4" s="1"/>
  <c r="O65" i="4"/>
  <c r="Q65" i="4" s="1"/>
  <c r="P65" i="4"/>
  <c r="R65" i="4" s="1"/>
  <c r="P61" i="4"/>
  <c r="R61" i="4" s="1"/>
  <c r="O61" i="4"/>
  <c r="Q61" i="4" s="1"/>
  <c r="O57" i="4"/>
  <c r="Q57" i="4" s="1"/>
  <c r="P57" i="4"/>
  <c r="R57" i="4" s="1"/>
  <c r="P53" i="4"/>
  <c r="R53" i="4" s="1"/>
  <c r="O53" i="4"/>
  <c r="Q53" i="4" s="1"/>
  <c r="O49" i="4"/>
  <c r="Q49" i="4" s="1"/>
  <c r="P49" i="4"/>
  <c r="R49" i="4" s="1"/>
  <c r="P45" i="4"/>
  <c r="R45" i="4" s="1"/>
  <c r="O45" i="4"/>
  <c r="Q45" i="4" s="1"/>
  <c r="O41" i="4"/>
  <c r="Q41" i="4" s="1"/>
  <c r="P41" i="4"/>
  <c r="R41" i="4" s="1"/>
  <c r="P37" i="4"/>
  <c r="R37" i="4" s="1"/>
  <c r="O37" i="4"/>
  <c r="Q37" i="4" s="1"/>
  <c r="O33" i="4"/>
  <c r="Q33" i="4" s="1"/>
  <c r="P33" i="4"/>
  <c r="R33" i="4" s="1"/>
  <c r="P29" i="4"/>
  <c r="R29" i="4" s="1"/>
  <c r="O29" i="4"/>
  <c r="Q29" i="4" s="1"/>
  <c r="O25" i="4"/>
  <c r="Q25" i="4" s="1"/>
  <c r="P25" i="4"/>
  <c r="R25" i="4" s="1"/>
  <c r="P21" i="4"/>
  <c r="R21" i="4" s="1"/>
  <c r="O21" i="4"/>
  <c r="Q21" i="4" s="1"/>
  <c r="O17" i="4"/>
  <c r="Q17" i="4" s="1"/>
  <c r="P17" i="4"/>
  <c r="R17" i="4" s="1"/>
  <c r="P13" i="4"/>
  <c r="R13" i="4" s="1"/>
  <c r="O13" i="4"/>
  <c r="Q13" i="4" s="1"/>
  <c r="O9" i="4"/>
  <c r="Q9" i="4" s="1"/>
  <c r="P9" i="4"/>
  <c r="R9" i="4" s="1"/>
  <c r="P5" i="4"/>
  <c r="R5" i="4" s="1"/>
  <c r="O5" i="4"/>
  <c r="Q5" i="4" s="1"/>
  <c r="O94" i="4"/>
  <c r="Q94" i="4" s="1"/>
  <c r="P94" i="4"/>
  <c r="R94" i="4" s="1"/>
  <c r="O86" i="4"/>
  <c r="Q86" i="4" s="1"/>
  <c r="P86" i="4"/>
  <c r="R86" i="4" s="1"/>
  <c r="O78" i="4"/>
  <c r="Q78" i="4" s="1"/>
  <c r="P78" i="4"/>
  <c r="R78" i="4" s="1"/>
  <c r="O70" i="4"/>
  <c r="Q70" i="4" s="1"/>
  <c r="P70" i="4"/>
  <c r="R70" i="4" s="1"/>
  <c r="P58" i="4"/>
  <c r="R58" i="4" s="1"/>
  <c r="O58" i="4"/>
  <c r="Q58" i="4" s="1"/>
  <c r="S58" i="4" s="1"/>
  <c r="J58" i="4" s="1"/>
  <c r="P50" i="4"/>
  <c r="R50" i="4" s="1"/>
  <c r="O50" i="4"/>
  <c r="Q50" i="4" s="1"/>
  <c r="O46" i="4"/>
  <c r="Q46" i="4" s="1"/>
  <c r="P46" i="4"/>
  <c r="R46" i="4" s="1"/>
  <c r="P34" i="4"/>
  <c r="R34" i="4" s="1"/>
  <c r="O34" i="4"/>
  <c r="Q34" i="4" s="1"/>
  <c r="P26" i="4"/>
  <c r="R26" i="4" s="1"/>
  <c r="O26" i="4"/>
  <c r="Q26" i="4" s="1"/>
  <c r="S26" i="4" s="1"/>
  <c r="J26" i="4" s="1"/>
  <c r="P18" i="4"/>
  <c r="R18" i="4" s="1"/>
  <c r="O18" i="4"/>
  <c r="Q18" i="4" s="1"/>
  <c r="P10" i="4"/>
  <c r="R10" i="4" s="1"/>
  <c r="O10" i="4"/>
  <c r="Q10" i="4" s="1"/>
  <c r="S10" i="4" s="1"/>
  <c r="J10" i="4" s="1"/>
  <c r="P99" i="4"/>
  <c r="R99" i="4" s="1"/>
  <c r="O99" i="4"/>
  <c r="Q99" i="4" s="1"/>
  <c r="O87" i="4"/>
  <c r="Q87" i="4" s="1"/>
  <c r="P87" i="4"/>
  <c r="R87" i="4" s="1"/>
  <c r="O83" i="4"/>
  <c r="Q83" i="4" s="1"/>
  <c r="P83" i="4"/>
  <c r="R83" i="4" s="1"/>
  <c r="O71" i="4"/>
  <c r="Q71" i="4" s="1"/>
  <c r="P71" i="4"/>
  <c r="R71" i="4" s="1"/>
  <c r="O63" i="4"/>
  <c r="Q63" i="4" s="1"/>
  <c r="P63" i="4"/>
  <c r="R63" i="4" s="1"/>
  <c r="O51" i="4"/>
  <c r="Q51" i="4" s="1"/>
  <c r="P51" i="4"/>
  <c r="R51" i="4" s="1"/>
  <c r="O47" i="4"/>
  <c r="Q47" i="4" s="1"/>
  <c r="P47" i="4"/>
  <c r="R47" i="4" s="1"/>
  <c r="O31" i="4"/>
  <c r="Q31" i="4" s="1"/>
  <c r="P31" i="4"/>
  <c r="R31" i="4" s="1"/>
  <c r="O27" i="4"/>
  <c r="Q27" i="4" s="1"/>
  <c r="P27" i="4"/>
  <c r="R27" i="4" s="1"/>
  <c r="O19" i="4"/>
  <c r="Q19" i="4" s="1"/>
  <c r="P19" i="4"/>
  <c r="R19" i="4" s="1"/>
  <c r="O11" i="4"/>
  <c r="Q11" i="4" s="1"/>
  <c r="P11" i="4"/>
  <c r="R11" i="4" s="1"/>
  <c r="O7" i="4"/>
  <c r="Q7" i="4" s="1"/>
  <c r="P7" i="4"/>
  <c r="R7" i="4" s="1"/>
  <c r="P100" i="4"/>
  <c r="R100" i="4" s="1"/>
  <c r="O100" i="4"/>
  <c r="Q100" i="4" s="1"/>
  <c r="P96" i="4"/>
  <c r="R96" i="4" s="1"/>
  <c r="O96" i="4"/>
  <c r="Q96" i="4" s="1"/>
  <c r="S96" i="4" s="1"/>
  <c r="J96" i="4" s="1"/>
  <c r="P92" i="4"/>
  <c r="R92" i="4" s="1"/>
  <c r="O92" i="4"/>
  <c r="Q92" i="4" s="1"/>
  <c r="O88" i="4"/>
  <c r="Q88" i="4" s="1"/>
  <c r="P88" i="4"/>
  <c r="R88" i="4" s="1"/>
  <c r="O84" i="4"/>
  <c r="Q84" i="4" s="1"/>
  <c r="P84" i="4"/>
  <c r="R84" i="4" s="1"/>
  <c r="P80" i="4"/>
  <c r="R80" i="4" s="1"/>
  <c r="O80" i="4"/>
  <c r="Q80" i="4" s="1"/>
  <c r="S80" i="4" s="1"/>
  <c r="J80" i="4" s="1"/>
  <c r="P76" i="4"/>
  <c r="R76" i="4" s="1"/>
  <c r="O76" i="4"/>
  <c r="Q76" i="4" s="1"/>
  <c r="P72" i="4"/>
  <c r="R72" i="4" s="1"/>
  <c r="O72" i="4"/>
  <c r="Q72" i="4" s="1"/>
  <c r="S72" i="4" s="1"/>
  <c r="J72" i="4" s="1"/>
  <c r="P68" i="4"/>
  <c r="R68" i="4" s="1"/>
  <c r="O68" i="4"/>
  <c r="Q68" i="4" s="1"/>
  <c r="P64" i="4"/>
  <c r="R64" i="4" s="1"/>
  <c r="O64" i="4"/>
  <c r="Q64" i="4" s="1"/>
  <c r="S64" i="4" s="1"/>
  <c r="J64" i="4" s="1"/>
  <c r="P60" i="4"/>
  <c r="R60" i="4" s="1"/>
  <c r="O60" i="4"/>
  <c r="Q60" i="4" s="1"/>
  <c r="P56" i="4"/>
  <c r="R56" i="4" s="1"/>
  <c r="O56" i="4"/>
  <c r="Q56" i="4" s="1"/>
  <c r="S56" i="4" s="1"/>
  <c r="J56" i="4" s="1"/>
  <c r="P52" i="4"/>
  <c r="R52" i="4" s="1"/>
  <c r="O52" i="4"/>
  <c r="Q52" i="4" s="1"/>
  <c r="P48" i="4"/>
  <c r="R48" i="4" s="1"/>
  <c r="O48" i="4"/>
  <c r="Q48" i="4" s="1"/>
  <c r="S48" i="4" s="1"/>
  <c r="J48" i="4" s="1"/>
  <c r="P44" i="4"/>
  <c r="R44" i="4" s="1"/>
  <c r="O44" i="4"/>
  <c r="Q44" i="4" s="1"/>
  <c r="P40" i="4"/>
  <c r="R40" i="4" s="1"/>
  <c r="O40" i="4"/>
  <c r="Q40" i="4" s="1"/>
  <c r="S40" i="4" s="1"/>
  <c r="J40" i="4" s="1"/>
  <c r="P36" i="4"/>
  <c r="R36" i="4" s="1"/>
  <c r="O36" i="4"/>
  <c r="Q36" i="4" s="1"/>
  <c r="P32" i="4"/>
  <c r="R32" i="4" s="1"/>
  <c r="O32" i="4"/>
  <c r="Q32" i="4" s="1"/>
  <c r="S32" i="4" s="1"/>
  <c r="J32" i="4" s="1"/>
  <c r="P28" i="4"/>
  <c r="R28" i="4" s="1"/>
  <c r="O28" i="4"/>
  <c r="Q28" i="4" s="1"/>
  <c r="P24" i="4"/>
  <c r="R24" i="4" s="1"/>
  <c r="O24" i="4"/>
  <c r="Q24" i="4" s="1"/>
  <c r="S24" i="4" s="1"/>
  <c r="J24" i="4" s="1"/>
  <c r="P20" i="4"/>
  <c r="R20" i="4" s="1"/>
  <c r="O20" i="4"/>
  <c r="Q20" i="4" s="1"/>
  <c r="P16" i="4"/>
  <c r="R16" i="4" s="1"/>
  <c r="O16" i="4"/>
  <c r="Q16" i="4" s="1"/>
  <c r="S16" i="4" s="1"/>
  <c r="J16" i="4" s="1"/>
  <c r="P12" i="4"/>
  <c r="R12" i="4" s="1"/>
  <c r="O12" i="4"/>
  <c r="Q12" i="4" s="1"/>
  <c r="P8" i="4"/>
  <c r="R8" i="4" s="1"/>
  <c r="O8" i="4"/>
  <c r="Q8" i="4" s="1"/>
  <c r="S8" i="4" s="1"/>
  <c r="J8" i="4" s="1"/>
  <c r="P4" i="4"/>
  <c r="R4" i="4" s="1"/>
  <c r="O4" i="4"/>
  <c r="Q4" i="4" s="1"/>
  <c r="P2" i="4"/>
  <c r="R2" i="4" s="1"/>
  <c r="O2" i="4"/>
  <c r="Q2" i="4" s="1"/>
  <c r="AC100" i="4"/>
  <c r="AC84" i="4"/>
  <c r="AC82" i="4"/>
  <c r="AL82" i="4" s="1"/>
  <c r="AU82" i="4" s="1"/>
  <c r="AC78" i="4"/>
  <c r="AI78" i="4" s="1"/>
  <c r="AR78" i="4" s="1"/>
  <c r="AC74" i="4"/>
  <c r="AK74" i="4" s="1"/>
  <c r="AT74" i="4" s="1"/>
  <c r="AC70" i="4"/>
  <c r="AC66" i="4"/>
  <c r="AI66" i="4" s="1"/>
  <c r="AR66" i="4" s="1"/>
  <c r="AC62" i="4"/>
  <c r="AI62" i="4" s="1"/>
  <c r="AR62" i="4" s="1"/>
  <c r="AC58" i="4"/>
  <c r="AC54" i="4"/>
  <c r="AC50" i="4"/>
  <c r="AK50" i="4" s="1"/>
  <c r="AT50" i="4" s="1"/>
  <c r="AC46" i="4"/>
  <c r="AE46" i="4" s="1"/>
  <c r="AN46" i="4" s="1"/>
  <c r="AC42" i="4"/>
  <c r="AC38" i="4"/>
  <c r="AC34" i="4"/>
  <c r="AH34" i="4" s="1"/>
  <c r="AQ34" i="4" s="1"/>
  <c r="AC30" i="4"/>
  <c r="AC26" i="4"/>
  <c r="AC22" i="4"/>
  <c r="AC18" i="4"/>
  <c r="AC14" i="4"/>
  <c r="AL14" i="4" s="1"/>
  <c r="AU14" i="4" s="1"/>
  <c r="AC10" i="4"/>
  <c r="AC6" i="4"/>
  <c r="AC2" i="4"/>
  <c r="AJ2" i="4" s="1"/>
  <c r="AS2" i="4" s="1"/>
  <c r="AC92" i="4"/>
  <c r="AC77" i="4"/>
  <c r="AJ77" i="4" s="1"/>
  <c r="AS77" i="4" s="1"/>
  <c r="AC69" i="4"/>
  <c r="AC61" i="4"/>
  <c r="AJ61" i="4" s="1"/>
  <c r="AS61" i="4" s="1"/>
  <c r="AC57" i="4"/>
  <c r="AC49" i="4"/>
  <c r="AG49" i="4" s="1"/>
  <c r="AP49" i="4" s="1"/>
  <c r="AC37" i="4"/>
  <c r="AC33" i="4"/>
  <c r="AK33" i="4" s="1"/>
  <c r="AT33" i="4" s="1"/>
  <c r="AC25" i="4"/>
  <c r="AC21" i="4"/>
  <c r="AC13" i="4"/>
  <c r="AC96" i="4"/>
  <c r="AC88" i="4"/>
  <c r="AL88" i="4" s="1"/>
  <c r="AU88" i="4" s="1"/>
  <c r="AC80" i="4"/>
  <c r="AC76" i="4"/>
  <c r="AC72" i="4"/>
  <c r="AG72" i="4" s="1"/>
  <c r="AP72" i="4" s="1"/>
  <c r="AC68" i="4"/>
  <c r="AF68" i="4" s="1"/>
  <c r="AO68" i="4" s="1"/>
  <c r="AC64" i="4"/>
  <c r="AL64" i="4" s="1"/>
  <c r="AU64" i="4" s="1"/>
  <c r="AC60" i="4"/>
  <c r="AC56" i="4"/>
  <c r="AC52" i="4"/>
  <c r="AI52" i="4" s="1"/>
  <c r="AR52" i="4" s="1"/>
  <c r="AC48" i="4"/>
  <c r="AH48" i="4" s="1"/>
  <c r="AQ48" i="4" s="1"/>
  <c r="AC44" i="4"/>
  <c r="AC40" i="4"/>
  <c r="AC36" i="4"/>
  <c r="AG36" i="4" s="1"/>
  <c r="AP36" i="4" s="1"/>
  <c r="AC32" i="4"/>
  <c r="AC28" i="4"/>
  <c r="AC24" i="4"/>
  <c r="AF24" i="4" s="1"/>
  <c r="AO24" i="4" s="1"/>
  <c r="AC20" i="4"/>
  <c r="AC16" i="4"/>
  <c r="AC12" i="4"/>
  <c r="AC8" i="4"/>
  <c r="AC4" i="4"/>
  <c r="AC101" i="4"/>
  <c r="AC97" i="4"/>
  <c r="AC93" i="4"/>
  <c r="AC89" i="4"/>
  <c r="AK89" i="4" s="1"/>
  <c r="AT89" i="4" s="1"/>
  <c r="AC85" i="4"/>
  <c r="AC81" i="4"/>
  <c r="AC73" i="4"/>
  <c r="AE73" i="4" s="1"/>
  <c r="AN73" i="4" s="1"/>
  <c r="AC65" i="4"/>
  <c r="AI65" i="4" s="1"/>
  <c r="AR65" i="4" s="1"/>
  <c r="AC53" i="4"/>
  <c r="AC45" i="4"/>
  <c r="AC41" i="4"/>
  <c r="AC17" i="4"/>
  <c r="AC9" i="4"/>
  <c r="AC5" i="4"/>
  <c r="AC99" i="4"/>
  <c r="AG99" i="4" s="1"/>
  <c r="AP99" i="4" s="1"/>
  <c r="AC95" i="4"/>
  <c r="AI95" i="4" s="1"/>
  <c r="AR95" i="4" s="1"/>
  <c r="AC91" i="4"/>
  <c r="AJ91" i="4" s="1"/>
  <c r="AS91" i="4" s="1"/>
  <c r="AC87" i="4"/>
  <c r="AC83" i="4"/>
  <c r="AL83" i="4" s="1"/>
  <c r="AU83" i="4" s="1"/>
  <c r="AC79" i="4"/>
  <c r="AG79" i="4" s="1"/>
  <c r="AP79" i="4" s="1"/>
  <c r="AC75" i="4"/>
  <c r="AC71" i="4"/>
  <c r="AC67" i="4"/>
  <c r="AG67" i="4" s="1"/>
  <c r="AP67" i="4" s="1"/>
  <c r="AC63" i="4"/>
  <c r="AG63" i="4" s="1"/>
  <c r="AP63" i="4" s="1"/>
  <c r="AC59" i="4"/>
  <c r="AC55" i="4"/>
  <c r="AC51" i="4"/>
  <c r="AJ51" i="4" s="1"/>
  <c r="AS51" i="4" s="1"/>
  <c r="AC47" i="4"/>
  <c r="AC39" i="4"/>
  <c r="AC35" i="4"/>
  <c r="AC31" i="4"/>
  <c r="AK31" i="4" s="1"/>
  <c r="AT31" i="4" s="1"/>
  <c r="AC27" i="4"/>
  <c r="AK27" i="4" s="1"/>
  <c r="AT27" i="4" s="1"/>
  <c r="AC23" i="4"/>
  <c r="AK23" i="4" s="1"/>
  <c r="AT23" i="4" s="1"/>
  <c r="AC15" i="4"/>
  <c r="AC11" i="4"/>
  <c r="AC3" i="4"/>
  <c r="AC29" i="4"/>
  <c r="AC43" i="4"/>
  <c r="AL43" i="4" s="1"/>
  <c r="AU43" i="4" s="1"/>
  <c r="AC19" i="4"/>
  <c r="AI19" i="4" s="1"/>
  <c r="AR19" i="4" s="1"/>
  <c r="AC7" i="4"/>
  <c r="AG98" i="4"/>
  <c r="AP98" i="4" s="1"/>
  <c r="AL98" i="4"/>
  <c r="AU98" i="4" s="1"/>
  <c r="AH54" i="4"/>
  <c r="AQ54" i="4" s="1"/>
  <c r="AL6" i="4"/>
  <c r="AU6" i="4" s="1"/>
  <c r="AH6" i="4"/>
  <c r="AQ6" i="4" s="1"/>
  <c r="AL38" i="4"/>
  <c r="AU38" i="4" s="1"/>
  <c r="AH98" i="4"/>
  <c r="AQ98" i="4" s="1"/>
  <c r="AL34" i="4"/>
  <c r="AU34" i="4" s="1"/>
  <c r="AF94" i="4"/>
  <c r="AO94" i="4" s="1"/>
  <c r="AJ94" i="4"/>
  <c r="AS94" i="4" s="1"/>
  <c r="AG94" i="4"/>
  <c r="AP94" i="4" s="1"/>
  <c r="AK94" i="4"/>
  <c r="AT94" i="4" s="1"/>
  <c r="AI94" i="4"/>
  <c r="AR94" i="4" s="1"/>
  <c r="AL94" i="4"/>
  <c r="AU94" i="4" s="1"/>
  <c r="AE94" i="4"/>
  <c r="AN94" i="4" s="1"/>
  <c r="AH94" i="4"/>
  <c r="AQ94" i="4" s="1"/>
  <c r="AE100" i="4"/>
  <c r="AN100" i="4" s="1"/>
  <c r="AI100" i="4"/>
  <c r="AR100" i="4" s="1"/>
  <c r="AF100" i="4"/>
  <c r="AO100" i="4" s="1"/>
  <c r="AJ100" i="4"/>
  <c r="AS100" i="4" s="1"/>
  <c r="AG100" i="4"/>
  <c r="AP100" i="4" s="1"/>
  <c r="AK100" i="4"/>
  <c r="AT100" i="4" s="1"/>
  <c r="AH100" i="4"/>
  <c r="AQ100" i="4" s="1"/>
  <c r="AL100" i="4"/>
  <c r="AU100" i="4" s="1"/>
  <c r="AJ98" i="4"/>
  <c r="AS98" i="4" s="1"/>
  <c r="AF98" i="4"/>
  <c r="AO98" i="4" s="1"/>
  <c r="AH86" i="4"/>
  <c r="AQ86" i="4" s="1"/>
  <c r="AL86" i="4"/>
  <c r="AU86" i="4" s="1"/>
  <c r="AE86" i="4"/>
  <c r="AN86" i="4" s="1"/>
  <c r="AI86" i="4"/>
  <c r="AR86" i="4" s="1"/>
  <c r="AF86" i="4"/>
  <c r="AO86" i="4" s="1"/>
  <c r="AJ86" i="4"/>
  <c r="AS86" i="4" s="1"/>
  <c r="AG86" i="4"/>
  <c r="AP86" i="4" s="1"/>
  <c r="AK86" i="4"/>
  <c r="AT86" i="4" s="1"/>
  <c r="AE81" i="4"/>
  <c r="AN81" i="4" s="1"/>
  <c r="AK81" i="4"/>
  <c r="AT81" i="4" s="1"/>
  <c r="AI98" i="4"/>
  <c r="AR98" i="4" s="1"/>
  <c r="AE98" i="4"/>
  <c r="AN98" i="4" s="1"/>
  <c r="AF84" i="4"/>
  <c r="AO84" i="4" s="1"/>
  <c r="AK84" i="4"/>
  <c r="AT84" i="4" s="1"/>
  <c r="AH84" i="4"/>
  <c r="AQ84" i="4" s="1"/>
  <c r="AI84" i="4"/>
  <c r="AR84" i="4" s="1"/>
  <c r="AL73" i="4"/>
  <c r="AU73" i="4" s="1"/>
  <c r="AL67" i="4"/>
  <c r="AU67" i="4" s="1"/>
  <c r="AK98" i="4"/>
  <c r="AT98" i="4" s="1"/>
  <c r="AJ76" i="4"/>
  <c r="AS76" i="4" s="1"/>
  <c r="AH76" i="4"/>
  <c r="AQ76" i="4" s="1"/>
  <c r="AJ72" i="4"/>
  <c r="AS72" i="4" s="1"/>
  <c r="AL70" i="4"/>
  <c r="AU70" i="4" s="1"/>
  <c r="AE70" i="4"/>
  <c r="AN70" i="4" s="1"/>
  <c r="AJ70" i="4"/>
  <c r="AS70" i="4" s="1"/>
  <c r="AG70" i="4"/>
  <c r="AP70" i="4" s="1"/>
  <c r="AI69" i="4"/>
  <c r="AR69" i="4" s="1"/>
  <c r="AG69" i="4"/>
  <c r="AP69" i="4" s="1"/>
  <c r="AF87" i="4"/>
  <c r="AO87" i="4" s="1"/>
  <c r="AJ71" i="4"/>
  <c r="AS71" i="4" s="1"/>
  <c r="AF71" i="4"/>
  <c r="AO71" i="4" s="1"/>
  <c r="AJ55" i="4"/>
  <c r="AS55" i="4" s="1"/>
  <c r="AH55" i="4"/>
  <c r="AQ55" i="4" s="1"/>
  <c r="AF51" i="4"/>
  <c r="AO51" i="4" s="1"/>
  <c r="AJ45" i="4"/>
  <c r="AS45" i="4" s="1"/>
  <c r="AG45" i="4"/>
  <c r="AP45" i="4" s="1"/>
  <c r="AK44" i="4"/>
  <c r="AT44" i="4" s="1"/>
  <c r="AL44" i="4"/>
  <c r="AU44" i="4" s="1"/>
  <c r="AE54" i="4"/>
  <c r="AN54" i="4" s="1"/>
  <c r="AE50" i="4"/>
  <c r="AN50" i="4" s="1"/>
  <c r="AL35" i="4"/>
  <c r="AU35" i="4" s="1"/>
  <c r="AF35" i="4"/>
  <c r="AO35" i="4" s="1"/>
  <c r="AH43" i="4"/>
  <c r="AQ43" i="4" s="1"/>
  <c r="AF43" i="4"/>
  <c r="AO43" i="4" s="1"/>
  <c r="AJ43" i="4"/>
  <c r="AS43" i="4" s="1"/>
  <c r="AK37" i="4"/>
  <c r="AT37" i="4" s="1"/>
  <c r="AH37" i="4"/>
  <c r="AQ37" i="4" s="1"/>
  <c r="AK38" i="4"/>
  <c r="AT38" i="4" s="1"/>
  <c r="AG38" i="4"/>
  <c r="AP38" i="4" s="1"/>
  <c r="AE28" i="4"/>
  <c r="AN28" i="4" s="1"/>
  <c r="AJ38" i="4"/>
  <c r="AS38" i="4" s="1"/>
  <c r="AF38" i="4"/>
  <c r="AO38" i="4" s="1"/>
  <c r="AI38" i="4"/>
  <c r="AR38" i="4" s="1"/>
  <c r="AH28" i="4"/>
  <c r="AQ28" i="4" s="1"/>
  <c r="AI6" i="4"/>
  <c r="AR6" i="4" s="1"/>
  <c r="AF6" i="4"/>
  <c r="AO6" i="4" s="1"/>
  <c r="AJ6" i="4"/>
  <c r="AS6" i="4" s="1"/>
  <c r="AK6" i="4"/>
  <c r="AT6" i="4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" i="2"/>
  <c r="R2" i="1"/>
  <c r="AK2" i="4" l="1"/>
  <c r="AT2" i="4" s="1"/>
  <c r="AF2" i="4"/>
  <c r="AO2" i="4" s="1"/>
  <c r="S84" i="4"/>
  <c r="J84" i="4" s="1"/>
  <c r="S11" i="4"/>
  <c r="J11" i="4" s="1"/>
  <c r="S27" i="4"/>
  <c r="J27" i="4" s="1"/>
  <c r="S47" i="4"/>
  <c r="J47" i="4" s="1"/>
  <c r="S63" i="4"/>
  <c r="J63" i="4" s="1"/>
  <c r="S83" i="4"/>
  <c r="J83" i="4" s="1"/>
  <c r="S70" i="4"/>
  <c r="J70" i="4" s="1"/>
  <c r="S86" i="4"/>
  <c r="J86" i="4" s="1"/>
  <c r="S85" i="4"/>
  <c r="J85" i="4" s="1"/>
  <c r="S93" i="4"/>
  <c r="J93" i="4" s="1"/>
  <c r="S15" i="4"/>
  <c r="J15" i="4" s="1"/>
  <c r="S35" i="4"/>
  <c r="J35" i="4" s="1"/>
  <c r="S43" i="4"/>
  <c r="J43" i="4" s="1"/>
  <c r="S59" i="4"/>
  <c r="J59" i="4" s="1"/>
  <c r="S75" i="4"/>
  <c r="J75" i="4" s="1"/>
  <c r="S91" i="4"/>
  <c r="J91" i="4" s="1"/>
  <c r="S6" i="4"/>
  <c r="J6" i="4" s="1"/>
  <c r="S22" i="4"/>
  <c r="J22" i="4" s="1"/>
  <c r="S38" i="4"/>
  <c r="J38" i="4" s="1"/>
  <c r="S54" i="4"/>
  <c r="J54" i="4" s="1"/>
  <c r="S98" i="4"/>
  <c r="J98" i="4" s="1"/>
  <c r="S88" i="4"/>
  <c r="J88" i="4" s="1"/>
  <c r="S7" i="4"/>
  <c r="J7" i="4" s="1"/>
  <c r="S19" i="4"/>
  <c r="J19" i="4" s="1"/>
  <c r="S31" i="4"/>
  <c r="J31" i="4" s="1"/>
  <c r="S51" i="4"/>
  <c r="J51" i="4" s="1"/>
  <c r="S71" i="4"/>
  <c r="J71" i="4" s="1"/>
  <c r="S87" i="4"/>
  <c r="J87" i="4" s="1"/>
  <c r="S46" i="4"/>
  <c r="J46" i="4" s="1"/>
  <c r="S78" i="4"/>
  <c r="J78" i="4" s="1"/>
  <c r="S94" i="4"/>
  <c r="J94" i="4" s="1"/>
  <c r="S9" i="4"/>
  <c r="J9" i="4" s="1"/>
  <c r="S17" i="4"/>
  <c r="J17" i="4" s="1"/>
  <c r="S25" i="4"/>
  <c r="J25" i="4" s="1"/>
  <c r="S33" i="4"/>
  <c r="J33" i="4" s="1"/>
  <c r="S41" i="4"/>
  <c r="J41" i="4" s="1"/>
  <c r="S49" i="4"/>
  <c r="J49" i="4" s="1"/>
  <c r="S57" i="4"/>
  <c r="J57" i="4" s="1"/>
  <c r="S65" i="4"/>
  <c r="J65" i="4" s="1"/>
  <c r="S81" i="4"/>
  <c r="J81" i="4" s="1"/>
  <c r="S97" i="4"/>
  <c r="J97" i="4" s="1"/>
  <c r="S3" i="4"/>
  <c r="J3" i="4" s="1"/>
  <c r="S23" i="4"/>
  <c r="J23" i="4" s="1"/>
  <c r="S39" i="4"/>
  <c r="J39" i="4" s="1"/>
  <c r="S55" i="4"/>
  <c r="J55" i="4" s="1"/>
  <c r="S67" i="4"/>
  <c r="J67" i="4" s="1"/>
  <c r="S79" i="4"/>
  <c r="J79" i="4" s="1"/>
  <c r="S95" i="4"/>
  <c r="J95" i="4" s="1"/>
  <c r="S14" i="4"/>
  <c r="J14" i="4" s="1"/>
  <c r="S30" i="4"/>
  <c r="J30" i="4" s="1"/>
  <c r="S62" i="4"/>
  <c r="J62" i="4" s="1"/>
  <c r="S90" i="4"/>
  <c r="J90" i="4" s="1"/>
  <c r="S4" i="4"/>
  <c r="J4" i="4" s="1"/>
  <c r="S12" i="4"/>
  <c r="J12" i="4" s="1"/>
  <c r="S20" i="4"/>
  <c r="J20" i="4" s="1"/>
  <c r="S28" i="4"/>
  <c r="J28" i="4" s="1"/>
  <c r="S36" i="4"/>
  <c r="J36" i="4" s="1"/>
  <c r="S44" i="4"/>
  <c r="J44" i="4" s="1"/>
  <c r="S52" i="4"/>
  <c r="J52" i="4" s="1"/>
  <c r="S60" i="4"/>
  <c r="J60" i="4" s="1"/>
  <c r="S68" i="4"/>
  <c r="J68" i="4" s="1"/>
  <c r="S76" i="4"/>
  <c r="J76" i="4" s="1"/>
  <c r="S92" i="4"/>
  <c r="J92" i="4" s="1"/>
  <c r="S100" i="4"/>
  <c r="J100" i="4" s="1"/>
  <c r="S99" i="4"/>
  <c r="J99" i="4" s="1"/>
  <c r="S18" i="4"/>
  <c r="J18" i="4" s="1"/>
  <c r="S34" i="4"/>
  <c r="J34" i="4" s="1"/>
  <c r="S50" i="4"/>
  <c r="J50" i="4" s="1"/>
  <c r="S5" i="4"/>
  <c r="J5" i="4" s="1"/>
  <c r="S13" i="4"/>
  <c r="J13" i="4" s="1"/>
  <c r="S21" i="4"/>
  <c r="J21" i="4" s="1"/>
  <c r="S29" i="4"/>
  <c r="J29" i="4" s="1"/>
  <c r="S37" i="4"/>
  <c r="J37" i="4" s="1"/>
  <c r="S45" i="4"/>
  <c r="J45" i="4" s="1"/>
  <c r="S53" i="4"/>
  <c r="J53" i="4" s="1"/>
  <c r="S61" i="4"/>
  <c r="J61" i="4" s="1"/>
  <c r="S69" i="4"/>
  <c r="J69" i="4" s="1"/>
  <c r="S77" i="4"/>
  <c r="J77" i="4" s="1"/>
  <c r="S101" i="4"/>
  <c r="J101" i="4" s="1"/>
  <c r="S66" i="4"/>
  <c r="J66" i="4" s="1"/>
  <c r="S82" i="4"/>
  <c r="J82" i="4" s="1"/>
  <c r="S2" i="4"/>
  <c r="J2" i="4" s="1"/>
  <c r="AI50" i="4"/>
  <c r="AR50" i="4" s="1"/>
  <c r="AE31" i="4"/>
  <c r="AN31" i="4" s="1"/>
  <c r="AE33" i="4"/>
  <c r="AN33" i="4" s="1"/>
  <c r="AG31" i="4"/>
  <c r="AP31" i="4" s="1"/>
  <c r="AK82" i="4"/>
  <c r="AT82" i="4" s="1"/>
  <c r="AE66" i="4"/>
  <c r="AN66" i="4" s="1"/>
  <c r="AI34" i="4"/>
  <c r="AR34" i="4" s="1"/>
  <c r="AL46" i="4"/>
  <c r="AU46" i="4" s="1"/>
  <c r="AF82" i="4"/>
  <c r="AO82" i="4" s="1"/>
  <c r="AL66" i="4"/>
  <c r="AU66" i="4" s="1"/>
  <c r="AI27" i="4"/>
  <c r="AR27" i="4" s="1"/>
  <c r="AL2" i="4"/>
  <c r="AU2" i="4" s="1"/>
  <c r="AI2" i="4"/>
  <c r="AR2" i="4" s="1"/>
  <c r="AJ34" i="4"/>
  <c r="AS34" i="4" s="1"/>
  <c r="AG34" i="4"/>
  <c r="AP34" i="4" s="1"/>
  <c r="AF61" i="4"/>
  <c r="AO61" i="4" s="1"/>
  <c r="AE68" i="4"/>
  <c r="AN68" i="4" s="1"/>
  <c r="AJ78" i="4"/>
  <c r="AS78" i="4" s="1"/>
  <c r="AI82" i="4"/>
  <c r="AR82" i="4" s="1"/>
  <c r="AG66" i="4"/>
  <c r="AP66" i="4" s="1"/>
  <c r="AL95" i="4"/>
  <c r="AU95" i="4" s="1"/>
  <c r="AL50" i="4"/>
  <c r="AU50" i="4" s="1"/>
  <c r="AE14" i="4"/>
  <c r="AN14" i="4" s="1"/>
  <c r="AE52" i="4"/>
  <c r="AN52" i="4" s="1"/>
  <c r="AI83" i="4"/>
  <c r="AR83" i="4" s="1"/>
  <c r="AI89" i="4"/>
  <c r="AR89" i="4" s="1"/>
  <c r="AH82" i="4"/>
  <c r="AQ82" i="4" s="1"/>
  <c r="AJ66" i="4"/>
  <c r="AS66" i="4" s="1"/>
  <c r="AJ99" i="4"/>
  <c r="AS99" i="4" s="1"/>
  <c r="AH50" i="4"/>
  <c r="AQ50" i="4" s="1"/>
  <c r="AF50" i="4"/>
  <c r="AO50" i="4" s="1"/>
  <c r="AL61" i="4"/>
  <c r="AU61" i="4" s="1"/>
  <c r="AK14" i="4"/>
  <c r="AT14" i="4" s="1"/>
  <c r="AJ46" i="4"/>
  <c r="AS46" i="4" s="1"/>
  <c r="AG62" i="4"/>
  <c r="AP62" i="4" s="1"/>
  <c r="AE88" i="4"/>
  <c r="AN88" i="4" s="1"/>
  <c r="AG65" i="4"/>
  <c r="AP65" i="4" s="1"/>
  <c r="AG14" i="4"/>
  <c r="AP14" i="4" s="1"/>
  <c r="AG2" i="4"/>
  <c r="AP2" i="4" s="1"/>
  <c r="AE2" i="4"/>
  <c r="AN2" i="4" s="1"/>
  <c r="AW2" i="4" s="1"/>
  <c r="K2" i="4" s="1"/>
  <c r="AK34" i="4"/>
  <c r="AT34" i="4" s="1"/>
  <c r="AG33" i="4"/>
  <c r="AP33" i="4" s="1"/>
  <c r="AG50" i="4"/>
  <c r="AP50" i="4" s="1"/>
  <c r="AI36" i="4"/>
  <c r="AR36" i="4" s="1"/>
  <c r="AJ68" i="4"/>
  <c r="AS68" i="4" s="1"/>
  <c r="AI46" i="4"/>
  <c r="AR46" i="4" s="1"/>
  <c r="AI63" i="4"/>
  <c r="AR63" i="4" s="1"/>
  <c r="AE62" i="4"/>
  <c r="AN62" i="4" s="1"/>
  <c r="AJ73" i="4"/>
  <c r="AS73" i="4" s="1"/>
  <c r="AH78" i="4"/>
  <c r="AQ78" i="4" s="1"/>
  <c r="AG82" i="4"/>
  <c r="AP82" i="4" s="1"/>
  <c r="AE82" i="4"/>
  <c r="AN82" i="4" s="1"/>
  <c r="AH88" i="4"/>
  <c r="AQ88" i="4" s="1"/>
  <c r="AJ65" i="4"/>
  <c r="AS65" i="4" s="1"/>
  <c r="AF66" i="4"/>
  <c r="AO66" i="4" s="1"/>
  <c r="AH66" i="4"/>
  <c r="AQ66" i="4" s="1"/>
  <c r="AE95" i="4"/>
  <c r="AN95" i="4" s="1"/>
  <c r="AF63" i="4"/>
  <c r="AO63" i="4" s="1"/>
  <c r="AE34" i="4"/>
  <c r="AN34" i="4" s="1"/>
  <c r="AH68" i="4"/>
  <c r="AQ68" i="4" s="1"/>
  <c r="AF27" i="4"/>
  <c r="AO27" i="4" s="1"/>
  <c r="AL63" i="4"/>
  <c r="AU63" i="4" s="1"/>
  <c r="AL78" i="4"/>
  <c r="AU78" i="4" s="1"/>
  <c r="AF95" i="4"/>
  <c r="AO95" i="4" s="1"/>
  <c r="AJ63" i="4"/>
  <c r="AS63" i="4" s="1"/>
  <c r="AH2" i="4"/>
  <c r="AQ2" i="4" s="1"/>
  <c r="AI14" i="4"/>
  <c r="AR14" i="4" s="1"/>
  <c r="AH24" i="4"/>
  <c r="AQ24" i="4" s="1"/>
  <c r="AF34" i="4"/>
  <c r="AO34" i="4" s="1"/>
  <c r="AI24" i="4"/>
  <c r="AR24" i="4" s="1"/>
  <c r="AJ50" i="4"/>
  <c r="AS50" i="4" s="1"/>
  <c r="AL36" i="4"/>
  <c r="AU36" i="4" s="1"/>
  <c r="AL27" i="4"/>
  <c r="AU27" i="4" s="1"/>
  <c r="AF52" i="4"/>
  <c r="AO52" i="4" s="1"/>
  <c r="AH46" i="4"/>
  <c r="AQ46" i="4" s="1"/>
  <c r="AH51" i="4"/>
  <c r="AQ51" i="4" s="1"/>
  <c r="AI79" i="4"/>
  <c r="AR79" i="4" s="1"/>
  <c r="AK63" i="4"/>
  <c r="AT63" i="4" s="1"/>
  <c r="AJ79" i="4"/>
  <c r="AS79" i="4" s="1"/>
  <c r="AL72" i="4"/>
  <c r="AU72" i="4" s="1"/>
  <c r="AF89" i="4"/>
  <c r="AO89" i="4" s="1"/>
  <c r="AJ67" i="4"/>
  <c r="AS67" i="4" s="1"/>
  <c r="AG78" i="4"/>
  <c r="AP78" i="4" s="1"/>
  <c r="AG89" i="4"/>
  <c r="AP89" i="4" s="1"/>
  <c r="AJ82" i="4"/>
  <c r="AS82" i="4" s="1"/>
  <c r="AK66" i="4"/>
  <c r="AT66" i="4" s="1"/>
  <c r="AG95" i="4"/>
  <c r="AP95" i="4" s="1"/>
  <c r="AL99" i="4"/>
  <c r="AU99" i="4" s="1"/>
  <c r="AH83" i="4"/>
  <c r="AQ83" i="4" s="1"/>
  <c r="AL68" i="4"/>
  <c r="AU68" i="4" s="1"/>
  <c r="AJ14" i="4"/>
  <c r="AS14" i="4" s="1"/>
  <c r="AJ36" i="4"/>
  <c r="AS36" i="4" s="1"/>
  <c r="AH36" i="4"/>
  <c r="AQ36" i="4" s="1"/>
  <c r="AG27" i="4"/>
  <c r="AP27" i="4" s="1"/>
  <c r="AG52" i="4"/>
  <c r="AP52" i="4" s="1"/>
  <c r="AL52" i="4"/>
  <c r="AU52" i="4" s="1"/>
  <c r="AH63" i="4"/>
  <c r="AQ63" i="4" s="1"/>
  <c r="AG46" i="4"/>
  <c r="AP46" i="4" s="1"/>
  <c r="AE63" i="4"/>
  <c r="AN63" i="4" s="1"/>
  <c r="AK62" i="4"/>
  <c r="AT62" i="4" s="1"/>
  <c r="AJ62" i="4"/>
  <c r="AS62" i="4" s="1"/>
  <c r="AF78" i="4"/>
  <c r="AO78" i="4" s="1"/>
  <c r="AL89" i="4"/>
  <c r="AU89" i="4" s="1"/>
  <c r="AE89" i="4"/>
  <c r="AN89" i="4" s="1"/>
  <c r="AJ88" i="4"/>
  <c r="AS88" i="4" s="1"/>
  <c r="AL65" i="4"/>
  <c r="AU65" i="4" s="1"/>
  <c r="AF65" i="4"/>
  <c r="AO65" i="4" s="1"/>
  <c r="AH95" i="4"/>
  <c r="AQ95" i="4" s="1"/>
  <c r="AL79" i="4"/>
  <c r="AU79" i="4" s="1"/>
  <c r="AK88" i="4"/>
  <c r="AT88" i="4" s="1"/>
  <c r="AF36" i="4"/>
  <c r="AO36" i="4" s="1"/>
  <c r="AK36" i="4"/>
  <c r="AT36" i="4" s="1"/>
  <c r="AE27" i="4"/>
  <c r="AN27" i="4" s="1"/>
  <c r="AJ27" i="4"/>
  <c r="AS27" i="4" s="1"/>
  <c r="AJ52" i="4"/>
  <c r="AS52" i="4" s="1"/>
  <c r="AH52" i="4"/>
  <c r="AQ52" i="4" s="1"/>
  <c r="AG68" i="4"/>
  <c r="AP68" i="4" s="1"/>
  <c r="AF46" i="4"/>
  <c r="AO46" i="4" s="1"/>
  <c r="AE79" i="4"/>
  <c r="AN79" i="4" s="1"/>
  <c r="AH62" i="4"/>
  <c r="AQ62" i="4" s="1"/>
  <c r="AF62" i="4"/>
  <c r="AO62" i="4" s="1"/>
  <c r="AE78" i="4"/>
  <c r="AN78" i="4" s="1"/>
  <c r="AH89" i="4"/>
  <c r="AQ89" i="4" s="1"/>
  <c r="AI88" i="4"/>
  <c r="AR88" i="4" s="1"/>
  <c r="AF88" i="4"/>
  <c r="AO88" i="4" s="1"/>
  <c r="AH65" i="4"/>
  <c r="AQ65" i="4" s="1"/>
  <c r="AE65" i="4"/>
  <c r="AN65" i="4" s="1"/>
  <c r="AJ95" i="4"/>
  <c r="AS95" i="4" s="1"/>
  <c r="AH79" i="4"/>
  <c r="AQ79" i="4" s="1"/>
  <c r="AH14" i="4"/>
  <c r="AQ14" i="4" s="1"/>
  <c r="AG88" i="4"/>
  <c r="AP88" i="4" s="1"/>
  <c r="AJ89" i="4"/>
  <c r="AS89" i="4" s="1"/>
  <c r="AL49" i="4"/>
  <c r="AU49" i="4" s="1"/>
  <c r="AK7" i="4"/>
  <c r="AT7" i="4" s="1"/>
  <c r="AL7" i="4"/>
  <c r="AU7" i="4" s="1"/>
  <c r="AG29" i="4"/>
  <c r="AP29" i="4" s="1"/>
  <c r="AH29" i="4"/>
  <c r="AQ29" i="4" s="1"/>
  <c r="AJ29" i="4"/>
  <c r="AS29" i="4" s="1"/>
  <c r="AH75" i="4"/>
  <c r="AQ75" i="4" s="1"/>
  <c r="AF75" i="4"/>
  <c r="AO75" i="4" s="1"/>
  <c r="AK75" i="4"/>
  <c r="AT75" i="4" s="1"/>
  <c r="AE91" i="4"/>
  <c r="AN91" i="4" s="1"/>
  <c r="AK91" i="4"/>
  <c r="AT91" i="4" s="1"/>
  <c r="AG53" i="4"/>
  <c r="AP53" i="4" s="1"/>
  <c r="AL53" i="4"/>
  <c r="AU53" i="4" s="1"/>
  <c r="AJ53" i="4"/>
  <c r="AS53" i="4" s="1"/>
  <c r="AE85" i="4"/>
  <c r="AN85" i="4" s="1"/>
  <c r="AL85" i="4"/>
  <c r="AU85" i="4" s="1"/>
  <c r="AE101" i="4"/>
  <c r="AN101" i="4" s="1"/>
  <c r="AI101" i="4"/>
  <c r="AR101" i="4" s="1"/>
  <c r="AI32" i="4"/>
  <c r="AR32" i="4" s="1"/>
  <c r="AF32" i="4"/>
  <c r="AO32" i="4" s="1"/>
  <c r="AG80" i="4"/>
  <c r="AP80" i="4" s="1"/>
  <c r="AL80" i="4"/>
  <c r="AU80" i="4" s="1"/>
  <c r="AE77" i="4"/>
  <c r="AN77" i="4" s="1"/>
  <c r="AL77" i="4"/>
  <c r="AU77" i="4" s="1"/>
  <c r="AF10" i="4"/>
  <c r="AO10" i="4" s="1"/>
  <c r="AI10" i="4"/>
  <c r="AR10" i="4" s="1"/>
  <c r="AJ42" i="4"/>
  <c r="AS42" i="4" s="1"/>
  <c r="AF42" i="4"/>
  <c r="AO42" i="4" s="1"/>
  <c r="AJ58" i="4"/>
  <c r="AS58" i="4" s="1"/>
  <c r="AE58" i="4"/>
  <c r="AN58" i="4" s="1"/>
  <c r="AH74" i="4"/>
  <c r="AQ74" i="4" s="1"/>
  <c r="AI74" i="4"/>
  <c r="AR74" i="4" s="1"/>
  <c r="AK48" i="4"/>
  <c r="AT48" i="4" s="1"/>
  <c r="AF58" i="4"/>
  <c r="AO58" i="4" s="1"/>
  <c r="AK10" i="4"/>
  <c r="AT10" i="4" s="1"/>
  <c r="AF29" i="4"/>
  <c r="AO29" i="4" s="1"/>
  <c r="AE23" i="4"/>
  <c r="AN23" i="4" s="1"/>
  <c r="AI48" i="4"/>
  <c r="AR48" i="4" s="1"/>
  <c r="AJ80" i="4"/>
  <c r="AS80" i="4" s="1"/>
  <c r="AJ7" i="4"/>
  <c r="AS7" i="4" s="1"/>
  <c r="AL32" i="4"/>
  <c r="AU32" i="4" s="1"/>
  <c r="AG23" i="4"/>
  <c r="AP23" i="4" s="1"/>
  <c r="AG64" i="4"/>
  <c r="AP64" i="4" s="1"/>
  <c r="AJ49" i="4"/>
  <c r="AS49" i="4" s="1"/>
  <c r="AJ85" i="4"/>
  <c r="AS85" i="4" s="1"/>
  <c r="AL101" i="4"/>
  <c r="AU101" i="4" s="1"/>
  <c r="AE35" i="4"/>
  <c r="AN35" i="4" s="1"/>
  <c r="AJ35" i="4"/>
  <c r="AS35" i="4" s="1"/>
  <c r="AH35" i="4"/>
  <c r="AQ35" i="4" s="1"/>
  <c r="AG55" i="4"/>
  <c r="AP55" i="4" s="1"/>
  <c r="AE55" i="4"/>
  <c r="AN55" i="4" s="1"/>
  <c r="AL71" i="4"/>
  <c r="AU71" i="4" s="1"/>
  <c r="AE71" i="4"/>
  <c r="AN71" i="4" s="1"/>
  <c r="AG71" i="4"/>
  <c r="AP71" i="4" s="1"/>
  <c r="AL87" i="4"/>
  <c r="AU87" i="4" s="1"/>
  <c r="AG87" i="4"/>
  <c r="AP87" i="4" s="1"/>
  <c r="AE87" i="4"/>
  <c r="AN87" i="4" s="1"/>
  <c r="AJ87" i="4"/>
  <c r="AS87" i="4" s="1"/>
  <c r="AE45" i="4"/>
  <c r="AN45" i="4" s="1"/>
  <c r="AL45" i="4"/>
  <c r="AU45" i="4" s="1"/>
  <c r="AF45" i="4"/>
  <c r="AO45" i="4" s="1"/>
  <c r="AF81" i="4"/>
  <c r="AO81" i="4" s="1"/>
  <c r="AI81" i="4"/>
  <c r="AR81" i="4" s="1"/>
  <c r="AG81" i="4"/>
  <c r="AP81" i="4" s="1"/>
  <c r="AL28" i="4"/>
  <c r="AU28" i="4" s="1"/>
  <c r="AI28" i="4"/>
  <c r="AR28" i="4" s="1"/>
  <c r="AE44" i="4"/>
  <c r="AN44" i="4" s="1"/>
  <c r="AF44" i="4"/>
  <c r="AO44" i="4" s="1"/>
  <c r="AG44" i="4"/>
  <c r="AP44" i="4" s="1"/>
  <c r="AG76" i="4"/>
  <c r="AP76" i="4" s="1"/>
  <c r="AL76" i="4"/>
  <c r="AU76" i="4" s="1"/>
  <c r="AF76" i="4"/>
  <c r="AO76" i="4" s="1"/>
  <c r="AJ37" i="4"/>
  <c r="AS37" i="4" s="1"/>
  <c r="AI37" i="4"/>
  <c r="AR37" i="4" s="1"/>
  <c r="AF37" i="4"/>
  <c r="AO37" i="4" s="1"/>
  <c r="AF69" i="4"/>
  <c r="AO69" i="4" s="1"/>
  <c r="AK69" i="4"/>
  <c r="AT69" i="4" s="1"/>
  <c r="AE69" i="4"/>
  <c r="AN69" i="4" s="1"/>
  <c r="AE6" i="4"/>
  <c r="AN6" i="4" s="1"/>
  <c r="AG6" i="4"/>
  <c r="AP6" i="4" s="1"/>
  <c r="AW6" i="4" s="1"/>
  <c r="K6" i="4" s="1"/>
  <c r="AE38" i="4"/>
  <c r="AN38" i="4" s="1"/>
  <c r="AH38" i="4"/>
  <c r="AQ38" i="4" s="1"/>
  <c r="AW38" i="4" s="1"/>
  <c r="K38" i="4" s="1"/>
  <c r="AK54" i="4"/>
  <c r="AT54" i="4" s="1"/>
  <c r="AL54" i="4"/>
  <c r="AU54" i="4" s="1"/>
  <c r="AF54" i="4"/>
  <c r="AO54" i="4" s="1"/>
  <c r="AI54" i="4"/>
  <c r="AR54" i="4" s="1"/>
  <c r="AG54" i="4"/>
  <c r="AP54" i="4" s="1"/>
  <c r="AJ54" i="4"/>
  <c r="AS54" i="4" s="1"/>
  <c r="AI70" i="4"/>
  <c r="AR70" i="4" s="1"/>
  <c r="AK70" i="4"/>
  <c r="AT70" i="4" s="1"/>
  <c r="AH70" i="4"/>
  <c r="AQ70" i="4" s="1"/>
  <c r="AF70" i="4"/>
  <c r="AO70" i="4" s="1"/>
  <c r="AJ84" i="4"/>
  <c r="AS84" i="4" s="1"/>
  <c r="AL84" i="4"/>
  <c r="AU84" i="4" s="1"/>
  <c r="AG84" i="4"/>
  <c r="AP84" i="4" s="1"/>
  <c r="AE84" i="4"/>
  <c r="AN84" i="4" s="1"/>
  <c r="AF14" i="4"/>
  <c r="AO14" i="4" s="1"/>
  <c r="AE36" i="4"/>
  <c r="AN36" i="4" s="1"/>
  <c r="AH27" i="4"/>
  <c r="AQ27" i="4" s="1"/>
  <c r="AK52" i="4"/>
  <c r="AT52" i="4" s="1"/>
  <c r="AK79" i="4"/>
  <c r="AT79" i="4" s="1"/>
  <c r="AK68" i="4"/>
  <c r="AT68" i="4" s="1"/>
  <c r="AK46" i="4"/>
  <c r="AT46" i="4" s="1"/>
  <c r="AI68" i="4"/>
  <c r="AR68" i="4" s="1"/>
  <c r="AF79" i="4"/>
  <c r="AO79" i="4" s="1"/>
  <c r="AL62" i="4"/>
  <c r="AU62" i="4" s="1"/>
  <c r="AK78" i="4"/>
  <c r="AT78" i="4" s="1"/>
  <c r="AK65" i="4"/>
  <c r="AT65" i="4" s="1"/>
  <c r="AK95" i="4"/>
  <c r="AT95" i="4" s="1"/>
  <c r="AK43" i="4"/>
  <c r="AT43" i="4" s="1"/>
  <c r="AI43" i="4"/>
  <c r="AR43" i="4" s="1"/>
  <c r="AG10" i="4"/>
  <c r="AP10" i="4" s="1"/>
  <c r="AE10" i="4"/>
  <c r="AN10" i="4" s="1"/>
  <c r="AG32" i="4"/>
  <c r="AP32" i="4" s="1"/>
  <c r="AF19" i="4"/>
  <c r="AO19" i="4" s="1"/>
  <c r="AI29" i="4"/>
  <c r="AR29" i="4" s="1"/>
  <c r="AK42" i="4"/>
  <c r="AT42" i="4" s="1"/>
  <c r="AI42" i="4"/>
  <c r="AR42" i="4" s="1"/>
  <c r="AL23" i="4"/>
  <c r="AU23" i="4" s="1"/>
  <c r="AJ23" i="4"/>
  <c r="AS23" i="4" s="1"/>
  <c r="AK64" i="4"/>
  <c r="AT64" i="4" s="1"/>
  <c r="AF49" i="4"/>
  <c r="AO49" i="4" s="1"/>
  <c r="AH49" i="4"/>
  <c r="AQ49" i="4" s="1"/>
  <c r="AG48" i="4"/>
  <c r="AP48" i="4" s="1"/>
  <c r="AE48" i="4"/>
  <c r="AN48" i="4" s="1"/>
  <c r="AF53" i="4"/>
  <c r="AO53" i="4" s="1"/>
  <c r="AH53" i="4"/>
  <c r="AQ53" i="4" s="1"/>
  <c r="AK58" i="4"/>
  <c r="AT58" i="4" s="1"/>
  <c r="AJ75" i="4"/>
  <c r="AS75" i="4" s="1"/>
  <c r="AG74" i="4"/>
  <c r="AP74" i="4" s="1"/>
  <c r="AE74" i="4"/>
  <c r="AN74" i="4" s="1"/>
  <c r="AH85" i="4"/>
  <c r="AQ85" i="4" s="1"/>
  <c r="AF85" i="4"/>
  <c r="AO85" i="4" s="1"/>
  <c r="AH80" i="4"/>
  <c r="AQ80" i="4" s="1"/>
  <c r="AF80" i="4"/>
  <c r="AO80" i="4" s="1"/>
  <c r="AH77" i="4"/>
  <c r="AQ77" i="4" s="1"/>
  <c r="AF77" i="4"/>
  <c r="AO77" i="4" s="1"/>
  <c r="AF91" i="4"/>
  <c r="AO91" i="4" s="1"/>
  <c r="AG91" i="4"/>
  <c r="AP91" i="4" s="1"/>
  <c r="AJ101" i="4"/>
  <c r="AS101" i="4" s="1"/>
  <c r="AH101" i="4"/>
  <c r="AQ101" i="4" s="1"/>
  <c r="AG75" i="4"/>
  <c r="AP75" i="4" s="1"/>
  <c r="AL91" i="4"/>
  <c r="AU91" i="4" s="1"/>
  <c r="AE32" i="4"/>
  <c r="AN32" i="4" s="1"/>
  <c r="AH64" i="4"/>
  <c r="AQ64" i="4" s="1"/>
  <c r="AL42" i="4"/>
  <c r="AU42" i="4" s="1"/>
  <c r="AL10" i="4"/>
  <c r="AU10" i="4" s="1"/>
  <c r="AJ10" i="4"/>
  <c r="AS10" i="4" s="1"/>
  <c r="AK32" i="4"/>
  <c r="AT32" i="4" s="1"/>
  <c r="AK29" i="4"/>
  <c r="AT29" i="4" s="1"/>
  <c r="AE29" i="4"/>
  <c r="AN29" i="4" s="1"/>
  <c r="AG42" i="4"/>
  <c r="AP42" i="4" s="1"/>
  <c r="AE42" i="4"/>
  <c r="AN42" i="4" s="1"/>
  <c r="AI23" i="4"/>
  <c r="AR23" i="4" s="1"/>
  <c r="AF23" i="4"/>
  <c r="AO23" i="4" s="1"/>
  <c r="AJ64" i="4"/>
  <c r="AS64" i="4" s="1"/>
  <c r="AL58" i="4"/>
  <c r="AU58" i="4" s="1"/>
  <c r="AI49" i="4"/>
  <c r="AR49" i="4" s="1"/>
  <c r="AK49" i="4"/>
  <c r="AT49" i="4" s="1"/>
  <c r="AE75" i="4"/>
  <c r="AN75" i="4" s="1"/>
  <c r="AJ48" i="4"/>
  <c r="AS48" i="4" s="1"/>
  <c r="AL48" i="4"/>
  <c r="AU48" i="4" s="1"/>
  <c r="AI53" i="4"/>
  <c r="AR53" i="4" s="1"/>
  <c r="AK53" i="4"/>
  <c r="AT53" i="4" s="1"/>
  <c r="AG58" i="4"/>
  <c r="AP58" i="4" s="1"/>
  <c r="AE64" i="4"/>
  <c r="AN64" i="4" s="1"/>
  <c r="AJ74" i="4"/>
  <c r="AS74" i="4" s="1"/>
  <c r="AL74" i="4"/>
  <c r="AU74" i="4" s="1"/>
  <c r="AK85" i="4"/>
  <c r="AT85" i="4" s="1"/>
  <c r="AI85" i="4"/>
  <c r="AR85" i="4" s="1"/>
  <c r="AI80" i="4"/>
  <c r="AR80" i="4" s="1"/>
  <c r="AK80" i="4"/>
  <c r="AT80" i="4" s="1"/>
  <c r="AK77" i="4"/>
  <c r="AT77" i="4" s="1"/>
  <c r="AI77" i="4"/>
  <c r="AR77" i="4" s="1"/>
  <c r="AI91" i="4"/>
  <c r="AR91" i="4" s="1"/>
  <c r="AK101" i="4"/>
  <c r="AT101" i="4" s="1"/>
  <c r="AF101" i="4"/>
  <c r="AO101" i="4" s="1"/>
  <c r="AH42" i="4"/>
  <c r="AQ42" i="4" s="1"/>
  <c r="AL75" i="4"/>
  <c r="AU75" i="4" s="1"/>
  <c r="AH91" i="4"/>
  <c r="AQ91" i="4" s="1"/>
  <c r="AJ32" i="4"/>
  <c r="AS32" i="4" s="1"/>
  <c r="AF64" i="4"/>
  <c r="AO64" i="4" s="1"/>
  <c r="AH58" i="4"/>
  <c r="AQ58" i="4" s="1"/>
  <c r="AH10" i="4"/>
  <c r="AQ10" i="4" s="1"/>
  <c r="AH32" i="4"/>
  <c r="AQ32" i="4" s="1"/>
  <c r="AL29" i="4"/>
  <c r="AU29" i="4" s="1"/>
  <c r="AH23" i="4"/>
  <c r="AQ23" i="4" s="1"/>
  <c r="AE49" i="4"/>
  <c r="AN49" i="4" s="1"/>
  <c r="AI75" i="4"/>
  <c r="AR75" i="4" s="1"/>
  <c r="AF48" i="4"/>
  <c r="AO48" i="4" s="1"/>
  <c r="AE53" i="4"/>
  <c r="AN53" i="4" s="1"/>
  <c r="AI58" i="4"/>
  <c r="AR58" i="4" s="1"/>
  <c r="AI64" i="4"/>
  <c r="AR64" i="4" s="1"/>
  <c r="AF74" i="4"/>
  <c r="AO74" i="4" s="1"/>
  <c r="AG85" i="4"/>
  <c r="AP85" i="4" s="1"/>
  <c r="AE80" i="4"/>
  <c r="AN80" i="4" s="1"/>
  <c r="AG77" i="4"/>
  <c r="AP77" i="4" s="1"/>
  <c r="AG101" i="4"/>
  <c r="AP101" i="4" s="1"/>
  <c r="AF7" i="4"/>
  <c r="AO7" i="4" s="1"/>
  <c r="AH7" i="4"/>
  <c r="AQ7" i="4" s="1"/>
  <c r="AK24" i="4"/>
  <c r="AT24" i="4" s="1"/>
  <c r="AE24" i="4"/>
  <c r="AN24" i="4" s="1"/>
  <c r="AJ33" i="4"/>
  <c r="AS33" i="4" s="1"/>
  <c r="AL31" i="4"/>
  <c r="AU31" i="4" s="1"/>
  <c r="AJ31" i="4"/>
  <c r="AS31" i="4" s="1"/>
  <c r="AI61" i="4"/>
  <c r="AR61" i="4" s="1"/>
  <c r="AK51" i="4"/>
  <c r="AT51" i="4" s="1"/>
  <c r="AI51" i="4"/>
  <c r="AR51" i="4" s="1"/>
  <c r="AK61" i="4"/>
  <c r="AT61" i="4" s="1"/>
  <c r="AH67" i="4"/>
  <c r="AQ67" i="4" s="1"/>
  <c r="AH73" i="4"/>
  <c r="AQ73" i="4" s="1"/>
  <c r="AF73" i="4"/>
  <c r="AO73" i="4" s="1"/>
  <c r="AL24" i="4"/>
  <c r="AU24" i="4" s="1"/>
  <c r="AH33" i="4"/>
  <c r="AQ33" i="4" s="1"/>
  <c r="AF33" i="4"/>
  <c r="AO33" i="4" s="1"/>
  <c r="AE37" i="4"/>
  <c r="AN37" i="4" s="1"/>
  <c r="AG37" i="4"/>
  <c r="AP37" i="4" s="1"/>
  <c r="AI31" i="4"/>
  <c r="AR31" i="4" s="1"/>
  <c r="AF31" i="4"/>
  <c r="AO31" i="4" s="1"/>
  <c r="AK35" i="4"/>
  <c r="AT35" i="4" s="1"/>
  <c r="AI35" i="4"/>
  <c r="AR35" i="4" s="1"/>
  <c r="AJ44" i="4"/>
  <c r="AS44" i="4" s="1"/>
  <c r="AI44" i="4"/>
  <c r="AR44" i="4" s="1"/>
  <c r="AI45" i="4"/>
  <c r="AR45" i="4" s="1"/>
  <c r="AK45" i="4"/>
  <c r="AT45" i="4" s="1"/>
  <c r="AH61" i="4"/>
  <c r="AQ61" i="4" s="1"/>
  <c r="AK83" i="4"/>
  <c r="AT83" i="4" s="1"/>
  <c r="AG51" i="4"/>
  <c r="AP51" i="4" s="1"/>
  <c r="AE51" i="4"/>
  <c r="AN51" i="4" s="1"/>
  <c r="AG61" i="4"/>
  <c r="AP61" i="4" s="1"/>
  <c r="AI71" i="4"/>
  <c r="AR71" i="4" s="1"/>
  <c r="AI87" i="4"/>
  <c r="AR87" i="4" s="1"/>
  <c r="AF55" i="4"/>
  <c r="AO55" i="4" s="1"/>
  <c r="AF83" i="4"/>
  <c r="AO83" i="4" s="1"/>
  <c r="AL69" i="4"/>
  <c r="AU69" i="4" s="1"/>
  <c r="AJ69" i="4"/>
  <c r="AS69" i="4" s="1"/>
  <c r="AI72" i="4"/>
  <c r="AR72" i="4" s="1"/>
  <c r="AK72" i="4"/>
  <c r="AT72" i="4" s="1"/>
  <c r="AI76" i="4"/>
  <c r="AR76" i="4" s="1"/>
  <c r="AK76" i="4"/>
  <c r="AT76" i="4" s="1"/>
  <c r="AI67" i="4"/>
  <c r="AR67" i="4" s="1"/>
  <c r="AK67" i="4"/>
  <c r="AT67" i="4" s="1"/>
  <c r="AK73" i="4"/>
  <c r="AT73" i="4" s="1"/>
  <c r="AI73" i="4"/>
  <c r="AR73" i="4" s="1"/>
  <c r="AL81" i="4"/>
  <c r="AU81" i="4" s="1"/>
  <c r="AJ81" i="4"/>
  <c r="AS81" i="4" s="1"/>
  <c r="AI99" i="4"/>
  <c r="AR99" i="4" s="1"/>
  <c r="AK99" i="4"/>
  <c r="AT99" i="4" s="1"/>
  <c r="AK55" i="4"/>
  <c r="AT55" i="4" s="1"/>
  <c r="AH71" i="4"/>
  <c r="AQ71" i="4" s="1"/>
  <c r="AH87" i="4"/>
  <c r="AQ87" i="4" s="1"/>
  <c r="AG24" i="4"/>
  <c r="AP24" i="4" s="1"/>
  <c r="AG28" i="4"/>
  <c r="AP28" i="4" s="1"/>
  <c r="AG7" i="4"/>
  <c r="AP7" i="4" s="1"/>
  <c r="AL33" i="4"/>
  <c r="AU33" i="4" s="1"/>
  <c r="AH72" i="4"/>
  <c r="AQ72" i="4" s="1"/>
  <c r="AF72" i="4"/>
  <c r="AO72" i="4" s="1"/>
  <c r="AF67" i="4"/>
  <c r="AO67" i="4" s="1"/>
  <c r="AH99" i="4"/>
  <c r="AQ99" i="4" s="1"/>
  <c r="AF99" i="4"/>
  <c r="AO99" i="4" s="1"/>
  <c r="AG83" i="4"/>
  <c r="AP83" i="4" s="1"/>
  <c r="AE61" i="4"/>
  <c r="AN61" i="4" s="1"/>
  <c r="AI7" i="4"/>
  <c r="AR7" i="4" s="1"/>
  <c r="AK28" i="4"/>
  <c r="AT28" i="4" s="1"/>
  <c r="AJ24" i="4"/>
  <c r="AS24" i="4" s="1"/>
  <c r="AJ28" i="4"/>
  <c r="AS28" i="4" s="1"/>
  <c r="AE7" i="4"/>
  <c r="AN7" i="4" s="1"/>
  <c r="AG19" i="4"/>
  <c r="AP19" i="4" s="1"/>
  <c r="AF28" i="4"/>
  <c r="AO28" i="4" s="1"/>
  <c r="AI33" i="4"/>
  <c r="AR33" i="4" s="1"/>
  <c r="AL37" i="4"/>
  <c r="AU37" i="4" s="1"/>
  <c r="AH31" i="4"/>
  <c r="AQ31" i="4" s="1"/>
  <c r="AG35" i="4"/>
  <c r="AP35" i="4" s="1"/>
  <c r="AH44" i="4"/>
  <c r="AQ44" i="4" s="1"/>
  <c r="AH45" i="4"/>
  <c r="AQ45" i="4" s="1"/>
  <c r="AK71" i="4"/>
  <c r="AT71" i="4" s="1"/>
  <c r="AK87" i="4"/>
  <c r="AT87" i="4" s="1"/>
  <c r="AL51" i="4"/>
  <c r="AU51" i="4" s="1"/>
  <c r="AE83" i="4"/>
  <c r="AN83" i="4" s="1"/>
  <c r="AL55" i="4"/>
  <c r="AU55" i="4" s="1"/>
  <c r="AI55" i="4"/>
  <c r="AR55" i="4" s="1"/>
  <c r="AJ83" i="4"/>
  <c r="AS83" i="4" s="1"/>
  <c r="AH69" i="4"/>
  <c r="AQ69" i="4" s="1"/>
  <c r="AE72" i="4"/>
  <c r="AN72" i="4" s="1"/>
  <c r="AE76" i="4"/>
  <c r="AN76" i="4" s="1"/>
  <c r="AE67" i="4"/>
  <c r="AN67" i="4" s="1"/>
  <c r="AG73" i="4"/>
  <c r="AP73" i="4" s="1"/>
  <c r="AH81" i="4"/>
  <c r="AQ81" i="4" s="1"/>
  <c r="AE99" i="4"/>
  <c r="AN99" i="4" s="1"/>
  <c r="AH19" i="4"/>
  <c r="AQ19" i="4" s="1"/>
  <c r="AE19" i="4"/>
  <c r="AN19" i="4" s="1"/>
  <c r="AE43" i="4"/>
  <c r="AN43" i="4" s="1"/>
  <c r="AK19" i="4"/>
  <c r="AT19" i="4" s="1"/>
  <c r="AL19" i="4"/>
  <c r="AU19" i="4" s="1"/>
  <c r="AJ19" i="4"/>
  <c r="AS19" i="4" s="1"/>
  <c r="AG43" i="4"/>
  <c r="AP43" i="4" s="1"/>
  <c r="AF5" i="4"/>
  <c r="AO5" i="4" s="1"/>
  <c r="AJ5" i="4"/>
  <c r="AS5" i="4" s="1"/>
  <c r="AG5" i="4"/>
  <c r="AP5" i="4" s="1"/>
  <c r="AK5" i="4"/>
  <c r="AT5" i="4" s="1"/>
  <c r="AH5" i="4"/>
  <c r="AQ5" i="4" s="1"/>
  <c r="AL5" i="4"/>
  <c r="AU5" i="4" s="1"/>
  <c r="AE5" i="4"/>
  <c r="AN5" i="4" s="1"/>
  <c r="AI5" i="4"/>
  <c r="AR5" i="4" s="1"/>
  <c r="AH90" i="4"/>
  <c r="AQ90" i="4" s="1"/>
  <c r="AL90" i="4"/>
  <c r="AU90" i="4" s="1"/>
  <c r="AF90" i="4"/>
  <c r="AO90" i="4" s="1"/>
  <c r="AJ90" i="4"/>
  <c r="AS90" i="4" s="1"/>
  <c r="AG90" i="4"/>
  <c r="AP90" i="4" s="1"/>
  <c r="AK90" i="4"/>
  <c r="AT90" i="4" s="1"/>
  <c r="AI90" i="4"/>
  <c r="AR90" i="4" s="1"/>
  <c r="AE90" i="4"/>
  <c r="AN90" i="4" s="1"/>
  <c r="AW98" i="4"/>
  <c r="K98" i="4" s="1"/>
  <c r="AE93" i="4"/>
  <c r="AN93" i="4" s="1"/>
  <c r="AI93" i="4"/>
  <c r="AR93" i="4" s="1"/>
  <c r="AG93" i="4"/>
  <c r="AP93" i="4" s="1"/>
  <c r="AK93" i="4"/>
  <c r="AT93" i="4" s="1"/>
  <c r="AH93" i="4"/>
  <c r="AQ93" i="4" s="1"/>
  <c r="AL93" i="4"/>
  <c r="AU93" i="4" s="1"/>
  <c r="AF93" i="4"/>
  <c r="AO93" i="4" s="1"/>
  <c r="AJ93" i="4"/>
  <c r="AS93" i="4" s="1"/>
  <c r="AG4" i="4"/>
  <c r="AP4" i="4" s="1"/>
  <c r="AK4" i="4"/>
  <c r="AT4" i="4" s="1"/>
  <c r="AH4" i="4"/>
  <c r="AQ4" i="4" s="1"/>
  <c r="AL4" i="4"/>
  <c r="AU4" i="4" s="1"/>
  <c r="AE4" i="4"/>
  <c r="AN4" i="4" s="1"/>
  <c r="AI4" i="4"/>
  <c r="AR4" i="4" s="1"/>
  <c r="AF4" i="4"/>
  <c r="AO4" i="4" s="1"/>
  <c r="AJ4" i="4"/>
  <c r="AS4" i="4" s="1"/>
  <c r="AH11" i="4"/>
  <c r="AQ11" i="4" s="1"/>
  <c r="AL11" i="4"/>
  <c r="AU11" i="4" s="1"/>
  <c r="AE11" i="4"/>
  <c r="AN11" i="4" s="1"/>
  <c r="AI11" i="4"/>
  <c r="AR11" i="4" s="1"/>
  <c r="AF11" i="4"/>
  <c r="AO11" i="4" s="1"/>
  <c r="AJ11" i="4"/>
  <c r="AS11" i="4" s="1"/>
  <c r="AK11" i="4"/>
  <c r="AT11" i="4" s="1"/>
  <c r="AG11" i="4"/>
  <c r="AP11" i="4" s="1"/>
  <c r="AF13" i="4"/>
  <c r="AO13" i="4" s="1"/>
  <c r="AJ13" i="4"/>
  <c r="AS13" i="4" s="1"/>
  <c r="AG13" i="4"/>
  <c r="AP13" i="4" s="1"/>
  <c r="AK13" i="4"/>
  <c r="AT13" i="4" s="1"/>
  <c r="AH13" i="4"/>
  <c r="AQ13" i="4" s="1"/>
  <c r="AL13" i="4"/>
  <c r="AU13" i="4" s="1"/>
  <c r="AE13" i="4"/>
  <c r="AN13" i="4" s="1"/>
  <c r="AI13" i="4"/>
  <c r="AR13" i="4" s="1"/>
  <c r="AG22" i="4"/>
  <c r="AP22" i="4" s="1"/>
  <c r="AK22" i="4"/>
  <c r="AT22" i="4" s="1"/>
  <c r="AH22" i="4"/>
  <c r="AQ22" i="4" s="1"/>
  <c r="AL22" i="4"/>
  <c r="AU22" i="4" s="1"/>
  <c r="AJ22" i="4"/>
  <c r="AS22" i="4" s="1"/>
  <c r="AE22" i="4"/>
  <c r="AN22" i="4" s="1"/>
  <c r="AF22" i="4"/>
  <c r="AO22" i="4" s="1"/>
  <c r="AI22" i="4"/>
  <c r="AR22" i="4" s="1"/>
  <c r="AG18" i="4"/>
  <c r="AP18" i="4" s="1"/>
  <c r="AK18" i="4"/>
  <c r="AT18" i="4" s="1"/>
  <c r="AF18" i="4"/>
  <c r="AO18" i="4" s="1"/>
  <c r="AL18" i="4"/>
  <c r="AU18" i="4" s="1"/>
  <c r="AH18" i="4"/>
  <c r="AQ18" i="4" s="1"/>
  <c r="AI18" i="4"/>
  <c r="AR18" i="4" s="1"/>
  <c r="AE18" i="4"/>
  <c r="AN18" i="4" s="1"/>
  <c r="AJ18" i="4"/>
  <c r="AS18" i="4" s="1"/>
  <c r="AH3" i="4"/>
  <c r="AQ3" i="4" s="1"/>
  <c r="AL3" i="4"/>
  <c r="AU3" i="4" s="1"/>
  <c r="AE3" i="4"/>
  <c r="AN3" i="4" s="1"/>
  <c r="AI3" i="4"/>
  <c r="AR3" i="4" s="1"/>
  <c r="AF3" i="4"/>
  <c r="AO3" i="4" s="1"/>
  <c r="AJ3" i="4"/>
  <c r="AS3" i="4" s="1"/>
  <c r="AK3" i="4"/>
  <c r="AT3" i="4" s="1"/>
  <c r="AG3" i="4"/>
  <c r="AP3" i="4" s="1"/>
  <c r="AG12" i="4"/>
  <c r="AP12" i="4" s="1"/>
  <c r="AK12" i="4"/>
  <c r="AT12" i="4" s="1"/>
  <c r="AH12" i="4"/>
  <c r="AQ12" i="4" s="1"/>
  <c r="AL12" i="4"/>
  <c r="AU12" i="4" s="1"/>
  <c r="AE12" i="4"/>
  <c r="AN12" i="4" s="1"/>
  <c r="AI12" i="4"/>
  <c r="AR12" i="4" s="1"/>
  <c r="AF12" i="4"/>
  <c r="AO12" i="4" s="1"/>
  <c r="AJ12" i="4"/>
  <c r="AS12" i="4" s="1"/>
  <c r="AH15" i="4"/>
  <c r="AQ15" i="4" s="1"/>
  <c r="AL15" i="4"/>
  <c r="AU15" i="4" s="1"/>
  <c r="AF15" i="4"/>
  <c r="AO15" i="4" s="1"/>
  <c r="AJ15" i="4"/>
  <c r="AS15" i="4" s="1"/>
  <c r="AK15" i="4"/>
  <c r="AT15" i="4" s="1"/>
  <c r="AE15" i="4"/>
  <c r="AN15" i="4" s="1"/>
  <c r="AG15" i="4"/>
  <c r="AP15" i="4" s="1"/>
  <c r="AI15" i="4"/>
  <c r="AR15" i="4" s="1"/>
  <c r="AH21" i="4"/>
  <c r="AQ21" i="4" s="1"/>
  <c r="AL21" i="4"/>
  <c r="AU21" i="4" s="1"/>
  <c r="AE21" i="4"/>
  <c r="AN21" i="4" s="1"/>
  <c r="AI21" i="4"/>
  <c r="AR21" i="4" s="1"/>
  <c r="AJ21" i="4"/>
  <c r="AS21" i="4" s="1"/>
  <c r="AK21" i="4"/>
  <c r="AT21" i="4" s="1"/>
  <c r="AF21" i="4"/>
  <c r="AO21" i="4" s="1"/>
  <c r="AG21" i="4"/>
  <c r="AP21" i="4" s="1"/>
  <c r="AG26" i="4"/>
  <c r="AP26" i="4" s="1"/>
  <c r="AK26" i="4"/>
  <c r="AT26" i="4" s="1"/>
  <c r="AH26" i="4"/>
  <c r="AQ26" i="4" s="1"/>
  <c r="AL26" i="4"/>
  <c r="AU26" i="4" s="1"/>
  <c r="AJ26" i="4"/>
  <c r="AS26" i="4" s="1"/>
  <c r="AE26" i="4"/>
  <c r="AN26" i="4" s="1"/>
  <c r="AF26" i="4"/>
  <c r="AO26" i="4" s="1"/>
  <c r="AI26" i="4"/>
  <c r="AR26" i="4" s="1"/>
  <c r="AH39" i="4"/>
  <c r="AQ39" i="4" s="1"/>
  <c r="AL39" i="4"/>
  <c r="AU39" i="4" s="1"/>
  <c r="AE39" i="4"/>
  <c r="AN39" i="4" s="1"/>
  <c r="AI39" i="4"/>
  <c r="AR39" i="4" s="1"/>
  <c r="AF39" i="4"/>
  <c r="AO39" i="4" s="1"/>
  <c r="AJ39" i="4"/>
  <c r="AS39" i="4" s="1"/>
  <c r="AK39" i="4"/>
  <c r="AT39" i="4" s="1"/>
  <c r="AG39" i="4"/>
  <c r="AP39" i="4" s="1"/>
  <c r="AH47" i="4"/>
  <c r="AQ47" i="4" s="1"/>
  <c r="AL47" i="4"/>
  <c r="AU47" i="4" s="1"/>
  <c r="AE47" i="4"/>
  <c r="AN47" i="4" s="1"/>
  <c r="AJ47" i="4"/>
  <c r="AS47" i="4" s="1"/>
  <c r="AF47" i="4"/>
  <c r="AO47" i="4" s="1"/>
  <c r="AK47" i="4"/>
  <c r="AT47" i="4" s="1"/>
  <c r="AG47" i="4"/>
  <c r="AP47" i="4" s="1"/>
  <c r="AI47" i="4"/>
  <c r="AR47" i="4" s="1"/>
  <c r="AH56" i="4"/>
  <c r="AQ56" i="4" s="1"/>
  <c r="AL56" i="4"/>
  <c r="AU56" i="4" s="1"/>
  <c r="AE56" i="4"/>
  <c r="AN56" i="4" s="1"/>
  <c r="AI56" i="4"/>
  <c r="AR56" i="4" s="1"/>
  <c r="AG56" i="4"/>
  <c r="AP56" i="4" s="1"/>
  <c r="AK56" i="4"/>
  <c r="AT56" i="4" s="1"/>
  <c r="AF56" i="4"/>
  <c r="AO56" i="4" s="1"/>
  <c r="AJ56" i="4"/>
  <c r="AS56" i="4" s="1"/>
  <c r="AF92" i="4"/>
  <c r="AO92" i="4" s="1"/>
  <c r="AJ92" i="4"/>
  <c r="AS92" i="4" s="1"/>
  <c r="AH92" i="4"/>
  <c r="AQ92" i="4" s="1"/>
  <c r="AL92" i="4"/>
  <c r="AU92" i="4" s="1"/>
  <c r="AE92" i="4"/>
  <c r="AN92" i="4" s="1"/>
  <c r="AI92" i="4"/>
  <c r="AR92" i="4" s="1"/>
  <c r="AK92" i="4"/>
  <c r="AT92" i="4" s="1"/>
  <c r="AG92" i="4"/>
  <c r="AP92" i="4" s="1"/>
  <c r="AH96" i="4"/>
  <c r="AQ96" i="4" s="1"/>
  <c r="AL96" i="4"/>
  <c r="AU96" i="4" s="1"/>
  <c r="AE96" i="4"/>
  <c r="AN96" i="4" s="1"/>
  <c r="AI96" i="4"/>
  <c r="AR96" i="4" s="1"/>
  <c r="AJ96" i="4"/>
  <c r="AS96" i="4" s="1"/>
  <c r="AK96" i="4"/>
  <c r="AT96" i="4" s="1"/>
  <c r="AF96" i="4"/>
  <c r="AO96" i="4" s="1"/>
  <c r="AG96" i="4"/>
  <c r="AP96" i="4" s="1"/>
  <c r="AW94" i="4"/>
  <c r="K94" i="4" s="1"/>
  <c r="AF17" i="4"/>
  <c r="AO17" i="4" s="1"/>
  <c r="AJ17" i="4"/>
  <c r="AS17" i="4" s="1"/>
  <c r="AH17" i="4"/>
  <c r="AQ17" i="4" s="1"/>
  <c r="AL17" i="4"/>
  <c r="AU17" i="4" s="1"/>
  <c r="AK17" i="4"/>
  <c r="AT17" i="4" s="1"/>
  <c r="AE17" i="4"/>
  <c r="AN17" i="4" s="1"/>
  <c r="AG17" i="4"/>
  <c r="AP17" i="4" s="1"/>
  <c r="AI17" i="4"/>
  <c r="AR17" i="4" s="1"/>
  <c r="AG16" i="4"/>
  <c r="AP16" i="4" s="1"/>
  <c r="AK16" i="4"/>
  <c r="AT16" i="4" s="1"/>
  <c r="AE16" i="4"/>
  <c r="AN16" i="4" s="1"/>
  <c r="AI16" i="4"/>
  <c r="AR16" i="4" s="1"/>
  <c r="AJ16" i="4"/>
  <c r="AS16" i="4" s="1"/>
  <c r="AL16" i="4"/>
  <c r="AU16" i="4" s="1"/>
  <c r="AF16" i="4"/>
  <c r="AO16" i="4" s="1"/>
  <c r="AH16" i="4"/>
  <c r="AQ16" i="4" s="1"/>
  <c r="AG57" i="4"/>
  <c r="AP57" i="4" s="1"/>
  <c r="AK57" i="4"/>
  <c r="AT57" i="4" s="1"/>
  <c r="AH57" i="4"/>
  <c r="AQ57" i="4" s="1"/>
  <c r="AL57" i="4"/>
  <c r="AU57" i="4" s="1"/>
  <c r="AF57" i="4"/>
  <c r="AO57" i="4" s="1"/>
  <c r="AJ57" i="4"/>
  <c r="AS57" i="4" s="1"/>
  <c r="AI57" i="4"/>
  <c r="AR57" i="4" s="1"/>
  <c r="AE57" i="4"/>
  <c r="AN57" i="4" s="1"/>
  <c r="AH60" i="4"/>
  <c r="AQ60" i="4" s="1"/>
  <c r="AL60" i="4"/>
  <c r="AU60" i="4" s="1"/>
  <c r="AG60" i="4"/>
  <c r="AP60" i="4" s="1"/>
  <c r="AK60" i="4"/>
  <c r="AT60" i="4" s="1"/>
  <c r="AI60" i="4"/>
  <c r="AR60" i="4" s="1"/>
  <c r="AJ60" i="4"/>
  <c r="AS60" i="4" s="1"/>
  <c r="AE60" i="4"/>
  <c r="AN60" i="4" s="1"/>
  <c r="AF60" i="4"/>
  <c r="AO60" i="4" s="1"/>
  <c r="AG40" i="4"/>
  <c r="AP40" i="4" s="1"/>
  <c r="AK40" i="4"/>
  <c r="AT40" i="4" s="1"/>
  <c r="AH40" i="4"/>
  <c r="AQ40" i="4" s="1"/>
  <c r="AL40" i="4"/>
  <c r="AU40" i="4" s="1"/>
  <c r="AE40" i="4"/>
  <c r="AN40" i="4" s="1"/>
  <c r="AI40" i="4"/>
  <c r="AR40" i="4" s="1"/>
  <c r="AF40" i="4"/>
  <c r="AO40" i="4" s="1"/>
  <c r="AJ40" i="4"/>
  <c r="AS40" i="4" s="1"/>
  <c r="AF9" i="4"/>
  <c r="AO9" i="4" s="1"/>
  <c r="AJ9" i="4"/>
  <c r="AS9" i="4" s="1"/>
  <c r="AG9" i="4"/>
  <c r="AP9" i="4" s="1"/>
  <c r="AK9" i="4"/>
  <c r="AT9" i="4" s="1"/>
  <c r="AH9" i="4"/>
  <c r="AQ9" i="4" s="1"/>
  <c r="AL9" i="4"/>
  <c r="AU9" i="4" s="1"/>
  <c r="AI9" i="4"/>
  <c r="AR9" i="4" s="1"/>
  <c r="AE9" i="4"/>
  <c r="AN9" i="4" s="1"/>
  <c r="AG8" i="4"/>
  <c r="AP8" i="4" s="1"/>
  <c r="AK8" i="4"/>
  <c r="AT8" i="4" s="1"/>
  <c r="AH8" i="4"/>
  <c r="AQ8" i="4" s="1"/>
  <c r="AL8" i="4"/>
  <c r="AU8" i="4" s="1"/>
  <c r="AE8" i="4"/>
  <c r="AN8" i="4" s="1"/>
  <c r="AI8" i="4"/>
  <c r="AR8" i="4" s="1"/>
  <c r="AF8" i="4"/>
  <c r="AO8" i="4" s="1"/>
  <c r="AJ8" i="4"/>
  <c r="AS8" i="4" s="1"/>
  <c r="AH25" i="4"/>
  <c r="AQ25" i="4" s="1"/>
  <c r="AL25" i="4"/>
  <c r="AU25" i="4" s="1"/>
  <c r="AE25" i="4"/>
  <c r="AN25" i="4" s="1"/>
  <c r="AI25" i="4"/>
  <c r="AR25" i="4" s="1"/>
  <c r="AJ25" i="4"/>
  <c r="AS25" i="4" s="1"/>
  <c r="AK25" i="4"/>
  <c r="AT25" i="4" s="1"/>
  <c r="AF25" i="4"/>
  <c r="AO25" i="4" s="1"/>
  <c r="AG25" i="4"/>
  <c r="AP25" i="4" s="1"/>
  <c r="AE20" i="4"/>
  <c r="AN20" i="4" s="1"/>
  <c r="AI20" i="4"/>
  <c r="AR20" i="4" s="1"/>
  <c r="AJ20" i="4"/>
  <c r="AS20" i="4" s="1"/>
  <c r="AF20" i="4"/>
  <c r="AO20" i="4" s="1"/>
  <c r="AK20" i="4"/>
  <c r="AT20" i="4" s="1"/>
  <c r="AG20" i="4"/>
  <c r="AP20" i="4" s="1"/>
  <c r="AL20" i="4"/>
  <c r="AU20" i="4" s="1"/>
  <c r="AH20" i="4"/>
  <c r="AQ20" i="4" s="1"/>
  <c r="AG30" i="4"/>
  <c r="AP30" i="4" s="1"/>
  <c r="AK30" i="4"/>
  <c r="AT30" i="4" s="1"/>
  <c r="AH30" i="4"/>
  <c r="AQ30" i="4" s="1"/>
  <c r="AL30" i="4"/>
  <c r="AU30" i="4" s="1"/>
  <c r="AJ30" i="4"/>
  <c r="AS30" i="4" s="1"/>
  <c r="AE30" i="4"/>
  <c r="AN30" i="4" s="1"/>
  <c r="AF30" i="4"/>
  <c r="AO30" i="4" s="1"/>
  <c r="AI30" i="4"/>
  <c r="AR30" i="4" s="1"/>
  <c r="AF41" i="4"/>
  <c r="AO41" i="4" s="1"/>
  <c r="AJ41" i="4"/>
  <c r="AS41" i="4" s="1"/>
  <c r="AG41" i="4"/>
  <c r="AP41" i="4" s="1"/>
  <c r="AK41" i="4"/>
  <c r="AT41" i="4" s="1"/>
  <c r="AH41" i="4"/>
  <c r="AQ41" i="4" s="1"/>
  <c r="AL41" i="4"/>
  <c r="AU41" i="4" s="1"/>
  <c r="AE41" i="4"/>
  <c r="AN41" i="4" s="1"/>
  <c r="AI41" i="4"/>
  <c r="AR41" i="4" s="1"/>
  <c r="AE59" i="4"/>
  <c r="AN59" i="4" s="1"/>
  <c r="AI59" i="4"/>
  <c r="AR59" i="4" s="1"/>
  <c r="AH59" i="4"/>
  <c r="AQ59" i="4" s="1"/>
  <c r="AL59" i="4"/>
  <c r="AU59" i="4" s="1"/>
  <c r="AG59" i="4"/>
  <c r="AP59" i="4" s="1"/>
  <c r="AJ59" i="4"/>
  <c r="AS59" i="4" s="1"/>
  <c r="AK59" i="4"/>
  <c r="AT59" i="4" s="1"/>
  <c r="AF59" i="4"/>
  <c r="AO59" i="4" s="1"/>
  <c r="AG97" i="4"/>
  <c r="AP97" i="4" s="1"/>
  <c r="AK97" i="4"/>
  <c r="AT97" i="4" s="1"/>
  <c r="AI97" i="4"/>
  <c r="AR97" i="4" s="1"/>
  <c r="AE97" i="4"/>
  <c r="AN97" i="4" s="1"/>
  <c r="AJ97" i="4"/>
  <c r="AS97" i="4" s="1"/>
  <c r="AF97" i="4"/>
  <c r="AO97" i="4" s="1"/>
  <c r="AL97" i="4"/>
  <c r="AU97" i="4" s="1"/>
  <c r="AH97" i="4"/>
  <c r="AQ97" i="4" s="1"/>
  <c r="AW86" i="4"/>
  <c r="K86" i="4" s="1"/>
  <c r="AW100" i="4"/>
  <c r="K100" i="4" s="1"/>
  <c r="D3" i="2"/>
  <c r="M3" i="2" s="1"/>
  <c r="E3" i="2"/>
  <c r="N3" i="2" s="1"/>
  <c r="F3" i="2"/>
  <c r="O3" i="2" s="1"/>
  <c r="G3" i="2"/>
  <c r="P3" i="2" s="1"/>
  <c r="H3" i="2"/>
  <c r="Q3" i="2" s="1"/>
  <c r="I3" i="2"/>
  <c r="R3" i="2" s="1"/>
  <c r="J3" i="2"/>
  <c r="S3" i="2" s="1"/>
  <c r="K3" i="2"/>
  <c r="T3" i="2" s="1"/>
  <c r="D4" i="2"/>
  <c r="M4" i="2" s="1"/>
  <c r="E4" i="2"/>
  <c r="N4" i="2" s="1"/>
  <c r="F4" i="2"/>
  <c r="O4" i="2" s="1"/>
  <c r="G4" i="2"/>
  <c r="P4" i="2" s="1"/>
  <c r="H4" i="2"/>
  <c r="Q4" i="2" s="1"/>
  <c r="I4" i="2"/>
  <c r="R4" i="2" s="1"/>
  <c r="J4" i="2"/>
  <c r="S4" i="2" s="1"/>
  <c r="K4" i="2"/>
  <c r="T4" i="2" s="1"/>
  <c r="D5" i="2"/>
  <c r="M5" i="2" s="1"/>
  <c r="E5" i="2"/>
  <c r="N5" i="2" s="1"/>
  <c r="F5" i="2"/>
  <c r="O5" i="2" s="1"/>
  <c r="G5" i="2"/>
  <c r="P5" i="2" s="1"/>
  <c r="H5" i="2"/>
  <c r="Q5" i="2" s="1"/>
  <c r="I5" i="2"/>
  <c r="R5" i="2" s="1"/>
  <c r="J5" i="2"/>
  <c r="S5" i="2" s="1"/>
  <c r="K5" i="2"/>
  <c r="T5" i="2" s="1"/>
  <c r="D6" i="2"/>
  <c r="M6" i="2" s="1"/>
  <c r="E6" i="2"/>
  <c r="N6" i="2" s="1"/>
  <c r="F6" i="2"/>
  <c r="O6" i="2" s="1"/>
  <c r="G6" i="2"/>
  <c r="P6" i="2" s="1"/>
  <c r="H6" i="2"/>
  <c r="Q6" i="2" s="1"/>
  <c r="I6" i="2"/>
  <c r="R6" i="2" s="1"/>
  <c r="J6" i="2"/>
  <c r="S6" i="2" s="1"/>
  <c r="K6" i="2"/>
  <c r="T6" i="2" s="1"/>
  <c r="D7" i="2"/>
  <c r="M7" i="2" s="1"/>
  <c r="E7" i="2"/>
  <c r="N7" i="2" s="1"/>
  <c r="F7" i="2"/>
  <c r="O7" i="2" s="1"/>
  <c r="G7" i="2"/>
  <c r="P7" i="2" s="1"/>
  <c r="H7" i="2"/>
  <c r="Q7" i="2" s="1"/>
  <c r="I7" i="2"/>
  <c r="R7" i="2" s="1"/>
  <c r="J7" i="2"/>
  <c r="S7" i="2" s="1"/>
  <c r="K7" i="2"/>
  <c r="T7" i="2" s="1"/>
  <c r="D8" i="2"/>
  <c r="M8" i="2" s="1"/>
  <c r="E8" i="2"/>
  <c r="N8" i="2" s="1"/>
  <c r="F8" i="2"/>
  <c r="O8" i="2" s="1"/>
  <c r="G8" i="2"/>
  <c r="P8" i="2" s="1"/>
  <c r="H8" i="2"/>
  <c r="Q8" i="2" s="1"/>
  <c r="I8" i="2"/>
  <c r="R8" i="2" s="1"/>
  <c r="J8" i="2"/>
  <c r="S8" i="2" s="1"/>
  <c r="K8" i="2"/>
  <c r="T8" i="2" s="1"/>
  <c r="D9" i="2"/>
  <c r="M9" i="2" s="1"/>
  <c r="E9" i="2"/>
  <c r="N9" i="2" s="1"/>
  <c r="F9" i="2"/>
  <c r="O9" i="2" s="1"/>
  <c r="G9" i="2"/>
  <c r="P9" i="2" s="1"/>
  <c r="H9" i="2"/>
  <c r="Q9" i="2" s="1"/>
  <c r="I9" i="2"/>
  <c r="R9" i="2" s="1"/>
  <c r="J9" i="2"/>
  <c r="S9" i="2" s="1"/>
  <c r="K9" i="2"/>
  <c r="T9" i="2" s="1"/>
  <c r="D10" i="2"/>
  <c r="M10" i="2" s="1"/>
  <c r="E10" i="2"/>
  <c r="N10" i="2" s="1"/>
  <c r="F10" i="2"/>
  <c r="O10" i="2" s="1"/>
  <c r="G10" i="2"/>
  <c r="P10" i="2" s="1"/>
  <c r="H10" i="2"/>
  <c r="Q10" i="2" s="1"/>
  <c r="I10" i="2"/>
  <c r="R10" i="2" s="1"/>
  <c r="J10" i="2"/>
  <c r="S10" i="2" s="1"/>
  <c r="K10" i="2"/>
  <c r="T10" i="2" s="1"/>
  <c r="D11" i="2"/>
  <c r="M11" i="2" s="1"/>
  <c r="E11" i="2"/>
  <c r="N11" i="2" s="1"/>
  <c r="F11" i="2"/>
  <c r="O11" i="2" s="1"/>
  <c r="G11" i="2"/>
  <c r="P11" i="2" s="1"/>
  <c r="H11" i="2"/>
  <c r="Q11" i="2" s="1"/>
  <c r="I11" i="2"/>
  <c r="R11" i="2" s="1"/>
  <c r="J11" i="2"/>
  <c r="S11" i="2" s="1"/>
  <c r="K11" i="2"/>
  <c r="T11" i="2" s="1"/>
  <c r="D12" i="2"/>
  <c r="M12" i="2" s="1"/>
  <c r="E12" i="2"/>
  <c r="N12" i="2" s="1"/>
  <c r="F12" i="2"/>
  <c r="O12" i="2" s="1"/>
  <c r="G12" i="2"/>
  <c r="P12" i="2" s="1"/>
  <c r="H12" i="2"/>
  <c r="Q12" i="2" s="1"/>
  <c r="I12" i="2"/>
  <c r="R12" i="2" s="1"/>
  <c r="J12" i="2"/>
  <c r="S12" i="2" s="1"/>
  <c r="K12" i="2"/>
  <c r="T12" i="2" s="1"/>
  <c r="D13" i="2"/>
  <c r="M13" i="2" s="1"/>
  <c r="E13" i="2"/>
  <c r="N13" i="2" s="1"/>
  <c r="F13" i="2"/>
  <c r="O13" i="2" s="1"/>
  <c r="G13" i="2"/>
  <c r="P13" i="2" s="1"/>
  <c r="H13" i="2"/>
  <c r="Q13" i="2" s="1"/>
  <c r="I13" i="2"/>
  <c r="R13" i="2" s="1"/>
  <c r="J13" i="2"/>
  <c r="S13" i="2" s="1"/>
  <c r="K13" i="2"/>
  <c r="T13" i="2" s="1"/>
  <c r="D14" i="2"/>
  <c r="M14" i="2" s="1"/>
  <c r="E14" i="2"/>
  <c r="N14" i="2" s="1"/>
  <c r="F14" i="2"/>
  <c r="O14" i="2" s="1"/>
  <c r="G14" i="2"/>
  <c r="P14" i="2" s="1"/>
  <c r="H14" i="2"/>
  <c r="Q14" i="2" s="1"/>
  <c r="I14" i="2"/>
  <c r="R14" i="2" s="1"/>
  <c r="J14" i="2"/>
  <c r="S14" i="2" s="1"/>
  <c r="K14" i="2"/>
  <c r="T14" i="2" s="1"/>
  <c r="D15" i="2"/>
  <c r="M15" i="2" s="1"/>
  <c r="E15" i="2"/>
  <c r="N15" i="2" s="1"/>
  <c r="F15" i="2"/>
  <c r="O15" i="2" s="1"/>
  <c r="G15" i="2"/>
  <c r="P15" i="2" s="1"/>
  <c r="H15" i="2"/>
  <c r="Q15" i="2" s="1"/>
  <c r="I15" i="2"/>
  <c r="R15" i="2" s="1"/>
  <c r="J15" i="2"/>
  <c r="S15" i="2" s="1"/>
  <c r="K15" i="2"/>
  <c r="T15" i="2" s="1"/>
  <c r="D16" i="2"/>
  <c r="M16" i="2" s="1"/>
  <c r="E16" i="2"/>
  <c r="N16" i="2" s="1"/>
  <c r="F16" i="2"/>
  <c r="O16" i="2" s="1"/>
  <c r="G16" i="2"/>
  <c r="P16" i="2" s="1"/>
  <c r="H16" i="2"/>
  <c r="Q16" i="2" s="1"/>
  <c r="I16" i="2"/>
  <c r="R16" i="2" s="1"/>
  <c r="J16" i="2"/>
  <c r="S16" i="2" s="1"/>
  <c r="K16" i="2"/>
  <c r="T16" i="2" s="1"/>
  <c r="D17" i="2"/>
  <c r="M17" i="2" s="1"/>
  <c r="E17" i="2"/>
  <c r="N17" i="2" s="1"/>
  <c r="F17" i="2"/>
  <c r="O17" i="2" s="1"/>
  <c r="G17" i="2"/>
  <c r="P17" i="2" s="1"/>
  <c r="H17" i="2"/>
  <c r="Q17" i="2" s="1"/>
  <c r="I17" i="2"/>
  <c r="R17" i="2" s="1"/>
  <c r="J17" i="2"/>
  <c r="S17" i="2" s="1"/>
  <c r="K17" i="2"/>
  <c r="T17" i="2" s="1"/>
  <c r="D18" i="2"/>
  <c r="M18" i="2" s="1"/>
  <c r="E18" i="2"/>
  <c r="N18" i="2" s="1"/>
  <c r="F18" i="2"/>
  <c r="O18" i="2" s="1"/>
  <c r="G18" i="2"/>
  <c r="P18" i="2" s="1"/>
  <c r="H18" i="2"/>
  <c r="Q18" i="2" s="1"/>
  <c r="I18" i="2"/>
  <c r="R18" i="2" s="1"/>
  <c r="J18" i="2"/>
  <c r="S18" i="2" s="1"/>
  <c r="K18" i="2"/>
  <c r="T18" i="2" s="1"/>
  <c r="D19" i="2"/>
  <c r="M19" i="2" s="1"/>
  <c r="E19" i="2"/>
  <c r="N19" i="2" s="1"/>
  <c r="F19" i="2"/>
  <c r="O19" i="2" s="1"/>
  <c r="G19" i="2"/>
  <c r="P19" i="2" s="1"/>
  <c r="H19" i="2"/>
  <c r="Q19" i="2" s="1"/>
  <c r="I19" i="2"/>
  <c r="R19" i="2" s="1"/>
  <c r="J19" i="2"/>
  <c r="S19" i="2" s="1"/>
  <c r="K19" i="2"/>
  <c r="T19" i="2" s="1"/>
  <c r="D20" i="2"/>
  <c r="M20" i="2" s="1"/>
  <c r="E20" i="2"/>
  <c r="N20" i="2" s="1"/>
  <c r="F20" i="2"/>
  <c r="O20" i="2" s="1"/>
  <c r="G20" i="2"/>
  <c r="P20" i="2" s="1"/>
  <c r="H20" i="2"/>
  <c r="Q20" i="2" s="1"/>
  <c r="I20" i="2"/>
  <c r="R20" i="2" s="1"/>
  <c r="J20" i="2"/>
  <c r="S20" i="2" s="1"/>
  <c r="K20" i="2"/>
  <c r="T20" i="2" s="1"/>
  <c r="K2" i="2"/>
  <c r="T2" i="2" s="1"/>
  <c r="J2" i="2"/>
  <c r="S2" i="2" s="1"/>
  <c r="I2" i="2"/>
  <c r="R2" i="2" s="1"/>
  <c r="H2" i="2"/>
  <c r="Q2" i="2" s="1"/>
  <c r="G2" i="2"/>
  <c r="P2" i="2" s="1"/>
  <c r="F2" i="2"/>
  <c r="O2" i="2" s="1"/>
  <c r="E2" i="2"/>
  <c r="N2" i="2" s="1"/>
  <c r="D2" i="2"/>
  <c r="M2" i="2" s="1"/>
  <c r="AW50" i="4" l="1"/>
  <c r="K50" i="4" s="1"/>
  <c r="AW82" i="4"/>
  <c r="K82" i="4" s="1"/>
  <c r="AW52" i="4"/>
  <c r="K52" i="4" s="1"/>
  <c r="AW78" i="4"/>
  <c r="K78" i="4" s="1"/>
  <c r="AW46" i="4"/>
  <c r="K46" i="4" s="1"/>
  <c r="AW34" i="4"/>
  <c r="K34" i="4" s="1"/>
  <c r="AW66" i="4"/>
  <c r="K66" i="4" s="1"/>
  <c r="AW89" i="4"/>
  <c r="K89" i="4" s="1"/>
  <c r="AW62" i="4"/>
  <c r="K62" i="4" s="1"/>
  <c r="AW36" i="4"/>
  <c r="K36" i="4" s="1"/>
  <c r="AW95" i="4"/>
  <c r="K95" i="4" s="1"/>
  <c r="AW79" i="4"/>
  <c r="K79" i="4" s="1"/>
  <c r="AW88" i="4"/>
  <c r="K88" i="4" s="1"/>
  <c r="AW27" i="4"/>
  <c r="K27" i="4" s="1"/>
  <c r="AW63" i="4"/>
  <c r="K63" i="4" s="1"/>
  <c r="AW14" i="4"/>
  <c r="K14" i="4" s="1"/>
  <c r="AW73" i="4"/>
  <c r="K73" i="4" s="1"/>
  <c r="AW49" i="4"/>
  <c r="K49" i="4" s="1"/>
  <c r="AW32" i="4"/>
  <c r="K32" i="4" s="1"/>
  <c r="AW65" i="4"/>
  <c r="K65" i="4" s="1"/>
  <c r="AW68" i="4"/>
  <c r="K68" i="4" s="1"/>
  <c r="AW70" i="4"/>
  <c r="K70" i="4" s="1"/>
  <c r="AW54" i="4"/>
  <c r="K54" i="4" s="1"/>
  <c r="AW81" i="4"/>
  <c r="K81" i="4" s="1"/>
  <c r="AW35" i="4"/>
  <c r="K35" i="4" s="1"/>
  <c r="AW76" i="4"/>
  <c r="K76" i="4" s="1"/>
  <c r="AW28" i="4"/>
  <c r="K28" i="4" s="1"/>
  <c r="AW72" i="4"/>
  <c r="K72" i="4" s="1"/>
  <c r="AW67" i="4"/>
  <c r="K67" i="4" s="1"/>
  <c r="AW42" i="4"/>
  <c r="K42" i="4" s="1"/>
  <c r="AW64" i="4"/>
  <c r="K64" i="4" s="1"/>
  <c r="AW77" i="4"/>
  <c r="K77" i="4" s="1"/>
  <c r="AW48" i="4"/>
  <c r="K48" i="4" s="1"/>
  <c r="AW84" i="4"/>
  <c r="K84" i="4" s="1"/>
  <c r="AW101" i="4"/>
  <c r="K101" i="4" s="1"/>
  <c r="AW69" i="4"/>
  <c r="K69" i="4" s="1"/>
  <c r="AW7" i="4"/>
  <c r="K7" i="4" s="1"/>
  <c r="AW87" i="4"/>
  <c r="K87" i="4" s="1"/>
  <c r="AW31" i="4"/>
  <c r="K31" i="4" s="1"/>
  <c r="AW33" i="4"/>
  <c r="K33" i="4" s="1"/>
  <c r="AW51" i="4"/>
  <c r="K51" i="4" s="1"/>
  <c r="AW85" i="4"/>
  <c r="K85" i="4" s="1"/>
  <c r="AW53" i="4"/>
  <c r="K53" i="4" s="1"/>
  <c r="AW58" i="4"/>
  <c r="K58" i="4" s="1"/>
  <c r="AW75" i="4"/>
  <c r="K75" i="4" s="1"/>
  <c r="AW23" i="4"/>
  <c r="K23" i="4" s="1"/>
  <c r="AW29" i="4"/>
  <c r="K29" i="4" s="1"/>
  <c r="AW10" i="4"/>
  <c r="K10" i="4" s="1"/>
  <c r="AW91" i="4"/>
  <c r="K91" i="4" s="1"/>
  <c r="AW80" i="4"/>
  <c r="K80" i="4" s="1"/>
  <c r="AW74" i="4"/>
  <c r="K74" i="4" s="1"/>
  <c r="AW61" i="4"/>
  <c r="K61" i="4" s="1"/>
  <c r="AW44" i="4"/>
  <c r="K44" i="4" s="1"/>
  <c r="AW71" i="4"/>
  <c r="K71" i="4" s="1"/>
  <c r="AW83" i="4"/>
  <c r="K83" i="4" s="1"/>
  <c r="AW24" i="4"/>
  <c r="K24" i="4" s="1"/>
  <c r="AW99" i="4"/>
  <c r="K99" i="4" s="1"/>
  <c r="AW55" i="4"/>
  <c r="K55" i="4" s="1"/>
  <c r="AW45" i="4"/>
  <c r="K45" i="4" s="1"/>
  <c r="AW37" i="4"/>
  <c r="K37" i="4" s="1"/>
  <c r="AW43" i="4"/>
  <c r="K43" i="4" s="1"/>
  <c r="AW19" i="4"/>
  <c r="K19" i="4" s="1"/>
  <c r="AW8" i="4"/>
  <c r="K8" i="4" s="1"/>
  <c r="AW17" i="4"/>
  <c r="K17" i="4" s="1"/>
  <c r="AW26" i="4"/>
  <c r="K26" i="4" s="1"/>
  <c r="AW15" i="4"/>
  <c r="K15" i="4" s="1"/>
  <c r="AW18" i="4"/>
  <c r="K18" i="4" s="1"/>
  <c r="AW25" i="4"/>
  <c r="K25" i="4" s="1"/>
  <c r="AW9" i="4"/>
  <c r="K9" i="4" s="1"/>
  <c r="AW60" i="4"/>
  <c r="K60" i="4" s="1"/>
  <c r="AW16" i="4"/>
  <c r="K16" i="4" s="1"/>
  <c r="AW96" i="4"/>
  <c r="K96" i="4" s="1"/>
  <c r="AW56" i="4"/>
  <c r="K56" i="4" s="1"/>
  <c r="AW47" i="4"/>
  <c r="K47" i="4" s="1"/>
  <c r="AW39" i="4"/>
  <c r="K39" i="4" s="1"/>
  <c r="AW22" i="4"/>
  <c r="K22" i="4" s="1"/>
  <c r="AW4" i="4"/>
  <c r="K4" i="4" s="1"/>
  <c r="AW93" i="4"/>
  <c r="K93" i="4" s="1"/>
  <c r="AW90" i="4"/>
  <c r="K90" i="4" s="1"/>
  <c r="AW5" i="4"/>
  <c r="K5" i="4" s="1"/>
  <c r="AW59" i="4"/>
  <c r="K59" i="4" s="1"/>
  <c r="AW41" i="4"/>
  <c r="K41" i="4" s="1"/>
  <c r="AW97" i="4"/>
  <c r="K97" i="4" s="1"/>
  <c r="AW30" i="4"/>
  <c r="K30" i="4" s="1"/>
  <c r="AW92" i="4"/>
  <c r="K92" i="4" s="1"/>
  <c r="AW21" i="4"/>
  <c r="K21" i="4" s="1"/>
  <c r="AW3" i="4"/>
  <c r="K3" i="4" s="1"/>
  <c r="AW13" i="4"/>
  <c r="K13" i="4" s="1"/>
  <c r="AW20" i="4"/>
  <c r="K20" i="4" s="1"/>
  <c r="AW11" i="4"/>
  <c r="K11" i="4" s="1"/>
  <c r="AW40" i="4"/>
  <c r="K40" i="4" s="1"/>
  <c r="AW57" i="4"/>
  <c r="K57" i="4" s="1"/>
  <c r="AW12" i="4"/>
  <c r="K12" i="4" s="1"/>
  <c r="R18" i="1"/>
  <c r="Y18" i="1" s="1"/>
  <c r="AH18" i="1" s="1"/>
  <c r="R19" i="1"/>
  <c r="X19" i="1" s="1"/>
  <c r="AG19" i="1" s="1"/>
  <c r="R20" i="1"/>
  <c r="X20" i="1" s="1"/>
  <c r="AG20" i="1" s="1"/>
  <c r="R21" i="1"/>
  <c r="R22" i="1"/>
  <c r="X22" i="1" s="1"/>
  <c r="AG22" i="1" s="1"/>
  <c r="R23" i="1"/>
  <c r="Z23" i="1" s="1"/>
  <c r="AI23" i="1" s="1"/>
  <c r="R24" i="1"/>
  <c r="Y24" i="1" s="1"/>
  <c r="AH24" i="1" s="1"/>
  <c r="R25" i="1"/>
  <c r="AD25" i="1" s="1"/>
  <c r="AM25" i="1" s="1"/>
  <c r="R26" i="1"/>
  <c r="Y26" i="1" s="1"/>
  <c r="AH26" i="1" s="1"/>
  <c r="R27" i="1"/>
  <c r="AA27" i="1" s="1"/>
  <c r="AJ27" i="1" s="1"/>
  <c r="R28" i="1"/>
  <c r="Y28" i="1" s="1"/>
  <c r="AH28" i="1" s="1"/>
  <c r="R29" i="1"/>
  <c r="Z29" i="1" s="1"/>
  <c r="AI29" i="1" s="1"/>
  <c r="R30" i="1"/>
  <c r="Z30" i="1" s="1"/>
  <c r="AI30" i="1" s="1"/>
  <c r="AA21" i="1"/>
  <c r="AJ21" i="1" s="1"/>
  <c r="AA22" i="1"/>
  <c r="AJ22" i="1" s="1"/>
  <c r="X24" i="1"/>
  <c r="AG24" i="1" s="1"/>
  <c r="AA25" i="1"/>
  <c r="AJ25" i="1" s="1"/>
  <c r="X26" i="1"/>
  <c r="AG26" i="1" s="1"/>
  <c r="X28" i="1"/>
  <c r="AG28" i="1" s="1"/>
  <c r="X29" i="1"/>
  <c r="AG29" i="1" s="1"/>
  <c r="Y30" i="1"/>
  <c r="AH30" i="1" s="1"/>
  <c r="Y22" i="1"/>
  <c r="AH22" i="1" s="1"/>
  <c r="Z22" i="1"/>
  <c r="AB22" i="1"/>
  <c r="AK22" i="1" s="1"/>
  <c r="AD22" i="1"/>
  <c r="AM22" i="1" s="1"/>
  <c r="AI22" i="1"/>
  <c r="Y23" i="1"/>
  <c r="AH23" i="1" s="1"/>
  <c r="AB23" i="1"/>
  <c r="AK23" i="1" s="1"/>
  <c r="AC23" i="1"/>
  <c r="AL23" i="1" s="1"/>
  <c r="Z24" i="1"/>
  <c r="AA24" i="1"/>
  <c r="AJ24" i="1" s="1"/>
  <c r="AC24" i="1"/>
  <c r="AL24" i="1" s="1"/>
  <c r="AE24" i="1"/>
  <c r="AN24" i="1" s="1"/>
  <c r="AI24" i="1"/>
  <c r="Y25" i="1"/>
  <c r="AH25" i="1" s="1"/>
  <c r="Z25" i="1"/>
  <c r="AI25" i="1" s="1"/>
  <c r="AC25" i="1"/>
  <c r="AL25" i="1"/>
  <c r="Z26" i="1"/>
  <c r="AA26" i="1"/>
  <c r="AJ26" i="1" s="1"/>
  <c r="AC26" i="1"/>
  <c r="AL26" i="1" s="1"/>
  <c r="AE26" i="1"/>
  <c r="AN26" i="1" s="1"/>
  <c r="AI26" i="1"/>
  <c r="Y27" i="1"/>
  <c r="Z27" i="1"/>
  <c r="AI27" i="1" s="1"/>
  <c r="AC27" i="1"/>
  <c r="AL27" i="1" s="1"/>
  <c r="AH27" i="1"/>
  <c r="Z28" i="1"/>
  <c r="AA28" i="1"/>
  <c r="AJ28" i="1" s="1"/>
  <c r="AC28" i="1"/>
  <c r="AL28" i="1" s="1"/>
  <c r="AE28" i="1"/>
  <c r="AN28" i="1" s="1"/>
  <c r="AI28" i="1"/>
  <c r="AA29" i="1"/>
  <c r="AJ29" i="1" s="1"/>
  <c r="AD29" i="1"/>
  <c r="AM29" i="1" s="1"/>
  <c r="AE29" i="1"/>
  <c r="AN29" i="1" s="1"/>
  <c r="X30" i="1"/>
  <c r="AG30" i="1" s="1"/>
  <c r="AA30" i="1"/>
  <c r="AJ30" i="1" s="1"/>
  <c r="AB30" i="1"/>
  <c r="AD30" i="1"/>
  <c r="AM30" i="1" s="1"/>
  <c r="AK30" i="1"/>
  <c r="X21" i="1"/>
  <c r="AG21" i="1" s="1"/>
  <c r="Y21" i="1"/>
  <c r="AH21" i="1" s="1"/>
  <c r="Z21" i="1"/>
  <c r="AI21" i="1" s="1"/>
  <c r="AB21" i="1"/>
  <c r="AK21" i="1" s="1"/>
  <c r="AC21" i="1"/>
  <c r="AL21" i="1" s="1"/>
  <c r="AD21" i="1"/>
  <c r="AM21" i="1"/>
  <c r="R9" i="1"/>
  <c r="R10" i="1"/>
  <c r="R11" i="1"/>
  <c r="R12" i="1"/>
  <c r="R13" i="1"/>
  <c r="R14" i="1"/>
  <c r="R15" i="1"/>
  <c r="R16" i="1"/>
  <c r="R17" i="1"/>
  <c r="AA17" i="1" s="1"/>
  <c r="AJ17" i="1" s="1"/>
  <c r="AE18" i="1" l="1"/>
  <c r="AN18" i="1" s="1"/>
  <c r="AD18" i="1"/>
  <c r="AM18" i="1" s="1"/>
  <c r="X18" i="1"/>
  <c r="AG18" i="1" s="1"/>
  <c r="AB18" i="1"/>
  <c r="AK18" i="1" s="1"/>
  <c r="AA18" i="1"/>
  <c r="AJ18" i="1" s="1"/>
  <c r="Z18" i="1"/>
  <c r="AI18" i="1" s="1"/>
  <c r="AD20" i="1"/>
  <c r="AM20" i="1" s="1"/>
  <c r="AA20" i="1"/>
  <c r="AJ20" i="1" s="1"/>
  <c r="Y20" i="1"/>
  <c r="AH20" i="1" s="1"/>
  <c r="AC20" i="1"/>
  <c r="AL20" i="1" s="1"/>
  <c r="AE20" i="1"/>
  <c r="AN20" i="1" s="1"/>
  <c r="Z20" i="1"/>
  <c r="AI20" i="1" s="1"/>
  <c r="AD19" i="1"/>
  <c r="AM19" i="1" s="1"/>
  <c r="Y19" i="1"/>
  <c r="AH19" i="1" s="1"/>
  <c r="AA19" i="1"/>
  <c r="AJ19" i="1" s="1"/>
  <c r="AB19" i="1"/>
  <c r="AK19" i="1" s="1"/>
  <c r="Z19" i="1"/>
  <c r="AI19" i="1" s="1"/>
  <c r="AC19" i="1"/>
  <c r="AL19" i="1" s="1"/>
  <c r="AD17" i="1"/>
  <c r="AM17" i="1" s="1"/>
  <c r="Z17" i="1"/>
  <c r="AI17" i="1" s="1"/>
  <c r="AC17" i="1"/>
  <c r="AL17" i="1" s="1"/>
  <c r="Y17" i="1"/>
  <c r="AH17" i="1" s="1"/>
  <c r="AB17" i="1"/>
  <c r="AK17" i="1" s="1"/>
  <c r="X17" i="1"/>
  <c r="AG17" i="1" s="1"/>
  <c r="AE17" i="1"/>
  <c r="AN17" i="1" s="1"/>
  <c r="AB20" i="1"/>
  <c r="AK20" i="1" s="1"/>
  <c r="AC18" i="1"/>
  <c r="AL18" i="1" s="1"/>
  <c r="AE30" i="1"/>
  <c r="AN30" i="1" s="1"/>
  <c r="AD28" i="1"/>
  <c r="AM28" i="1" s="1"/>
  <c r="AD27" i="1"/>
  <c r="AM27" i="1" s="1"/>
  <c r="AD26" i="1"/>
  <c r="AM26" i="1" s="1"/>
  <c r="AD24" i="1"/>
  <c r="AM24" i="1" s="1"/>
  <c r="X23" i="1"/>
  <c r="AG23" i="1" s="1"/>
  <c r="AC22" i="1"/>
  <c r="AL22" i="1" s="1"/>
  <c r="AE21" i="1"/>
  <c r="AN21" i="1" s="1"/>
  <c r="S21" i="1" s="1"/>
  <c r="AE19" i="1"/>
  <c r="AN19" i="1" s="1"/>
  <c r="AC30" i="1"/>
  <c r="AL30" i="1" s="1"/>
  <c r="S30" i="1" s="1"/>
  <c r="AC29" i="1"/>
  <c r="AL29" i="1" s="1"/>
  <c r="Y29" i="1"/>
  <c r="AH29" i="1" s="1"/>
  <c r="S29" i="1" s="1"/>
  <c r="AB28" i="1"/>
  <c r="AK28" i="1" s="1"/>
  <c r="S28" i="1" s="1"/>
  <c r="AB27" i="1"/>
  <c r="AK27" i="1" s="1"/>
  <c r="X27" i="1"/>
  <c r="AG27" i="1" s="1"/>
  <c r="AB26" i="1"/>
  <c r="AK26" i="1" s="1"/>
  <c r="S26" i="1" s="1"/>
  <c r="AB25" i="1"/>
  <c r="AK25" i="1" s="1"/>
  <c r="X25" i="1"/>
  <c r="AG25" i="1" s="1"/>
  <c r="AB24" i="1"/>
  <c r="AK24" i="1" s="1"/>
  <c r="S24" i="1" s="1"/>
  <c r="AE23" i="1"/>
  <c r="AN23" i="1" s="1"/>
  <c r="AA23" i="1"/>
  <c r="AJ23" i="1" s="1"/>
  <c r="AE22" i="1"/>
  <c r="AN22" i="1" s="1"/>
  <c r="AB29" i="1"/>
  <c r="AK29" i="1" s="1"/>
  <c r="AE27" i="1"/>
  <c r="AN27" i="1" s="1"/>
  <c r="AE25" i="1"/>
  <c r="AN25" i="1" s="1"/>
  <c r="AD23" i="1"/>
  <c r="AM23" i="1" s="1"/>
  <c r="R3" i="1"/>
  <c r="R4" i="1"/>
  <c r="R5" i="1"/>
  <c r="R6" i="1"/>
  <c r="R7" i="1"/>
  <c r="R8" i="1"/>
  <c r="S19" i="1" l="1"/>
  <c r="S20" i="1"/>
  <c r="S18" i="1"/>
  <c r="S17" i="1"/>
  <c r="S22" i="1"/>
  <c r="S25" i="1"/>
  <c r="S27" i="1"/>
  <c r="S23" i="1"/>
  <c r="Y2" i="1"/>
  <c r="AH2" i="1" s="1"/>
  <c r="Z3" i="1"/>
  <c r="AI3" i="1" s="1"/>
  <c r="Z4" i="1"/>
  <c r="AI4" i="1" s="1"/>
  <c r="Z5" i="1"/>
  <c r="AI5" i="1" s="1"/>
  <c r="Z6" i="1"/>
  <c r="AI6" i="1" s="1"/>
  <c r="Z7" i="1"/>
  <c r="AI7" i="1" s="1"/>
  <c r="Z8" i="1"/>
  <c r="AI8" i="1" s="1"/>
  <c r="Z9" i="1"/>
  <c r="AI9" i="1" s="1"/>
  <c r="Z10" i="1"/>
  <c r="AI10" i="1" s="1"/>
  <c r="Z11" i="1"/>
  <c r="AI11" i="1" s="1"/>
  <c r="Z12" i="1"/>
  <c r="AI12" i="1" s="1"/>
  <c r="Z13" i="1"/>
  <c r="AI13" i="1" s="1"/>
  <c r="Z14" i="1"/>
  <c r="AI14" i="1" s="1"/>
  <c r="Z15" i="1"/>
  <c r="AI15" i="1" s="1"/>
  <c r="Z16" i="1"/>
  <c r="AI16" i="1" s="1"/>
  <c r="AC16" i="1" l="1"/>
  <c r="AL16" i="1" s="1"/>
  <c r="Y16" i="1"/>
  <c r="AH16" i="1" s="1"/>
  <c r="AC15" i="1"/>
  <c r="AL15" i="1" s="1"/>
  <c r="Y15" i="1"/>
  <c r="AH15" i="1" s="1"/>
  <c r="AC14" i="1"/>
  <c r="AL14" i="1" s="1"/>
  <c r="Y14" i="1"/>
  <c r="AH14" i="1" s="1"/>
  <c r="AC13" i="1"/>
  <c r="AL13" i="1" s="1"/>
  <c r="Y13" i="1"/>
  <c r="AH13" i="1" s="1"/>
  <c r="AC12" i="1"/>
  <c r="AL12" i="1" s="1"/>
  <c r="Y12" i="1"/>
  <c r="AH12" i="1" s="1"/>
  <c r="AC11" i="1"/>
  <c r="AL11" i="1" s="1"/>
  <c r="Y11" i="1"/>
  <c r="AH11" i="1" s="1"/>
  <c r="AC10" i="1"/>
  <c r="AL10" i="1" s="1"/>
  <c r="Y10" i="1"/>
  <c r="AH10" i="1" s="1"/>
  <c r="AC9" i="1"/>
  <c r="AL9" i="1" s="1"/>
  <c r="Y9" i="1"/>
  <c r="AH9" i="1" s="1"/>
  <c r="AC8" i="1"/>
  <c r="AL8" i="1" s="1"/>
  <c r="Y8" i="1"/>
  <c r="AH8" i="1" s="1"/>
  <c r="AC7" i="1"/>
  <c r="AL7" i="1" s="1"/>
  <c r="Y7" i="1"/>
  <c r="AH7" i="1" s="1"/>
  <c r="AC6" i="1"/>
  <c r="AL6" i="1" s="1"/>
  <c r="Y6" i="1"/>
  <c r="AH6" i="1" s="1"/>
  <c r="AC5" i="1"/>
  <c r="AL5" i="1" s="1"/>
  <c r="Y5" i="1"/>
  <c r="AH5" i="1" s="1"/>
  <c r="AC4" i="1"/>
  <c r="AL4" i="1" s="1"/>
  <c r="Y4" i="1"/>
  <c r="AH4" i="1" s="1"/>
  <c r="AC3" i="1"/>
  <c r="AL3" i="1" s="1"/>
  <c r="Y3" i="1"/>
  <c r="AH3" i="1" s="1"/>
  <c r="AB16" i="1"/>
  <c r="AK16" i="1" s="1"/>
  <c r="X16" i="1"/>
  <c r="AG16" i="1" s="1"/>
  <c r="AB15" i="1"/>
  <c r="AK15" i="1" s="1"/>
  <c r="X15" i="1"/>
  <c r="AG15" i="1" s="1"/>
  <c r="AB14" i="1"/>
  <c r="AK14" i="1" s="1"/>
  <c r="X14" i="1"/>
  <c r="AG14" i="1" s="1"/>
  <c r="AB13" i="1"/>
  <c r="AK13" i="1" s="1"/>
  <c r="X13" i="1"/>
  <c r="AG13" i="1" s="1"/>
  <c r="AB12" i="1"/>
  <c r="AK12" i="1" s="1"/>
  <c r="X12" i="1"/>
  <c r="AG12" i="1" s="1"/>
  <c r="AB11" i="1"/>
  <c r="AK11" i="1" s="1"/>
  <c r="X11" i="1"/>
  <c r="AG11" i="1" s="1"/>
  <c r="AB10" i="1"/>
  <c r="AK10" i="1" s="1"/>
  <c r="X10" i="1"/>
  <c r="AG10" i="1" s="1"/>
  <c r="AB9" i="1"/>
  <c r="AK9" i="1" s="1"/>
  <c r="X9" i="1"/>
  <c r="AG9" i="1" s="1"/>
  <c r="AB8" i="1"/>
  <c r="AK8" i="1" s="1"/>
  <c r="X8" i="1"/>
  <c r="AG8" i="1" s="1"/>
  <c r="AB7" i="1"/>
  <c r="AK7" i="1" s="1"/>
  <c r="X7" i="1"/>
  <c r="AG7" i="1" s="1"/>
  <c r="AB6" i="1"/>
  <c r="AK6" i="1" s="1"/>
  <c r="X6" i="1"/>
  <c r="AG6" i="1" s="1"/>
  <c r="AB5" i="1"/>
  <c r="AK5" i="1" s="1"/>
  <c r="X5" i="1"/>
  <c r="AG5" i="1" s="1"/>
  <c r="AB4" i="1"/>
  <c r="AK4" i="1" s="1"/>
  <c r="X4" i="1"/>
  <c r="AG4" i="1" s="1"/>
  <c r="AB3" i="1"/>
  <c r="AK3" i="1" s="1"/>
  <c r="X3" i="1"/>
  <c r="AG3" i="1" s="1"/>
  <c r="AE16" i="1"/>
  <c r="AN16" i="1" s="1"/>
  <c r="AA16" i="1"/>
  <c r="AJ16" i="1" s="1"/>
  <c r="AE15" i="1"/>
  <c r="AN15" i="1" s="1"/>
  <c r="AA15" i="1"/>
  <c r="AJ15" i="1" s="1"/>
  <c r="AE14" i="1"/>
  <c r="AN14" i="1" s="1"/>
  <c r="AA14" i="1"/>
  <c r="AJ14" i="1" s="1"/>
  <c r="AE13" i="1"/>
  <c r="AN13" i="1" s="1"/>
  <c r="AA13" i="1"/>
  <c r="AJ13" i="1" s="1"/>
  <c r="AE12" i="1"/>
  <c r="AN12" i="1" s="1"/>
  <c r="AA12" i="1"/>
  <c r="AJ12" i="1" s="1"/>
  <c r="AE11" i="1"/>
  <c r="AN11" i="1" s="1"/>
  <c r="AA11" i="1"/>
  <c r="AJ11" i="1" s="1"/>
  <c r="AE10" i="1"/>
  <c r="AN10" i="1" s="1"/>
  <c r="AA10" i="1"/>
  <c r="AJ10" i="1" s="1"/>
  <c r="AE9" i="1"/>
  <c r="AN9" i="1" s="1"/>
  <c r="AA9" i="1"/>
  <c r="AJ9" i="1" s="1"/>
  <c r="AE8" i="1"/>
  <c r="AN8" i="1" s="1"/>
  <c r="AA8" i="1"/>
  <c r="AJ8" i="1" s="1"/>
  <c r="AE7" i="1"/>
  <c r="AN7" i="1" s="1"/>
  <c r="AA7" i="1"/>
  <c r="AJ7" i="1" s="1"/>
  <c r="AE6" i="1"/>
  <c r="AN6" i="1" s="1"/>
  <c r="AA6" i="1"/>
  <c r="AJ6" i="1" s="1"/>
  <c r="AE5" i="1"/>
  <c r="AN5" i="1" s="1"/>
  <c r="AA5" i="1"/>
  <c r="AJ5" i="1" s="1"/>
  <c r="AE4" i="1"/>
  <c r="AN4" i="1" s="1"/>
  <c r="AA4" i="1"/>
  <c r="AJ4" i="1" s="1"/>
  <c r="AE3" i="1"/>
  <c r="AN3" i="1" s="1"/>
  <c r="AA3" i="1"/>
  <c r="AJ3" i="1" s="1"/>
  <c r="AD16" i="1"/>
  <c r="AM16" i="1" s="1"/>
  <c r="AD15" i="1"/>
  <c r="AM15" i="1" s="1"/>
  <c r="AD14" i="1"/>
  <c r="AM14" i="1" s="1"/>
  <c r="AD13" i="1"/>
  <c r="AM13" i="1" s="1"/>
  <c r="AD12" i="1"/>
  <c r="AM12" i="1" s="1"/>
  <c r="AD11" i="1"/>
  <c r="AM11" i="1" s="1"/>
  <c r="AD10" i="1"/>
  <c r="AM10" i="1" s="1"/>
  <c r="AD9" i="1"/>
  <c r="AM9" i="1" s="1"/>
  <c r="AD8" i="1"/>
  <c r="AM8" i="1" s="1"/>
  <c r="AD7" i="1"/>
  <c r="AM7" i="1" s="1"/>
  <c r="AD6" i="1"/>
  <c r="AM6" i="1" s="1"/>
  <c r="AD5" i="1"/>
  <c r="AM5" i="1" s="1"/>
  <c r="AD4" i="1"/>
  <c r="AM4" i="1" s="1"/>
  <c r="AD3" i="1"/>
  <c r="AM3" i="1" s="1"/>
  <c r="AB2" i="1"/>
  <c r="AK2" i="1" s="1"/>
  <c r="AC2" i="1"/>
  <c r="AL2" i="1" s="1"/>
  <c r="X2" i="1"/>
  <c r="AG2" i="1" s="1"/>
  <c r="Z2" i="1"/>
  <c r="AI2" i="1" s="1"/>
  <c r="AD2" i="1"/>
  <c r="AM2" i="1" s="1"/>
  <c r="AA2" i="1"/>
  <c r="AJ2" i="1" s="1"/>
  <c r="AE2" i="1"/>
  <c r="AN2" i="1" s="1"/>
  <c r="S9" i="1" l="1"/>
  <c r="S13" i="1"/>
  <c r="S15" i="1"/>
  <c r="S12" i="1"/>
  <c r="S14" i="1"/>
  <c r="S16" i="1"/>
  <c r="S11" i="1"/>
  <c r="S10" i="1"/>
  <c r="S5" i="1"/>
  <c r="S3" i="1"/>
  <c r="S4" i="1"/>
  <c r="S6" i="1"/>
  <c r="S8" i="1"/>
  <c r="S7" i="1"/>
  <c r="S2" i="1"/>
</calcChain>
</file>

<file path=xl/sharedStrings.xml><?xml version="1.0" encoding="utf-8"?>
<sst xmlns="http://schemas.openxmlformats.org/spreadsheetml/2006/main" count="576" uniqueCount="202">
  <si>
    <t>0001</t>
  </si>
  <si>
    <t>Combined</t>
  </si>
  <si>
    <t>ADD</t>
  </si>
  <si>
    <t>INVERT</t>
  </si>
  <si>
    <t>A&gt;B</t>
  </si>
  <si>
    <t>A&lt;B</t>
  </si>
  <si>
    <t>A=B</t>
  </si>
  <si>
    <t>STEP</t>
  </si>
  <si>
    <t>OUTPUT</t>
  </si>
  <si>
    <t>TRANSFER</t>
  </si>
  <si>
    <t>0010</t>
  </si>
  <si>
    <t>0011</t>
  </si>
  <si>
    <t>0100</t>
  </si>
  <si>
    <t>0101</t>
  </si>
  <si>
    <t>0110</t>
  </si>
  <si>
    <t>0111</t>
  </si>
  <si>
    <t>1000</t>
  </si>
  <si>
    <t>1001</t>
  </si>
  <si>
    <t>INPUT</t>
  </si>
  <si>
    <t>A</t>
  </si>
  <si>
    <t>B</t>
  </si>
  <si>
    <t>C</t>
  </si>
  <si>
    <t>Instr</t>
  </si>
  <si>
    <t>Alt</t>
  </si>
  <si>
    <t>Hex</t>
  </si>
  <si>
    <t>W</t>
  </si>
  <si>
    <t>R</t>
  </si>
  <si>
    <t>P</t>
  </si>
  <si>
    <t>0</t>
  </si>
  <si>
    <t>1</t>
  </si>
  <si>
    <t>COUNT</t>
  </si>
  <si>
    <t>000001</t>
  </si>
  <si>
    <t>000010</t>
  </si>
  <si>
    <t>000100</t>
  </si>
  <si>
    <t>000011</t>
  </si>
  <si>
    <t>000101</t>
  </si>
  <si>
    <t>000110</t>
  </si>
  <si>
    <t>000111</t>
  </si>
  <si>
    <t>001000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</si>
  <si>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</si>
  <si>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</si>
  <si>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</si>
  <si>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</si>
  <si>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</si>
  <si>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</si>
  <si>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</si>
  <si>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</si>
  <si>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</si>
  <si>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1XXXX</t>
  </si>
  <si>
    <t>HALT</t>
  </si>
  <si>
    <t>0000</t>
  </si>
  <si>
    <t>1100</t>
  </si>
  <si>
    <t>1010</t>
  </si>
  <si>
    <t>1011</t>
  </si>
  <si>
    <t>1101</t>
  </si>
  <si>
    <t>1110</t>
  </si>
  <si>
    <t>1111</t>
  </si>
  <si>
    <t>D</t>
  </si>
  <si>
    <t>E</t>
  </si>
  <si>
    <t>F</t>
  </si>
  <si>
    <t>2</t>
  </si>
  <si>
    <t>3</t>
  </si>
  <si>
    <t>4</t>
  </si>
  <si>
    <t>5</t>
  </si>
  <si>
    <t>6</t>
  </si>
  <si>
    <t>7</t>
  </si>
  <si>
    <t>8</t>
  </si>
  <si>
    <t>9</t>
  </si>
  <si>
    <t>001001</t>
  </si>
  <si>
    <t>001010</t>
  </si>
  <si>
    <t>001011</t>
  </si>
  <si>
    <t>001100</t>
  </si>
  <si>
    <t>001101</t>
  </si>
  <si>
    <t>001110</t>
  </si>
  <si>
    <t>001111</t>
  </si>
  <si>
    <t>010000</t>
  </si>
  <si>
    <t>010001</t>
  </si>
  <si>
    <t>010010</t>
  </si>
  <si>
    <t>010011</t>
  </si>
  <si>
    <t>010100</t>
  </si>
  <si>
    <t>010101</t>
  </si>
  <si>
    <t>010110</t>
  </si>
  <si>
    <t>010111</t>
  </si>
  <si>
    <t>011000</t>
  </si>
  <si>
    <t>011001</t>
  </si>
  <si>
    <t>011010</t>
  </si>
  <si>
    <t>011011</t>
  </si>
  <si>
    <t>011100</t>
  </si>
  <si>
    <t>011101</t>
  </si>
  <si>
    <t>B8301800</t>
  </si>
  <si>
    <t>48282800</t>
  </si>
  <si>
    <t>48501200</t>
  </si>
  <si>
    <t>0828240C</t>
  </si>
  <si>
    <t>4830000A</t>
  </si>
  <si>
    <t>08481214</t>
  </si>
  <si>
    <t>48500012</t>
  </si>
  <si>
    <t>2848141C</t>
  </si>
  <si>
    <t>3084A21A</t>
  </si>
  <si>
    <t>C000000A</t>
  </si>
  <si>
    <t>01010</t>
  </si>
  <si>
    <t>01011</t>
  </si>
  <si>
    <t>01100</t>
  </si>
  <si>
    <t>01101</t>
  </si>
  <si>
    <t>01110</t>
  </si>
  <si>
    <t>01111</t>
  </si>
  <si>
    <t>BITSHIFT</t>
  </si>
  <si>
    <t>COUNTER</t>
  </si>
  <si>
    <t>AND OP</t>
  </si>
  <si>
    <t>OR OP</t>
  </si>
  <si>
    <t>WRITE</t>
  </si>
  <si>
    <t>READ</t>
  </si>
  <si>
    <t>PASS</t>
  </si>
  <si>
    <t>011110</t>
  </si>
  <si>
    <t>NO INSTR</t>
  </si>
  <si>
    <t>INSTR</t>
  </si>
  <si>
    <t>MEM A</t>
  </si>
  <si>
    <t>MEM B</t>
  </si>
  <si>
    <t>MEM C</t>
  </si>
  <si>
    <t>W/R/P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</si>
  <si>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</si>
  <si>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</si>
  <si>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</si>
  <si>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</si>
  <si>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</si>
  <si>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</si>
  <si>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</si>
  <si>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</si>
  <si>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</si>
  <si>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</si>
  <si>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</si>
  <si>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</si>
  <si>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</si>
  <si>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</si>
  <si>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</si>
  <si>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</si>
  <si>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</si>
  <si>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</si>
  <si>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C5</t>
  </si>
  <si>
    <t>C6</t>
  </si>
  <si>
    <t>C7</t>
  </si>
  <si>
    <t>000000</t>
  </si>
  <si>
    <t>HEX</t>
  </si>
  <si>
    <t>BIN</t>
  </si>
  <si>
    <t>NULL</t>
  </si>
  <si>
    <t>011111</t>
  </si>
  <si>
    <t>100000</t>
  </si>
  <si>
    <t>100001</t>
  </si>
  <si>
    <t>100010</t>
  </si>
  <si>
    <t>100011</t>
  </si>
  <si>
    <t>100100</t>
  </si>
  <si>
    <t>100101</t>
  </si>
  <si>
    <t>100110</t>
  </si>
  <si>
    <t>100111</t>
  </si>
  <si>
    <t>101000</t>
  </si>
  <si>
    <t>101001</t>
  </si>
  <si>
    <t>101010</t>
  </si>
  <si>
    <t>101011</t>
  </si>
  <si>
    <t>101100</t>
  </si>
  <si>
    <t>101101</t>
  </si>
  <si>
    <t>101110</t>
  </si>
  <si>
    <t>101111</t>
  </si>
  <si>
    <t>110000</t>
  </si>
  <si>
    <t>110001</t>
  </si>
  <si>
    <t>110010</t>
  </si>
  <si>
    <t>110011</t>
  </si>
  <si>
    <t>110100</t>
  </si>
  <si>
    <t>110101</t>
  </si>
  <si>
    <t>110110</t>
  </si>
  <si>
    <t>110111</t>
  </si>
  <si>
    <t>111000</t>
  </si>
  <si>
    <t>111001</t>
  </si>
  <si>
    <t>111010</t>
  </si>
  <si>
    <t>111011</t>
  </si>
  <si>
    <t>111100</t>
  </si>
  <si>
    <t>111101</t>
  </si>
  <si>
    <t>111110</t>
  </si>
  <si>
    <t>111111</t>
  </si>
  <si>
    <t>v2.0 raw</t>
  </si>
  <si>
    <t>00</t>
  </si>
  <si>
    <t>10</t>
  </si>
  <si>
    <t>01</t>
  </si>
  <si>
    <t>11</t>
  </si>
  <si>
    <t>00000001</t>
  </si>
  <si>
    <t>00000010</t>
  </si>
  <si>
    <t>00000011</t>
  </si>
  <si>
    <t>00000100</t>
  </si>
  <si>
    <t>00000101</t>
  </si>
  <si>
    <t>00000110</t>
  </si>
  <si>
    <t>00000111</t>
  </si>
  <si>
    <t>00000000</t>
  </si>
  <si>
    <t>AND</t>
  </si>
  <si>
    <t>OR</t>
  </si>
  <si>
    <t>NAND</t>
  </si>
  <si>
    <t>NOR</t>
  </si>
  <si>
    <t>XOR</t>
  </si>
  <si>
    <t>XNOR</t>
  </si>
  <si>
    <t>ST LEF</t>
  </si>
  <si>
    <t>ST RIG</t>
  </si>
  <si>
    <t>TRNSFR</t>
  </si>
  <si>
    <t>SELEC</t>
  </si>
  <si>
    <t>10101010</t>
  </si>
  <si>
    <t>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</si>
</sst>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quotePrefix="1"/>
    <xf numFmtId="0" fontId="0" fillId="0" borderId="0" xfId="0" applyAlignment="1">
      <alignment horizontal="left" vertical="top"/>
    </xf>
    <xf numFmtId="49" fontId="0" fillId="0" borderId="1" xfId="0" quotePrefix="1" applyNumberFormat="1" applyBorder="1"/>
    <xf numFmtId="0" fontId="0" fillId="0" borderId="1" xfId="0" applyNumberFormat="1" applyBorder="1" applyAlignment="1">
      <alignment horizontal="left" vertical="top"/>
    </xf>
    <xf numFmtId="49" fontId="0" fillId="0" borderId="0" xfId="0" quotePrefix="1" applyNumberFormat="1" applyBorder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49" fontId="0" fillId="5" borderId="1" xfId="0" quotePrefix="1" applyNumberFormat="1" applyFill="1" applyBorder="1"/>
    <xf numFmtId="49" fontId="0" fillId="6" borderId="1" xfId="0" applyNumberFormat="1" applyFill="1" applyBorder="1"/>
    <xf numFmtId="0" fontId="0" fillId="6" borderId="1" xfId="0" applyFill="1" applyBorder="1"/>
    <xf numFmtId="0" fontId="0" fillId="6" borderId="1" xfId="0" applyFill="1" applyBorder="1" applyAlignment="1">
      <alignment horizontal="left" vertical="top"/>
    </xf>
    <xf numFmtId="49" fontId="1" fillId="5" borderId="1" xfId="0" quotePrefix="1" applyNumberFormat="1" applyFont="1" applyFill="1" applyBorder="1"/>
    <xf numFmtId="49" fontId="1" fillId="3" borderId="1" xfId="0" quotePrefix="1" applyNumberFormat="1" applyFont="1" applyFill="1" applyBorder="1"/>
    <xf numFmtId="49" fontId="1" fillId="4" borderId="1" xfId="0" quotePrefix="1" applyNumberFormat="1" applyFont="1" applyFill="1" applyBorder="1"/>
    <xf numFmtId="49" fontId="1" fillId="2" borderId="1" xfId="0" quotePrefix="1" applyNumberFormat="1" applyFont="1" applyFill="1" applyBorder="1"/>
    <xf numFmtId="49" fontId="1" fillId="5" borderId="1" xfId="0" applyNumberFormat="1" applyFont="1" applyFill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0" xfId="0" quotePrefix="1" applyNumberFormat="1"/>
    <xf numFmtId="0" fontId="0" fillId="4" borderId="1" xfId="0" applyFill="1" applyBorder="1"/>
    <xf numFmtId="0" fontId="2" fillId="0" borderId="1" xfId="0" applyFont="1" applyBorder="1"/>
    <xf numFmtId="0" fontId="2" fillId="5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0" borderId="0" xfId="0" applyNumberFormat="1" applyBorder="1" applyAlignment="1">
      <alignment horizontal="left" vertical="top"/>
    </xf>
    <xf numFmtId="0" fontId="0" fillId="0" borderId="0" xfId="0" applyBorder="1"/>
    <xf numFmtId="0" fontId="0" fillId="5" borderId="1" xfId="0" applyNumberFormat="1" applyFill="1" applyBorder="1" applyAlignment="1">
      <alignment horizontal="left" vertical="top"/>
    </xf>
    <xf numFmtId="0" fontId="0" fillId="4" borderId="1" xfId="0" applyNumberFormat="1" applyFill="1" applyBorder="1" applyAlignment="1">
      <alignment horizontal="left" vertical="top"/>
    </xf>
    <xf numFmtId="49" fontId="2" fillId="0" borderId="1" xfId="0" applyNumberFormat="1" applyFont="1" applyBorder="1"/>
    <xf numFmtId="49" fontId="0" fillId="0" borderId="1" xfId="0" quotePrefix="1" applyNumberFormat="1" applyFont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49" fontId="2" fillId="5" borderId="1" xfId="0" applyNumberFormat="1" applyFont="1" applyFill="1" applyBorder="1"/>
    <xf numFmtId="0" fontId="0" fillId="0" borderId="1" xfId="0" applyFont="1" applyBorder="1"/>
    <xf numFmtId="49" fontId="0" fillId="3" borderId="1" xfId="0" applyNumberFormat="1" applyFont="1" applyFill="1" applyBorder="1"/>
    <xf numFmtId="0" fontId="0" fillId="3" borderId="1" xfId="0" applyFont="1" applyFill="1" applyBorder="1"/>
    <xf numFmtId="49" fontId="0" fillId="4" borderId="1" xfId="0" applyNumberFormat="1" applyFont="1" applyFill="1" applyBorder="1"/>
    <xf numFmtId="0" fontId="0" fillId="4" borderId="1" xfId="0" applyFont="1" applyFill="1" applyBorder="1"/>
    <xf numFmtId="49" fontId="0" fillId="5" borderId="1" xfId="0" applyNumberFormat="1" applyFont="1" applyFill="1" applyBorder="1"/>
    <xf numFmtId="0" fontId="0" fillId="5" borderId="1" xfId="0" applyFont="1" applyFill="1" applyBorder="1"/>
    <xf numFmtId="49" fontId="0" fillId="0" borderId="1" xfId="0" applyNumberFormat="1" applyFont="1" applyBorder="1"/>
    <xf numFmtId="0" fontId="0" fillId="0" borderId="0" xfId="0" applyFont="1"/>
    <xf numFmtId="0" fontId="0" fillId="7" borderId="1" xfId="0" applyFont="1" applyFill="1" applyBorder="1"/>
    <xf numFmtId="0" fontId="0" fillId="0" borderId="1" xfId="0" applyFont="1" applyFill="1" applyBorder="1"/>
    <xf numFmtId="49" fontId="0" fillId="0" borderId="0" xfId="0" applyNumberFormat="1" applyFont="1"/>
    <xf numFmtId="49" fontId="0" fillId="3" borderId="0" xfId="0" applyNumberFormat="1" applyFont="1" applyFill="1"/>
    <xf numFmtId="0" fontId="0" fillId="3" borderId="0" xfId="0" applyFont="1" applyFill="1"/>
    <xf numFmtId="49" fontId="0" fillId="4" borderId="0" xfId="0" applyNumberFormat="1" applyFont="1" applyFill="1"/>
    <xf numFmtId="0" fontId="0" fillId="4" borderId="0" xfId="0" applyFont="1" applyFill="1"/>
    <xf numFmtId="49" fontId="0" fillId="5" borderId="0" xfId="0" applyNumberFormat="1" applyFont="1" applyFill="1"/>
    <xf numFmtId="0" fontId="0" fillId="5" borderId="0" xfId="0" applyFont="1" applyFill="1"/>
    <xf numFmtId="0" fontId="0" fillId="0" borderId="0" xfId="0" quotePrefix="1" applyFont="1"/>
    <xf numFmtId="0" fontId="2" fillId="7" borderId="1" xfId="0" applyFont="1" applyFill="1" applyBorder="1"/>
    <xf numFmtId="0" fontId="0" fillId="7" borderId="0" xfId="0" applyFont="1" applyFill="1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1"/>
  <sheetViews>
    <sheetView tabSelected="1" zoomScaleNormal="100" workbookViewId="0">
      <selection activeCell="K1" sqref="K1:K5"/>
    </sheetView>
  </sheetViews>
  <sheetFormatPr defaultRowHeight="15" x14ac:dyDescent="0.25"/>
  <cols>
    <col min="1" max="1" width="9.140625" style="50"/>
    <col min="2" max="2" width="6.5703125" style="50" customWidth="1"/>
    <col min="3" max="3" width="18.85546875" style="47" customWidth="1"/>
    <col min="4" max="4" width="9.140625" style="51"/>
    <col min="5" max="5" width="9.140625" style="52"/>
    <col min="6" max="6" width="9.140625" style="53"/>
    <col min="7" max="7" width="9.140625" style="54"/>
    <col min="8" max="8" width="9.140625" style="55"/>
    <col min="9" max="9" width="9.140625" style="56"/>
    <col min="10" max="10" width="11.42578125" style="59" customWidth="1"/>
    <col min="11" max="11" width="11.85546875" style="47" customWidth="1"/>
    <col min="12" max="12" width="75.5703125" style="47" customWidth="1"/>
    <col min="13" max="20" width="9.140625" style="47"/>
    <col min="21" max="21" width="4" style="47" customWidth="1"/>
    <col min="22" max="22" width="9.140625" style="47"/>
    <col min="23" max="23" width="3.140625" style="47" customWidth="1"/>
    <col min="24" max="24" width="9.140625" style="47"/>
    <col min="25" max="25" width="3.28515625" style="47" customWidth="1"/>
    <col min="26" max="26" width="9.140625" style="47"/>
    <col min="27" max="27" width="3" style="47" customWidth="1"/>
    <col min="28" max="28" width="9.140625" style="47"/>
    <col min="29" max="29" width="36.42578125" style="47" customWidth="1"/>
    <col min="30" max="48" width="9.140625" style="47"/>
    <col min="49" max="49" width="12" style="47" customWidth="1"/>
    <col min="50" max="16384" width="9.140625" style="47"/>
  </cols>
  <sheetData>
    <row r="1" spans="1:49" x14ac:dyDescent="0.25">
      <c r="A1" s="34" t="s">
        <v>30</v>
      </c>
      <c r="B1" s="34" t="s">
        <v>49</v>
      </c>
      <c r="C1" s="26" t="s">
        <v>114</v>
      </c>
      <c r="D1" s="36" t="s">
        <v>115</v>
      </c>
      <c r="E1" s="28" t="s">
        <v>118</v>
      </c>
      <c r="F1" s="37" t="s">
        <v>116</v>
      </c>
      <c r="G1" s="29" t="s">
        <v>118</v>
      </c>
      <c r="H1" s="38" t="s">
        <v>117</v>
      </c>
      <c r="I1" s="27" t="s">
        <v>118</v>
      </c>
      <c r="J1" s="58" t="s">
        <v>177</v>
      </c>
      <c r="K1" s="26" t="s">
        <v>177</v>
      </c>
      <c r="L1" s="60"/>
    </row>
    <row r="2" spans="1:49" x14ac:dyDescent="0.25">
      <c r="A2" s="35" t="s">
        <v>140</v>
      </c>
      <c r="B2" s="35" t="s">
        <v>28</v>
      </c>
      <c r="C2" s="39" t="s">
        <v>113</v>
      </c>
      <c r="D2" s="40" t="s">
        <v>119</v>
      </c>
      <c r="E2" s="41" t="s">
        <v>109</v>
      </c>
      <c r="F2" s="42" t="s">
        <v>143</v>
      </c>
      <c r="G2" s="43" t="s">
        <v>113</v>
      </c>
      <c r="H2" s="44" t="s">
        <v>200</v>
      </c>
      <c r="I2" s="45" t="s">
        <v>111</v>
      </c>
      <c r="J2" s="48" t="str">
        <f>S2</f>
        <v>00</v>
      </c>
      <c r="K2" s="39" t="str">
        <f t="shared" ref="K2:K33" si="0">AW2</f>
        <v>006002AB</v>
      </c>
      <c r="L2" s="61"/>
      <c r="M2" s="47" t="str">
        <f>INDEX('HEX GEN BACKEND'!B:B,MATCH(C2,'HEX GEN BACKEND'!A:A,0))</f>
        <v>0000</v>
      </c>
      <c r="N2" s="47" t="str">
        <f>"000"&amp;B2&amp;M2</f>
        <v>00000000</v>
      </c>
      <c r="O2" s="47" t="str">
        <f>LEFT(N2,4)</f>
        <v>0000</v>
      </c>
      <c r="P2" s="47" t="str">
        <f>RIGHT(N2,4)</f>
        <v>0000</v>
      </c>
      <c r="Q2" s="47" t="str">
        <f>INDEX('HEX GEN BACKEND'!M:M,MATCH('HEX GEN'!O2,'HEX GEN BACKEND'!L:L,0))</f>
        <v>0</v>
      </c>
      <c r="R2" s="47" t="str">
        <f>INDEX('HEX GEN BACKEND'!M:M,MATCH('HEX GEN'!P2,'HEX GEN BACKEND'!L:L,0))</f>
        <v>0</v>
      </c>
      <c r="S2" s="47" t="str">
        <f>Q2&amp;R2</f>
        <v>00</v>
      </c>
      <c r="U2" s="57" t="s">
        <v>178</v>
      </c>
      <c r="V2" s="47" t="str">
        <f>IF(ISNUMBER(MATCH(D2,'HEX GEN BACKEND'!G:G,0)),INDEX('HEX GEN BACKEND'!J:J,MATCH(D2,'HEX GEN BACKEND'!G:G,0)),D2)</f>
        <v>00000001</v>
      </c>
      <c r="W2" s="47" t="str">
        <f>INDEX('HEX GEN BACKEND'!E:E,MATCH(E2,'HEX GEN BACKEND'!D:D,0))</f>
        <v>10</v>
      </c>
      <c r="X2" s="47" t="str">
        <f>IF(ISNUMBER(MATCH(F2,'HEX GEN BACKEND'!H:H,0)),INDEX('HEX GEN BACKEND'!J:J,MATCH(F2,'HEX GEN BACKEND'!H:H,0)),F2)</f>
        <v>00000000</v>
      </c>
      <c r="Y2" s="47" t="str">
        <f>INDEX('HEX GEN BACKEND'!E:E,MATCH(G2,'HEX GEN BACKEND'!D:D,0))</f>
        <v>00</v>
      </c>
      <c r="Z2" s="47" t="str">
        <f>IF(ISNUMBER(MATCH(H2,'HEX GEN BACKEND'!I:I,0)),INDEX('HEX GEN BACKEND'!J:J,MATCH(H2,'HEX GEN BACKEND'!I:I,0)),H2)</f>
        <v>10101010</v>
      </c>
      <c r="AA2" s="47" t="str">
        <f>INDEX('HEX GEN BACKEND'!E:E,MATCH(I2,'HEX GEN BACKEND'!D:D,0))</f>
        <v>11</v>
      </c>
      <c r="AC2" s="47" t="str">
        <f>U2&amp;V2&amp;W2&amp;X2&amp;Y2&amp;Z2&amp;AA2</f>
        <v>00000000011000000000001010101011</v>
      </c>
      <c r="AE2" s="47" t="str">
        <f>MID(AC2,1,4)</f>
        <v>0000</v>
      </c>
      <c r="AF2" s="47" t="str">
        <f>MID(AC2,5,4)</f>
        <v>0000</v>
      </c>
      <c r="AG2" s="47" t="str">
        <f>MID(AC2,9,4)</f>
        <v>0110</v>
      </c>
      <c r="AH2" s="47" t="str">
        <f>MID(AC2,13,4)</f>
        <v>0000</v>
      </c>
      <c r="AI2" s="47" t="str">
        <f>MID(AC2,17,4)</f>
        <v>0000</v>
      </c>
      <c r="AJ2" s="47" t="str">
        <f>MID(AC2,21,4)</f>
        <v>0010</v>
      </c>
      <c r="AK2" s="47" t="str">
        <f>MID(AC2,25,4)</f>
        <v>1010</v>
      </c>
      <c r="AL2" s="47" t="str">
        <f>MID(AC2,29,4)</f>
        <v>1011</v>
      </c>
      <c r="AN2" s="47" t="str">
        <f>INDEX('HEX GEN BACKEND'!M:M,MATCH('HEX GEN'!AE2,'HEX GEN BACKEND'!L:L,0))</f>
        <v>0</v>
      </c>
      <c r="AO2" s="47" t="str">
        <f>INDEX('HEX GEN BACKEND'!M:M,MATCH('HEX GEN'!AF2,'HEX GEN BACKEND'!L:L,0))</f>
        <v>0</v>
      </c>
      <c r="AP2" s="47" t="str">
        <f>INDEX('HEX GEN BACKEND'!M:M,MATCH('HEX GEN'!AG2,'HEX GEN BACKEND'!L:L,0))</f>
        <v>6</v>
      </c>
      <c r="AQ2" s="47" t="str">
        <f>INDEX('HEX GEN BACKEND'!M:M,MATCH('HEX GEN'!AH2,'HEX GEN BACKEND'!L:L,0))</f>
        <v>0</v>
      </c>
      <c r="AR2" s="47" t="str">
        <f>INDEX('HEX GEN BACKEND'!M:M,MATCH('HEX GEN'!AI2,'HEX GEN BACKEND'!L:L,0))</f>
        <v>0</v>
      </c>
      <c r="AS2" s="47" t="str">
        <f>INDEX('HEX GEN BACKEND'!M:M,MATCH('HEX GEN'!AJ2,'HEX GEN BACKEND'!L:L,0))</f>
        <v>2</v>
      </c>
      <c r="AT2" s="47" t="str">
        <f>INDEX('HEX GEN BACKEND'!M:M,MATCH('HEX GEN'!AK2,'HEX GEN BACKEND'!L:L,0))</f>
        <v>A</v>
      </c>
      <c r="AU2" s="47" t="str">
        <f>INDEX('HEX GEN BACKEND'!M:M,MATCH('HEX GEN'!AL2,'HEX GEN BACKEND'!L:L,0))</f>
        <v>B</v>
      </c>
      <c r="AW2" s="47" t="str">
        <f>AN2&amp;AO2&amp;AP2&amp;AQ2&amp;AR2&amp;AS2&amp;AT2&amp;AU2</f>
        <v>006002AB</v>
      </c>
    </row>
    <row r="3" spans="1:49" x14ac:dyDescent="0.25">
      <c r="A3" s="46" t="s">
        <v>31</v>
      </c>
      <c r="B3" s="35" t="s">
        <v>28</v>
      </c>
      <c r="C3" s="39" t="s">
        <v>113</v>
      </c>
      <c r="D3" s="40" t="s">
        <v>143</v>
      </c>
      <c r="E3" s="41" t="s">
        <v>113</v>
      </c>
      <c r="F3" s="42" t="s">
        <v>126</v>
      </c>
      <c r="G3" s="43" t="s">
        <v>109</v>
      </c>
      <c r="H3" s="44" t="s">
        <v>201</v>
      </c>
      <c r="I3" s="45" t="s">
        <v>111</v>
      </c>
      <c r="J3" s="48" t="str">
        <f t="shared" ref="J3:J66" si="1">S3</f>
        <v>00</v>
      </c>
      <c r="K3" s="39" t="str">
        <f t="shared" si="0"/>
        <v>00001BFF</v>
      </c>
      <c r="L3" s="61"/>
      <c r="M3" s="47" t="str">
        <f>INDEX('HEX GEN BACKEND'!B:B,MATCH(C3,'HEX GEN BACKEND'!A:A,0))</f>
        <v>0000</v>
      </c>
      <c r="N3" s="47" t="str">
        <f>"000"&amp;B3&amp;M3</f>
        <v>00000000</v>
      </c>
      <c r="O3" s="47" t="str">
        <f>LEFT(N3,4)</f>
        <v>0000</v>
      </c>
      <c r="P3" s="47" t="str">
        <f>RIGHT(N3,4)</f>
        <v>0000</v>
      </c>
      <c r="Q3" s="47" t="str">
        <f>INDEX('HEX GEN BACKEND'!M:M,MATCH('HEX GEN'!O3,'HEX GEN BACKEND'!L:L,0))</f>
        <v>0</v>
      </c>
      <c r="R3" s="47" t="str">
        <f>INDEX('HEX GEN BACKEND'!M:M,MATCH('HEX GEN'!P3,'HEX GEN BACKEND'!L:L,0))</f>
        <v>0</v>
      </c>
      <c r="S3" s="47" t="str">
        <f>Q3&amp;R3</f>
        <v>00</v>
      </c>
      <c r="U3" s="57" t="s">
        <v>178</v>
      </c>
      <c r="V3" s="47" t="str">
        <f>IF(ISNUMBER(MATCH(D3,'HEX GEN BACKEND'!G:G,0)),INDEX('HEX GEN BACKEND'!J:J,MATCH(D3,'HEX GEN BACKEND'!G:G,0)),D3)</f>
        <v>00000000</v>
      </c>
      <c r="W3" s="47" t="str">
        <f>INDEX('HEX GEN BACKEND'!E:E,MATCH(E3,'HEX GEN BACKEND'!D:D,0))</f>
        <v>00</v>
      </c>
      <c r="X3" s="47" t="str">
        <f>IF(ISNUMBER(MATCH(F3,'HEX GEN BACKEND'!H:H,0)),INDEX('HEX GEN BACKEND'!J:J,MATCH(F3,'HEX GEN BACKEND'!H:H,0)),F3)</f>
        <v>00000001</v>
      </c>
      <c r="Y3" s="47" t="str">
        <f>INDEX('HEX GEN BACKEND'!E:E,MATCH(G3,'HEX GEN BACKEND'!D:D,0))</f>
        <v>10</v>
      </c>
      <c r="Z3" s="47" t="str">
        <f>IF(ISNUMBER(MATCH(H3,'HEX GEN BACKEND'!I:I,0)),INDEX('HEX GEN BACKEND'!J:J,MATCH(H3,'HEX GEN BACKEND'!I:I,0)),H3)</f>
        <v>11111111</v>
      </c>
      <c r="AA3" s="47" t="str">
        <f>INDEX('HEX GEN BACKEND'!E:E,MATCH(I3,'HEX GEN BACKEND'!D:D,0))</f>
        <v>11</v>
      </c>
      <c r="AC3" s="47" t="str">
        <f t="shared" ref="AC3:AC66" si="2">U3&amp;V3&amp;W3&amp;X3&amp;Y3&amp;Z3&amp;AA3</f>
        <v>00000000000000000001101111111111</v>
      </c>
      <c r="AE3" s="47" t="str">
        <f t="shared" ref="AE3:AE32" si="3">MID(AC3,1,4)</f>
        <v>0000</v>
      </c>
      <c r="AF3" s="47" t="str">
        <f t="shared" ref="AF3:AF32" si="4">MID(AC3,5,4)</f>
        <v>0000</v>
      </c>
      <c r="AG3" s="47" t="str">
        <f t="shared" ref="AG3:AG32" si="5">MID(AC3,9,4)</f>
        <v>0000</v>
      </c>
      <c r="AH3" s="47" t="str">
        <f t="shared" ref="AH3:AH32" si="6">MID(AC3,13,4)</f>
        <v>0000</v>
      </c>
      <c r="AI3" s="47" t="str">
        <f t="shared" ref="AI3:AI32" si="7">MID(AC3,17,4)</f>
        <v>0001</v>
      </c>
      <c r="AJ3" s="47" t="str">
        <f t="shared" ref="AJ3:AJ32" si="8">MID(AC3,21,4)</f>
        <v>1011</v>
      </c>
      <c r="AK3" s="47" t="str">
        <f t="shared" ref="AK3:AK32" si="9">MID(AC3,25,4)</f>
        <v>1111</v>
      </c>
      <c r="AL3" s="47" t="str">
        <f t="shared" ref="AL3:AL32" si="10">MID(AC3,29,4)</f>
        <v>1111</v>
      </c>
      <c r="AN3" s="47" t="str">
        <f>INDEX('HEX GEN BACKEND'!M:M,MATCH('HEX GEN'!AE3,'HEX GEN BACKEND'!L:L,0))</f>
        <v>0</v>
      </c>
      <c r="AO3" s="47" t="str">
        <f>INDEX('HEX GEN BACKEND'!M:M,MATCH('HEX GEN'!AF3,'HEX GEN BACKEND'!L:L,0))</f>
        <v>0</v>
      </c>
      <c r="AP3" s="47" t="str">
        <f>INDEX('HEX GEN BACKEND'!M:M,MATCH('HEX GEN'!AG3,'HEX GEN BACKEND'!L:L,0))</f>
        <v>0</v>
      </c>
      <c r="AQ3" s="47" t="str">
        <f>INDEX('HEX GEN BACKEND'!M:M,MATCH('HEX GEN'!AH3,'HEX GEN BACKEND'!L:L,0))</f>
        <v>0</v>
      </c>
      <c r="AR3" s="47" t="str">
        <f>INDEX('HEX GEN BACKEND'!M:M,MATCH('HEX GEN'!AI3,'HEX GEN BACKEND'!L:L,0))</f>
        <v>1</v>
      </c>
      <c r="AS3" s="47" t="str">
        <f>INDEX('HEX GEN BACKEND'!M:M,MATCH('HEX GEN'!AJ3,'HEX GEN BACKEND'!L:L,0))</f>
        <v>B</v>
      </c>
      <c r="AT3" s="47" t="str">
        <f>INDEX('HEX GEN BACKEND'!M:M,MATCH('HEX GEN'!AK3,'HEX GEN BACKEND'!L:L,0))</f>
        <v>F</v>
      </c>
      <c r="AU3" s="47" t="str">
        <f>INDEX('HEX GEN BACKEND'!M:M,MATCH('HEX GEN'!AL3,'HEX GEN BACKEND'!L:L,0))</f>
        <v>F</v>
      </c>
      <c r="AW3" s="47" t="str">
        <f t="shared" ref="AW3:AW66" si="11">AN3&amp;AO3&amp;AP3&amp;AQ3&amp;AR3&amp;AS3&amp;AT3&amp;AU3</f>
        <v>00001BFF</v>
      </c>
    </row>
    <row r="4" spans="1:49" x14ac:dyDescent="0.25">
      <c r="A4" s="46" t="s">
        <v>32</v>
      </c>
      <c r="B4" s="35" t="s">
        <v>28</v>
      </c>
      <c r="C4" s="39" t="s">
        <v>190</v>
      </c>
      <c r="D4" s="40" t="s">
        <v>119</v>
      </c>
      <c r="E4" s="41" t="s">
        <v>110</v>
      </c>
      <c r="F4" s="42" t="s">
        <v>126</v>
      </c>
      <c r="G4" s="43" t="s">
        <v>110</v>
      </c>
      <c r="H4" s="44" t="s">
        <v>133</v>
      </c>
      <c r="I4" s="45" t="s">
        <v>109</v>
      </c>
      <c r="J4" s="48" t="str">
        <f t="shared" si="1"/>
        <v>01</v>
      </c>
      <c r="K4" s="39" t="str">
        <f t="shared" si="0"/>
        <v>00501406</v>
      </c>
      <c r="L4" s="61"/>
      <c r="M4" s="47" t="str">
        <f>INDEX('HEX GEN BACKEND'!B:B,MATCH(C4,'HEX GEN BACKEND'!A:A,0))</f>
        <v>0001</v>
      </c>
      <c r="N4" s="47" t="str">
        <f>"000"&amp;B4&amp;M4</f>
        <v>00000001</v>
      </c>
      <c r="O4" s="47" t="str">
        <f t="shared" ref="O4:O67" si="12">LEFT(N4,4)</f>
        <v>0000</v>
      </c>
      <c r="P4" s="47" t="str">
        <f t="shared" ref="P4:P67" si="13">RIGHT(N4,4)</f>
        <v>0001</v>
      </c>
      <c r="Q4" s="47" t="str">
        <f>INDEX('HEX GEN BACKEND'!M:M,MATCH('HEX GEN'!O4,'HEX GEN BACKEND'!L:L,0))</f>
        <v>0</v>
      </c>
      <c r="R4" s="47" t="str">
        <f>INDEX('HEX GEN BACKEND'!M:M,MATCH('HEX GEN'!P4,'HEX GEN BACKEND'!L:L,0))</f>
        <v>1</v>
      </c>
      <c r="S4" s="47" t="str">
        <f t="shared" ref="S4:S67" si="14">Q4&amp;R4</f>
        <v>01</v>
      </c>
      <c r="U4" s="57" t="s">
        <v>178</v>
      </c>
      <c r="V4" s="47" t="str">
        <f>IF(ISNUMBER(MATCH(D4,'HEX GEN BACKEND'!G:G,0)),INDEX('HEX GEN BACKEND'!J:J,MATCH(D4,'HEX GEN BACKEND'!G:G,0)),D4)</f>
        <v>00000001</v>
      </c>
      <c r="W4" s="47" t="str">
        <f>INDEX('HEX GEN BACKEND'!E:E,MATCH(E4,'HEX GEN BACKEND'!D:D,0))</f>
        <v>01</v>
      </c>
      <c r="X4" s="47" t="str">
        <f>IF(ISNUMBER(MATCH(F4,'HEX GEN BACKEND'!H:H,0)),INDEX('HEX GEN BACKEND'!J:J,MATCH(F4,'HEX GEN BACKEND'!H:H,0)),F4)</f>
        <v>00000001</v>
      </c>
      <c r="Y4" s="47" t="str">
        <f>INDEX('HEX GEN BACKEND'!E:E,MATCH(G4,'HEX GEN BACKEND'!D:D,0))</f>
        <v>01</v>
      </c>
      <c r="Z4" s="47" t="str">
        <f>IF(ISNUMBER(MATCH(H4,'HEX GEN BACKEND'!I:I,0)),INDEX('HEX GEN BACKEND'!J:J,MATCH(H4,'HEX GEN BACKEND'!I:I,0)),H4)</f>
        <v>00000001</v>
      </c>
      <c r="AA4" s="47" t="str">
        <f>INDEX('HEX GEN BACKEND'!E:E,MATCH(I4,'HEX GEN BACKEND'!D:D,0))</f>
        <v>10</v>
      </c>
      <c r="AC4" s="47" t="str">
        <f t="shared" si="2"/>
        <v>00000000010100000001010000000110</v>
      </c>
      <c r="AE4" s="47" t="str">
        <f t="shared" si="3"/>
        <v>0000</v>
      </c>
      <c r="AF4" s="47" t="str">
        <f t="shared" si="4"/>
        <v>0000</v>
      </c>
      <c r="AG4" s="47" t="str">
        <f t="shared" si="5"/>
        <v>0101</v>
      </c>
      <c r="AH4" s="47" t="str">
        <f t="shared" si="6"/>
        <v>0000</v>
      </c>
      <c r="AI4" s="47" t="str">
        <f t="shared" si="7"/>
        <v>0001</v>
      </c>
      <c r="AJ4" s="47" t="str">
        <f t="shared" si="8"/>
        <v>0100</v>
      </c>
      <c r="AK4" s="47" t="str">
        <f t="shared" si="9"/>
        <v>0000</v>
      </c>
      <c r="AL4" s="47" t="str">
        <f t="shared" si="10"/>
        <v>0110</v>
      </c>
      <c r="AN4" s="47" t="str">
        <f>INDEX('HEX GEN BACKEND'!M:M,MATCH('HEX GEN'!AE4,'HEX GEN BACKEND'!L:L,0))</f>
        <v>0</v>
      </c>
      <c r="AO4" s="47" t="str">
        <f>INDEX('HEX GEN BACKEND'!M:M,MATCH('HEX GEN'!AF4,'HEX GEN BACKEND'!L:L,0))</f>
        <v>0</v>
      </c>
      <c r="AP4" s="47" t="str">
        <f>INDEX('HEX GEN BACKEND'!M:M,MATCH('HEX GEN'!AG4,'HEX GEN BACKEND'!L:L,0))</f>
        <v>5</v>
      </c>
      <c r="AQ4" s="47" t="str">
        <f>INDEX('HEX GEN BACKEND'!M:M,MATCH('HEX GEN'!AH4,'HEX GEN BACKEND'!L:L,0))</f>
        <v>0</v>
      </c>
      <c r="AR4" s="47" t="str">
        <f>INDEX('HEX GEN BACKEND'!M:M,MATCH('HEX GEN'!AI4,'HEX GEN BACKEND'!L:L,0))</f>
        <v>1</v>
      </c>
      <c r="AS4" s="47" t="str">
        <f>INDEX('HEX GEN BACKEND'!M:M,MATCH('HEX GEN'!AJ4,'HEX GEN BACKEND'!L:L,0))</f>
        <v>4</v>
      </c>
      <c r="AT4" s="47" t="str">
        <f>INDEX('HEX GEN BACKEND'!M:M,MATCH('HEX GEN'!AK4,'HEX GEN BACKEND'!L:L,0))</f>
        <v>0</v>
      </c>
      <c r="AU4" s="47" t="str">
        <f>INDEX('HEX GEN BACKEND'!M:M,MATCH('HEX GEN'!AL4,'HEX GEN BACKEND'!L:L,0))</f>
        <v>6</v>
      </c>
      <c r="AW4" s="47" t="str">
        <f t="shared" si="11"/>
        <v>00501406</v>
      </c>
    </row>
    <row r="5" spans="1:49" x14ac:dyDescent="0.25">
      <c r="A5" s="46" t="s">
        <v>34</v>
      </c>
      <c r="B5" s="35" t="s">
        <v>28</v>
      </c>
      <c r="C5" s="39" t="s">
        <v>8</v>
      </c>
      <c r="D5" s="40" t="s">
        <v>143</v>
      </c>
      <c r="E5" s="41" t="s">
        <v>113</v>
      </c>
      <c r="F5" s="42" t="s">
        <v>143</v>
      </c>
      <c r="G5" s="43" t="s">
        <v>113</v>
      </c>
      <c r="H5" s="44" t="s">
        <v>133</v>
      </c>
      <c r="I5" s="45" t="s">
        <v>110</v>
      </c>
      <c r="J5" s="48" t="str">
        <f t="shared" si="1"/>
        <v>0C</v>
      </c>
      <c r="K5" s="39" t="str">
        <f t="shared" si="0"/>
        <v>00000005</v>
      </c>
      <c r="L5" s="61"/>
      <c r="M5" s="47" t="str">
        <f>INDEX('HEX GEN BACKEND'!B:B,MATCH(C5,'HEX GEN BACKEND'!A:A,0))</f>
        <v>1100</v>
      </c>
      <c r="N5" s="47" t="str">
        <f>"000"&amp;B5&amp;M5</f>
        <v>00001100</v>
      </c>
      <c r="O5" s="47" t="str">
        <f t="shared" si="12"/>
        <v>0000</v>
      </c>
      <c r="P5" s="47" t="str">
        <f t="shared" si="13"/>
        <v>1100</v>
      </c>
      <c r="Q5" s="47" t="str">
        <f>INDEX('HEX GEN BACKEND'!M:M,MATCH('HEX GEN'!O5,'HEX GEN BACKEND'!L:L,0))</f>
        <v>0</v>
      </c>
      <c r="R5" s="47" t="str">
        <f>INDEX('HEX GEN BACKEND'!M:M,MATCH('HEX GEN'!P5,'HEX GEN BACKEND'!L:L,0))</f>
        <v>C</v>
      </c>
      <c r="S5" s="47" t="str">
        <f t="shared" si="14"/>
        <v>0C</v>
      </c>
      <c r="U5" s="57" t="s">
        <v>178</v>
      </c>
      <c r="V5" s="47" t="str">
        <f>IF(ISNUMBER(MATCH(D5,'HEX GEN BACKEND'!G:G,0)),INDEX('HEX GEN BACKEND'!J:J,MATCH(D5,'HEX GEN BACKEND'!G:G,0)),D5)</f>
        <v>00000000</v>
      </c>
      <c r="W5" s="47" t="str">
        <f>INDEX('HEX GEN BACKEND'!E:E,MATCH(E5,'HEX GEN BACKEND'!D:D,0))</f>
        <v>00</v>
      </c>
      <c r="X5" s="47" t="str">
        <f>IF(ISNUMBER(MATCH(F5,'HEX GEN BACKEND'!H:H,0)),INDEX('HEX GEN BACKEND'!J:J,MATCH(F5,'HEX GEN BACKEND'!H:H,0)),F5)</f>
        <v>00000000</v>
      </c>
      <c r="Y5" s="47" t="str">
        <f>INDEX('HEX GEN BACKEND'!E:E,MATCH(G5,'HEX GEN BACKEND'!D:D,0))</f>
        <v>00</v>
      </c>
      <c r="Z5" s="47" t="str">
        <f>IF(ISNUMBER(MATCH(H5,'HEX GEN BACKEND'!I:I,0)),INDEX('HEX GEN BACKEND'!J:J,MATCH(H5,'HEX GEN BACKEND'!I:I,0)),H5)</f>
        <v>00000001</v>
      </c>
      <c r="AA5" s="47" t="str">
        <f>INDEX('HEX GEN BACKEND'!E:E,MATCH(I5,'HEX GEN BACKEND'!D:D,0))</f>
        <v>01</v>
      </c>
      <c r="AC5" s="47" t="str">
        <f t="shared" si="2"/>
        <v>00000000000000000000000000000101</v>
      </c>
      <c r="AE5" s="47" t="str">
        <f t="shared" si="3"/>
        <v>0000</v>
      </c>
      <c r="AF5" s="47" t="str">
        <f t="shared" si="4"/>
        <v>0000</v>
      </c>
      <c r="AG5" s="47" t="str">
        <f t="shared" si="5"/>
        <v>0000</v>
      </c>
      <c r="AH5" s="47" t="str">
        <f t="shared" si="6"/>
        <v>0000</v>
      </c>
      <c r="AI5" s="47" t="str">
        <f t="shared" si="7"/>
        <v>0000</v>
      </c>
      <c r="AJ5" s="47" t="str">
        <f t="shared" si="8"/>
        <v>0000</v>
      </c>
      <c r="AK5" s="47" t="str">
        <f t="shared" si="9"/>
        <v>0000</v>
      </c>
      <c r="AL5" s="47" t="str">
        <f t="shared" si="10"/>
        <v>0101</v>
      </c>
      <c r="AN5" s="47" t="str">
        <f>INDEX('HEX GEN BACKEND'!M:M,MATCH('HEX GEN'!AE5,'HEX GEN BACKEND'!L:L,0))</f>
        <v>0</v>
      </c>
      <c r="AO5" s="47" t="str">
        <f>INDEX('HEX GEN BACKEND'!M:M,MATCH('HEX GEN'!AF5,'HEX GEN BACKEND'!L:L,0))</f>
        <v>0</v>
      </c>
      <c r="AP5" s="47" t="str">
        <f>INDEX('HEX GEN BACKEND'!M:M,MATCH('HEX GEN'!AG5,'HEX GEN BACKEND'!L:L,0))</f>
        <v>0</v>
      </c>
      <c r="AQ5" s="47" t="str">
        <f>INDEX('HEX GEN BACKEND'!M:M,MATCH('HEX GEN'!AH5,'HEX GEN BACKEND'!L:L,0))</f>
        <v>0</v>
      </c>
      <c r="AR5" s="47" t="str">
        <f>INDEX('HEX GEN BACKEND'!M:M,MATCH('HEX GEN'!AI5,'HEX GEN BACKEND'!L:L,0))</f>
        <v>0</v>
      </c>
      <c r="AS5" s="47" t="str">
        <f>INDEX('HEX GEN BACKEND'!M:M,MATCH('HEX GEN'!AJ5,'HEX GEN BACKEND'!L:L,0))</f>
        <v>0</v>
      </c>
      <c r="AT5" s="47" t="str">
        <f>INDEX('HEX GEN BACKEND'!M:M,MATCH('HEX GEN'!AK5,'HEX GEN BACKEND'!L:L,0))</f>
        <v>0</v>
      </c>
      <c r="AU5" s="47" t="str">
        <f>INDEX('HEX GEN BACKEND'!M:M,MATCH('HEX GEN'!AL5,'HEX GEN BACKEND'!L:L,0))</f>
        <v>5</v>
      </c>
      <c r="AW5" s="47" t="str">
        <f t="shared" si="11"/>
        <v>00000005</v>
      </c>
    </row>
    <row r="6" spans="1:49" x14ac:dyDescent="0.25">
      <c r="A6" s="46" t="s">
        <v>33</v>
      </c>
      <c r="B6" s="35" t="s">
        <v>28</v>
      </c>
      <c r="C6" s="39" t="s">
        <v>192</v>
      </c>
      <c r="D6" s="40" t="s">
        <v>119</v>
      </c>
      <c r="E6" s="41" t="s">
        <v>110</v>
      </c>
      <c r="F6" s="42" t="s">
        <v>126</v>
      </c>
      <c r="G6" s="43" t="s">
        <v>110</v>
      </c>
      <c r="H6" s="44" t="s">
        <v>135</v>
      </c>
      <c r="I6" s="45" t="s">
        <v>109</v>
      </c>
      <c r="J6" s="48" t="str">
        <f t="shared" si="1"/>
        <v>03</v>
      </c>
      <c r="K6" s="39" t="str">
        <f t="shared" si="0"/>
        <v>0050140E</v>
      </c>
      <c r="L6" s="61"/>
      <c r="M6" s="47" t="str">
        <f>INDEX('HEX GEN BACKEND'!B:B,MATCH(C6,'HEX GEN BACKEND'!A:A,0))</f>
        <v>0011</v>
      </c>
      <c r="N6" s="47" t="str">
        <f>"000"&amp;B6&amp;M6</f>
        <v>00000011</v>
      </c>
      <c r="O6" s="47" t="str">
        <f t="shared" si="12"/>
        <v>0000</v>
      </c>
      <c r="P6" s="47" t="str">
        <f t="shared" si="13"/>
        <v>0011</v>
      </c>
      <c r="Q6" s="47" t="str">
        <f>INDEX('HEX GEN BACKEND'!M:M,MATCH('HEX GEN'!O6,'HEX GEN BACKEND'!L:L,0))</f>
        <v>0</v>
      </c>
      <c r="R6" s="47" t="str">
        <f>INDEX('HEX GEN BACKEND'!M:M,MATCH('HEX GEN'!P6,'HEX GEN BACKEND'!L:L,0))</f>
        <v>3</v>
      </c>
      <c r="S6" s="47" t="str">
        <f t="shared" si="14"/>
        <v>03</v>
      </c>
      <c r="U6" s="57" t="s">
        <v>178</v>
      </c>
      <c r="V6" s="47" t="str">
        <f>IF(ISNUMBER(MATCH(D6,'HEX GEN BACKEND'!G:G,0)),INDEX('HEX GEN BACKEND'!J:J,MATCH(D6,'HEX GEN BACKEND'!G:G,0)),D6)</f>
        <v>00000001</v>
      </c>
      <c r="W6" s="47" t="str">
        <f>INDEX('HEX GEN BACKEND'!E:E,MATCH(E6,'HEX GEN BACKEND'!D:D,0))</f>
        <v>01</v>
      </c>
      <c r="X6" s="47" t="str">
        <f>IF(ISNUMBER(MATCH(F6,'HEX GEN BACKEND'!H:H,0)),INDEX('HEX GEN BACKEND'!J:J,MATCH(F6,'HEX GEN BACKEND'!H:H,0)),F6)</f>
        <v>00000001</v>
      </c>
      <c r="Y6" s="47" t="str">
        <f>INDEX('HEX GEN BACKEND'!E:E,MATCH(G6,'HEX GEN BACKEND'!D:D,0))</f>
        <v>01</v>
      </c>
      <c r="Z6" s="47" t="str">
        <f>IF(ISNUMBER(MATCH(H6,'HEX GEN BACKEND'!I:I,0)),INDEX('HEX GEN BACKEND'!J:J,MATCH(H6,'HEX GEN BACKEND'!I:I,0)),H6)</f>
        <v>00000011</v>
      </c>
      <c r="AA6" s="47" t="str">
        <f>INDEX('HEX GEN BACKEND'!E:E,MATCH(I6,'HEX GEN BACKEND'!D:D,0))</f>
        <v>10</v>
      </c>
      <c r="AC6" s="47" t="str">
        <f t="shared" si="2"/>
        <v>00000000010100000001010000001110</v>
      </c>
      <c r="AE6" s="47" t="str">
        <f t="shared" si="3"/>
        <v>0000</v>
      </c>
      <c r="AF6" s="47" t="str">
        <f t="shared" si="4"/>
        <v>0000</v>
      </c>
      <c r="AG6" s="47" t="str">
        <f t="shared" si="5"/>
        <v>0101</v>
      </c>
      <c r="AH6" s="47" t="str">
        <f t="shared" si="6"/>
        <v>0000</v>
      </c>
      <c r="AI6" s="47" t="str">
        <f t="shared" si="7"/>
        <v>0001</v>
      </c>
      <c r="AJ6" s="47" t="str">
        <f t="shared" si="8"/>
        <v>0100</v>
      </c>
      <c r="AK6" s="47" t="str">
        <f t="shared" si="9"/>
        <v>0000</v>
      </c>
      <c r="AL6" s="47" t="str">
        <f t="shared" si="10"/>
        <v>1110</v>
      </c>
      <c r="AN6" s="47" t="str">
        <f>INDEX('HEX GEN BACKEND'!M:M,MATCH('HEX GEN'!AE6,'HEX GEN BACKEND'!L:L,0))</f>
        <v>0</v>
      </c>
      <c r="AO6" s="47" t="str">
        <f>INDEX('HEX GEN BACKEND'!M:M,MATCH('HEX GEN'!AF6,'HEX GEN BACKEND'!L:L,0))</f>
        <v>0</v>
      </c>
      <c r="AP6" s="47" t="str">
        <f>INDEX('HEX GEN BACKEND'!M:M,MATCH('HEX GEN'!AG6,'HEX GEN BACKEND'!L:L,0))</f>
        <v>5</v>
      </c>
      <c r="AQ6" s="47" t="str">
        <f>INDEX('HEX GEN BACKEND'!M:M,MATCH('HEX GEN'!AH6,'HEX GEN BACKEND'!L:L,0))</f>
        <v>0</v>
      </c>
      <c r="AR6" s="47" t="str">
        <f>INDEX('HEX GEN BACKEND'!M:M,MATCH('HEX GEN'!AI6,'HEX GEN BACKEND'!L:L,0))</f>
        <v>1</v>
      </c>
      <c r="AS6" s="47" t="str">
        <f>INDEX('HEX GEN BACKEND'!M:M,MATCH('HEX GEN'!AJ6,'HEX GEN BACKEND'!L:L,0))</f>
        <v>4</v>
      </c>
      <c r="AT6" s="47" t="str">
        <f>INDEX('HEX GEN BACKEND'!M:M,MATCH('HEX GEN'!AK6,'HEX GEN BACKEND'!L:L,0))</f>
        <v>0</v>
      </c>
      <c r="AU6" s="47" t="str">
        <f>INDEX('HEX GEN BACKEND'!M:M,MATCH('HEX GEN'!AL6,'HEX GEN BACKEND'!L:L,0))</f>
        <v>E</v>
      </c>
      <c r="AW6" s="47" t="str">
        <f t="shared" si="11"/>
        <v>0050140E</v>
      </c>
    </row>
    <row r="7" spans="1:49" x14ac:dyDescent="0.25">
      <c r="A7" s="46" t="s">
        <v>35</v>
      </c>
      <c r="B7" s="35" t="s">
        <v>28</v>
      </c>
      <c r="C7" s="49" t="s">
        <v>193</v>
      </c>
      <c r="D7" s="40" t="s">
        <v>119</v>
      </c>
      <c r="E7" s="41" t="s">
        <v>110</v>
      </c>
      <c r="F7" s="42" t="s">
        <v>126</v>
      </c>
      <c r="G7" s="43" t="s">
        <v>110</v>
      </c>
      <c r="H7" s="44" t="s">
        <v>136</v>
      </c>
      <c r="I7" s="45" t="s">
        <v>109</v>
      </c>
      <c r="J7" s="48" t="str">
        <f t="shared" si="1"/>
        <v>04</v>
      </c>
      <c r="K7" s="39" t="str">
        <f t="shared" si="0"/>
        <v>00501412</v>
      </c>
      <c r="L7" s="61"/>
      <c r="M7" s="47" t="str">
        <f>INDEX('HEX GEN BACKEND'!B:B,MATCH(C7,'HEX GEN BACKEND'!A:A,0))</f>
        <v>0100</v>
      </c>
      <c r="N7" s="47" t="str">
        <f>"000"&amp;B7&amp;M7</f>
        <v>00000100</v>
      </c>
      <c r="O7" s="47" t="str">
        <f t="shared" si="12"/>
        <v>0000</v>
      </c>
      <c r="P7" s="47" t="str">
        <f t="shared" si="13"/>
        <v>0100</v>
      </c>
      <c r="Q7" s="47" t="str">
        <f>INDEX('HEX GEN BACKEND'!M:M,MATCH('HEX GEN'!O7,'HEX GEN BACKEND'!L:L,0))</f>
        <v>0</v>
      </c>
      <c r="R7" s="47" t="str">
        <f>INDEX('HEX GEN BACKEND'!M:M,MATCH('HEX GEN'!P7,'HEX GEN BACKEND'!L:L,0))</f>
        <v>4</v>
      </c>
      <c r="S7" s="47" t="str">
        <f t="shared" si="14"/>
        <v>04</v>
      </c>
      <c r="U7" s="57" t="s">
        <v>178</v>
      </c>
      <c r="V7" s="47" t="str">
        <f>IF(ISNUMBER(MATCH(D7,'HEX GEN BACKEND'!G:G,0)),INDEX('HEX GEN BACKEND'!J:J,MATCH(D7,'HEX GEN BACKEND'!G:G,0)),D7)</f>
        <v>00000001</v>
      </c>
      <c r="W7" s="47" t="str">
        <f>INDEX('HEX GEN BACKEND'!E:E,MATCH(E7,'HEX GEN BACKEND'!D:D,0))</f>
        <v>01</v>
      </c>
      <c r="X7" s="47" t="str">
        <f>IF(ISNUMBER(MATCH(F7,'HEX GEN BACKEND'!H:H,0)),INDEX('HEX GEN BACKEND'!J:J,MATCH(F7,'HEX GEN BACKEND'!H:H,0)),F7)</f>
        <v>00000001</v>
      </c>
      <c r="Y7" s="47" t="str">
        <f>INDEX('HEX GEN BACKEND'!E:E,MATCH(G7,'HEX GEN BACKEND'!D:D,0))</f>
        <v>01</v>
      </c>
      <c r="Z7" s="47" t="str">
        <f>IF(ISNUMBER(MATCH(H7,'HEX GEN BACKEND'!I:I,0)),INDEX('HEX GEN BACKEND'!J:J,MATCH(H7,'HEX GEN BACKEND'!I:I,0)),H7)</f>
        <v>00000100</v>
      </c>
      <c r="AA7" s="47" t="str">
        <f>INDEX('HEX GEN BACKEND'!E:E,MATCH(I7,'HEX GEN BACKEND'!D:D,0))</f>
        <v>10</v>
      </c>
      <c r="AC7" s="47" t="str">
        <f t="shared" si="2"/>
        <v>00000000010100000001010000010010</v>
      </c>
      <c r="AE7" s="47" t="str">
        <f t="shared" si="3"/>
        <v>0000</v>
      </c>
      <c r="AF7" s="47" t="str">
        <f t="shared" si="4"/>
        <v>0000</v>
      </c>
      <c r="AG7" s="47" t="str">
        <f t="shared" si="5"/>
        <v>0101</v>
      </c>
      <c r="AH7" s="47" t="str">
        <f t="shared" si="6"/>
        <v>0000</v>
      </c>
      <c r="AI7" s="47" t="str">
        <f t="shared" si="7"/>
        <v>0001</v>
      </c>
      <c r="AJ7" s="47" t="str">
        <f t="shared" si="8"/>
        <v>0100</v>
      </c>
      <c r="AK7" s="47" t="str">
        <f t="shared" si="9"/>
        <v>0001</v>
      </c>
      <c r="AL7" s="47" t="str">
        <f t="shared" si="10"/>
        <v>0010</v>
      </c>
      <c r="AN7" s="47" t="str">
        <f>INDEX('HEX GEN BACKEND'!M:M,MATCH('HEX GEN'!AE7,'HEX GEN BACKEND'!L:L,0))</f>
        <v>0</v>
      </c>
      <c r="AO7" s="47" t="str">
        <f>INDEX('HEX GEN BACKEND'!M:M,MATCH('HEX GEN'!AF7,'HEX GEN BACKEND'!L:L,0))</f>
        <v>0</v>
      </c>
      <c r="AP7" s="47" t="str">
        <f>INDEX('HEX GEN BACKEND'!M:M,MATCH('HEX GEN'!AG7,'HEX GEN BACKEND'!L:L,0))</f>
        <v>5</v>
      </c>
      <c r="AQ7" s="47" t="str">
        <f>INDEX('HEX GEN BACKEND'!M:M,MATCH('HEX GEN'!AH7,'HEX GEN BACKEND'!L:L,0))</f>
        <v>0</v>
      </c>
      <c r="AR7" s="47" t="str">
        <f>INDEX('HEX GEN BACKEND'!M:M,MATCH('HEX GEN'!AI7,'HEX GEN BACKEND'!L:L,0))</f>
        <v>1</v>
      </c>
      <c r="AS7" s="47" t="str">
        <f>INDEX('HEX GEN BACKEND'!M:M,MATCH('HEX GEN'!AJ7,'HEX GEN BACKEND'!L:L,0))</f>
        <v>4</v>
      </c>
      <c r="AT7" s="47" t="str">
        <f>INDEX('HEX GEN BACKEND'!M:M,MATCH('HEX GEN'!AK7,'HEX GEN BACKEND'!L:L,0))</f>
        <v>1</v>
      </c>
      <c r="AU7" s="47" t="str">
        <f>INDEX('HEX GEN BACKEND'!M:M,MATCH('HEX GEN'!AL7,'HEX GEN BACKEND'!L:L,0))</f>
        <v>2</v>
      </c>
      <c r="AW7" s="47" t="str">
        <f t="shared" si="11"/>
        <v>00501412</v>
      </c>
    </row>
    <row r="8" spans="1:49" x14ac:dyDescent="0.25">
      <c r="A8" s="46" t="s">
        <v>36</v>
      </c>
      <c r="B8" s="35" t="s">
        <v>28</v>
      </c>
      <c r="C8" s="39" t="s">
        <v>194</v>
      </c>
      <c r="D8" s="40" t="s">
        <v>119</v>
      </c>
      <c r="E8" s="41" t="s">
        <v>110</v>
      </c>
      <c r="F8" s="42" t="s">
        <v>126</v>
      </c>
      <c r="G8" s="43" t="s">
        <v>110</v>
      </c>
      <c r="H8" s="44" t="s">
        <v>137</v>
      </c>
      <c r="I8" s="45" t="s">
        <v>109</v>
      </c>
      <c r="J8" s="48" t="str">
        <f t="shared" si="1"/>
        <v>05</v>
      </c>
      <c r="K8" s="39" t="str">
        <f t="shared" si="0"/>
        <v>00501416</v>
      </c>
      <c r="L8" s="61"/>
      <c r="M8" s="47" t="str">
        <f>INDEX('HEX GEN BACKEND'!B:B,MATCH(C8,'HEX GEN BACKEND'!A:A,0))</f>
        <v>0101</v>
      </c>
      <c r="N8" s="47" t="str">
        <f>"000"&amp;B8&amp;M8</f>
        <v>00000101</v>
      </c>
      <c r="O8" s="47" t="str">
        <f t="shared" si="12"/>
        <v>0000</v>
      </c>
      <c r="P8" s="47" t="str">
        <f t="shared" si="13"/>
        <v>0101</v>
      </c>
      <c r="Q8" s="47" t="str">
        <f>INDEX('HEX GEN BACKEND'!M:M,MATCH('HEX GEN'!O8,'HEX GEN BACKEND'!L:L,0))</f>
        <v>0</v>
      </c>
      <c r="R8" s="47" t="str">
        <f>INDEX('HEX GEN BACKEND'!M:M,MATCH('HEX GEN'!P8,'HEX GEN BACKEND'!L:L,0))</f>
        <v>5</v>
      </c>
      <c r="S8" s="47" t="str">
        <f t="shared" si="14"/>
        <v>05</v>
      </c>
      <c r="U8" s="57" t="s">
        <v>178</v>
      </c>
      <c r="V8" s="47" t="str">
        <f>IF(ISNUMBER(MATCH(D8,'HEX GEN BACKEND'!G:G,0)),INDEX('HEX GEN BACKEND'!J:J,MATCH(D8,'HEX GEN BACKEND'!G:G,0)),D8)</f>
        <v>00000001</v>
      </c>
      <c r="W8" s="47" t="str">
        <f>INDEX('HEX GEN BACKEND'!E:E,MATCH(E8,'HEX GEN BACKEND'!D:D,0))</f>
        <v>01</v>
      </c>
      <c r="X8" s="47" t="str">
        <f>IF(ISNUMBER(MATCH(F8,'HEX GEN BACKEND'!H:H,0)),INDEX('HEX GEN BACKEND'!J:J,MATCH(F8,'HEX GEN BACKEND'!H:H,0)),F8)</f>
        <v>00000001</v>
      </c>
      <c r="Y8" s="47" t="str">
        <f>INDEX('HEX GEN BACKEND'!E:E,MATCH(G8,'HEX GEN BACKEND'!D:D,0))</f>
        <v>01</v>
      </c>
      <c r="Z8" s="47" t="str">
        <f>IF(ISNUMBER(MATCH(H8,'HEX GEN BACKEND'!I:I,0)),INDEX('HEX GEN BACKEND'!J:J,MATCH(H8,'HEX GEN BACKEND'!I:I,0)),H8)</f>
        <v>00000101</v>
      </c>
      <c r="AA8" s="47" t="str">
        <f>INDEX('HEX GEN BACKEND'!E:E,MATCH(I8,'HEX GEN BACKEND'!D:D,0))</f>
        <v>10</v>
      </c>
      <c r="AC8" s="47" t="str">
        <f t="shared" si="2"/>
        <v>00000000010100000001010000010110</v>
      </c>
      <c r="AE8" s="47" t="str">
        <f t="shared" si="3"/>
        <v>0000</v>
      </c>
      <c r="AF8" s="47" t="str">
        <f t="shared" si="4"/>
        <v>0000</v>
      </c>
      <c r="AG8" s="47" t="str">
        <f t="shared" si="5"/>
        <v>0101</v>
      </c>
      <c r="AH8" s="47" t="str">
        <f t="shared" si="6"/>
        <v>0000</v>
      </c>
      <c r="AI8" s="47" t="str">
        <f t="shared" si="7"/>
        <v>0001</v>
      </c>
      <c r="AJ8" s="47" t="str">
        <f t="shared" si="8"/>
        <v>0100</v>
      </c>
      <c r="AK8" s="47" t="str">
        <f t="shared" si="9"/>
        <v>0001</v>
      </c>
      <c r="AL8" s="47" t="str">
        <f t="shared" si="10"/>
        <v>0110</v>
      </c>
      <c r="AN8" s="47" t="str">
        <f>INDEX('HEX GEN BACKEND'!M:M,MATCH('HEX GEN'!AE8,'HEX GEN BACKEND'!L:L,0))</f>
        <v>0</v>
      </c>
      <c r="AO8" s="47" t="str">
        <f>INDEX('HEX GEN BACKEND'!M:M,MATCH('HEX GEN'!AF8,'HEX GEN BACKEND'!L:L,0))</f>
        <v>0</v>
      </c>
      <c r="AP8" s="47" t="str">
        <f>INDEX('HEX GEN BACKEND'!M:M,MATCH('HEX GEN'!AG8,'HEX GEN BACKEND'!L:L,0))</f>
        <v>5</v>
      </c>
      <c r="AQ8" s="47" t="str">
        <f>INDEX('HEX GEN BACKEND'!M:M,MATCH('HEX GEN'!AH8,'HEX GEN BACKEND'!L:L,0))</f>
        <v>0</v>
      </c>
      <c r="AR8" s="47" t="str">
        <f>INDEX('HEX GEN BACKEND'!M:M,MATCH('HEX GEN'!AI8,'HEX GEN BACKEND'!L:L,0))</f>
        <v>1</v>
      </c>
      <c r="AS8" s="47" t="str">
        <f>INDEX('HEX GEN BACKEND'!M:M,MATCH('HEX GEN'!AJ8,'HEX GEN BACKEND'!L:L,0))</f>
        <v>4</v>
      </c>
      <c r="AT8" s="47" t="str">
        <f>INDEX('HEX GEN BACKEND'!M:M,MATCH('HEX GEN'!AK8,'HEX GEN BACKEND'!L:L,0))</f>
        <v>1</v>
      </c>
      <c r="AU8" s="47" t="str">
        <f>INDEX('HEX GEN BACKEND'!M:M,MATCH('HEX GEN'!AL8,'HEX GEN BACKEND'!L:L,0))</f>
        <v>6</v>
      </c>
      <c r="AW8" s="47" t="str">
        <f t="shared" si="11"/>
        <v>00501416</v>
      </c>
    </row>
    <row r="9" spans="1:49" x14ac:dyDescent="0.25">
      <c r="A9" s="46" t="s">
        <v>37</v>
      </c>
      <c r="B9" s="35" t="s">
        <v>28</v>
      </c>
      <c r="C9" s="39"/>
      <c r="D9" s="40"/>
      <c r="E9" s="41"/>
      <c r="F9" s="42"/>
      <c r="G9" s="43"/>
      <c r="H9" s="44"/>
      <c r="I9" s="45"/>
      <c r="J9" s="48" t="e">
        <f t="shared" si="1"/>
        <v>#N/A</v>
      </c>
      <c r="K9" s="39" t="e">
        <f t="shared" si="0"/>
        <v>#N/A</v>
      </c>
      <c r="L9" s="61"/>
      <c r="M9" s="47" t="e">
        <f>INDEX('HEX GEN BACKEND'!B:B,MATCH(C9,'HEX GEN BACKEND'!A:A,0))</f>
        <v>#N/A</v>
      </c>
      <c r="N9" s="47" t="e">
        <f>"000"&amp;B9&amp;M9</f>
        <v>#N/A</v>
      </c>
      <c r="O9" s="47" t="e">
        <f t="shared" si="12"/>
        <v>#N/A</v>
      </c>
      <c r="P9" s="47" t="e">
        <f t="shared" si="13"/>
        <v>#N/A</v>
      </c>
      <c r="Q9" s="47" t="e">
        <f>INDEX('HEX GEN BACKEND'!M:M,MATCH('HEX GEN'!O9,'HEX GEN BACKEND'!L:L,0))</f>
        <v>#N/A</v>
      </c>
      <c r="R9" s="47" t="e">
        <f>INDEX('HEX GEN BACKEND'!M:M,MATCH('HEX GEN'!P9,'HEX GEN BACKEND'!L:L,0))</f>
        <v>#N/A</v>
      </c>
      <c r="S9" s="47" t="e">
        <f t="shared" si="14"/>
        <v>#N/A</v>
      </c>
      <c r="U9" s="57" t="s">
        <v>178</v>
      </c>
      <c r="V9" s="47">
        <f>IF(ISNUMBER(MATCH(D9,'HEX GEN BACKEND'!G:G,0)),INDEX('HEX GEN BACKEND'!J:J,MATCH(D9,'HEX GEN BACKEND'!G:G,0)),D9)</f>
        <v>0</v>
      </c>
      <c r="W9" s="47" t="e">
        <f>INDEX('HEX GEN BACKEND'!E:E,MATCH(E9,'HEX GEN BACKEND'!D:D,0))</f>
        <v>#N/A</v>
      </c>
      <c r="X9" s="47">
        <f>IF(ISNUMBER(MATCH(F9,'HEX GEN BACKEND'!H:H,0)),INDEX('HEX GEN BACKEND'!J:J,MATCH(F9,'HEX GEN BACKEND'!H:H,0)),F9)</f>
        <v>0</v>
      </c>
      <c r="Y9" s="47" t="e">
        <f>INDEX('HEX GEN BACKEND'!E:E,MATCH(G9,'HEX GEN BACKEND'!D:D,0))</f>
        <v>#N/A</v>
      </c>
      <c r="Z9" s="47">
        <f>IF(ISNUMBER(MATCH(H9,'HEX GEN BACKEND'!I:I,0)),INDEX('HEX GEN BACKEND'!J:J,MATCH(H9,'HEX GEN BACKEND'!I:I,0)),H9)</f>
        <v>0</v>
      </c>
      <c r="AA9" s="47" t="e">
        <f>INDEX('HEX GEN BACKEND'!E:E,MATCH(I9,'HEX GEN BACKEND'!D:D,0))</f>
        <v>#N/A</v>
      </c>
      <c r="AC9" s="47" t="e">
        <f t="shared" si="2"/>
        <v>#N/A</v>
      </c>
      <c r="AE9" s="47" t="e">
        <f t="shared" si="3"/>
        <v>#N/A</v>
      </c>
      <c r="AF9" s="47" t="e">
        <f t="shared" si="4"/>
        <v>#N/A</v>
      </c>
      <c r="AG9" s="47" t="e">
        <f t="shared" si="5"/>
        <v>#N/A</v>
      </c>
      <c r="AH9" s="47" t="e">
        <f t="shared" si="6"/>
        <v>#N/A</v>
      </c>
      <c r="AI9" s="47" t="e">
        <f t="shared" si="7"/>
        <v>#N/A</v>
      </c>
      <c r="AJ9" s="47" t="e">
        <f t="shared" si="8"/>
        <v>#N/A</v>
      </c>
      <c r="AK9" s="47" t="e">
        <f t="shared" si="9"/>
        <v>#N/A</v>
      </c>
      <c r="AL9" s="47" t="e">
        <f t="shared" si="10"/>
        <v>#N/A</v>
      </c>
      <c r="AN9" s="47" t="e">
        <f>INDEX('HEX GEN BACKEND'!M:M,MATCH('HEX GEN'!AE9,'HEX GEN BACKEND'!L:L,0))</f>
        <v>#N/A</v>
      </c>
      <c r="AO9" s="47" t="e">
        <f>INDEX('HEX GEN BACKEND'!M:M,MATCH('HEX GEN'!AF9,'HEX GEN BACKEND'!L:L,0))</f>
        <v>#N/A</v>
      </c>
      <c r="AP9" s="47" t="e">
        <f>INDEX('HEX GEN BACKEND'!M:M,MATCH('HEX GEN'!AG9,'HEX GEN BACKEND'!L:L,0))</f>
        <v>#N/A</v>
      </c>
      <c r="AQ9" s="47" t="e">
        <f>INDEX('HEX GEN BACKEND'!M:M,MATCH('HEX GEN'!AH9,'HEX GEN BACKEND'!L:L,0))</f>
        <v>#N/A</v>
      </c>
      <c r="AR9" s="47" t="e">
        <f>INDEX('HEX GEN BACKEND'!M:M,MATCH('HEX GEN'!AI9,'HEX GEN BACKEND'!L:L,0))</f>
        <v>#N/A</v>
      </c>
      <c r="AS9" s="47" t="e">
        <f>INDEX('HEX GEN BACKEND'!M:M,MATCH('HEX GEN'!AJ9,'HEX GEN BACKEND'!L:L,0))</f>
        <v>#N/A</v>
      </c>
      <c r="AT9" s="47" t="e">
        <f>INDEX('HEX GEN BACKEND'!M:M,MATCH('HEX GEN'!AK9,'HEX GEN BACKEND'!L:L,0))</f>
        <v>#N/A</v>
      </c>
      <c r="AU9" s="47" t="e">
        <f>INDEX('HEX GEN BACKEND'!M:M,MATCH('HEX GEN'!AL9,'HEX GEN BACKEND'!L:L,0))</f>
        <v>#N/A</v>
      </c>
      <c r="AW9" s="47" t="e">
        <f t="shared" si="11"/>
        <v>#N/A</v>
      </c>
    </row>
    <row r="10" spans="1:49" x14ac:dyDescent="0.25">
      <c r="A10" s="46" t="s">
        <v>38</v>
      </c>
      <c r="B10" s="35" t="s">
        <v>28</v>
      </c>
      <c r="C10" s="39"/>
      <c r="D10" s="40"/>
      <c r="E10" s="41"/>
      <c r="F10" s="42"/>
      <c r="G10" s="43"/>
      <c r="H10" s="44"/>
      <c r="I10" s="45"/>
      <c r="J10" s="48" t="e">
        <f t="shared" si="1"/>
        <v>#N/A</v>
      </c>
      <c r="K10" s="39" t="e">
        <f t="shared" si="0"/>
        <v>#N/A</v>
      </c>
      <c r="L10" s="61"/>
      <c r="M10" s="47" t="e">
        <f>INDEX('HEX GEN BACKEND'!B:B,MATCH(C10,'HEX GEN BACKEND'!A:A,0))</f>
        <v>#N/A</v>
      </c>
      <c r="N10" s="47" t="e">
        <f>"000"&amp;B10&amp;M10</f>
        <v>#N/A</v>
      </c>
      <c r="O10" s="47" t="e">
        <f t="shared" si="12"/>
        <v>#N/A</v>
      </c>
      <c r="P10" s="47" t="e">
        <f t="shared" si="13"/>
        <v>#N/A</v>
      </c>
      <c r="Q10" s="47" t="e">
        <f>INDEX('HEX GEN BACKEND'!M:M,MATCH('HEX GEN'!O10,'HEX GEN BACKEND'!L:L,0))</f>
        <v>#N/A</v>
      </c>
      <c r="R10" s="47" t="e">
        <f>INDEX('HEX GEN BACKEND'!M:M,MATCH('HEX GEN'!P10,'HEX GEN BACKEND'!L:L,0))</f>
        <v>#N/A</v>
      </c>
      <c r="S10" s="47" t="e">
        <f t="shared" si="14"/>
        <v>#N/A</v>
      </c>
      <c r="U10" s="57" t="s">
        <v>178</v>
      </c>
      <c r="V10" s="47">
        <f>IF(ISNUMBER(MATCH(D10,'HEX GEN BACKEND'!G:G,0)),INDEX('HEX GEN BACKEND'!J:J,MATCH(D10,'HEX GEN BACKEND'!G:G,0)),D10)</f>
        <v>0</v>
      </c>
      <c r="W10" s="47" t="e">
        <f>INDEX('HEX GEN BACKEND'!E:E,MATCH(E10,'HEX GEN BACKEND'!D:D,0))</f>
        <v>#N/A</v>
      </c>
      <c r="X10" s="47">
        <f>IF(ISNUMBER(MATCH(F10,'HEX GEN BACKEND'!H:H,0)),INDEX('HEX GEN BACKEND'!J:J,MATCH(F10,'HEX GEN BACKEND'!H:H,0)),F10)</f>
        <v>0</v>
      </c>
      <c r="Y10" s="47" t="e">
        <f>INDEX('HEX GEN BACKEND'!E:E,MATCH(G10,'HEX GEN BACKEND'!D:D,0))</f>
        <v>#N/A</v>
      </c>
      <c r="Z10" s="47">
        <f>IF(ISNUMBER(MATCH(H10,'HEX GEN BACKEND'!I:I,0)),INDEX('HEX GEN BACKEND'!J:J,MATCH(H10,'HEX GEN BACKEND'!I:I,0)),H10)</f>
        <v>0</v>
      </c>
      <c r="AA10" s="47" t="e">
        <f>INDEX('HEX GEN BACKEND'!E:E,MATCH(I10,'HEX GEN BACKEND'!D:D,0))</f>
        <v>#N/A</v>
      </c>
      <c r="AC10" s="47" t="e">
        <f t="shared" si="2"/>
        <v>#N/A</v>
      </c>
      <c r="AE10" s="47" t="e">
        <f t="shared" si="3"/>
        <v>#N/A</v>
      </c>
      <c r="AF10" s="47" t="e">
        <f t="shared" si="4"/>
        <v>#N/A</v>
      </c>
      <c r="AG10" s="47" t="e">
        <f t="shared" si="5"/>
        <v>#N/A</v>
      </c>
      <c r="AH10" s="47" t="e">
        <f t="shared" si="6"/>
        <v>#N/A</v>
      </c>
      <c r="AI10" s="47" t="e">
        <f t="shared" si="7"/>
        <v>#N/A</v>
      </c>
      <c r="AJ10" s="47" t="e">
        <f t="shared" si="8"/>
        <v>#N/A</v>
      </c>
      <c r="AK10" s="47" t="e">
        <f t="shared" si="9"/>
        <v>#N/A</v>
      </c>
      <c r="AL10" s="47" t="e">
        <f t="shared" si="10"/>
        <v>#N/A</v>
      </c>
      <c r="AN10" s="47" t="e">
        <f>INDEX('HEX GEN BACKEND'!M:M,MATCH('HEX GEN'!AE10,'HEX GEN BACKEND'!L:L,0))</f>
        <v>#N/A</v>
      </c>
      <c r="AO10" s="47" t="e">
        <f>INDEX('HEX GEN BACKEND'!M:M,MATCH('HEX GEN'!AF10,'HEX GEN BACKEND'!L:L,0))</f>
        <v>#N/A</v>
      </c>
      <c r="AP10" s="47" t="e">
        <f>INDEX('HEX GEN BACKEND'!M:M,MATCH('HEX GEN'!AG10,'HEX GEN BACKEND'!L:L,0))</f>
        <v>#N/A</v>
      </c>
      <c r="AQ10" s="47" t="e">
        <f>INDEX('HEX GEN BACKEND'!M:M,MATCH('HEX GEN'!AH10,'HEX GEN BACKEND'!L:L,0))</f>
        <v>#N/A</v>
      </c>
      <c r="AR10" s="47" t="e">
        <f>INDEX('HEX GEN BACKEND'!M:M,MATCH('HEX GEN'!AI10,'HEX GEN BACKEND'!L:L,0))</f>
        <v>#N/A</v>
      </c>
      <c r="AS10" s="47" t="e">
        <f>INDEX('HEX GEN BACKEND'!M:M,MATCH('HEX GEN'!AJ10,'HEX GEN BACKEND'!L:L,0))</f>
        <v>#N/A</v>
      </c>
      <c r="AT10" s="47" t="e">
        <f>INDEX('HEX GEN BACKEND'!M:M,MATCH('HEX GEN'!AK10,'HEX GEN BACKEND'!L:L,0))</f>
        <v>#N/A</v>
      </c>
      <c r="AU10" s="47" t="e">
        <f>INDEX('HEX GEN BACKEND'!M:M,MATCH('HEX GEN'!AL10,'HEX GEN BACKEND'!L:L,0))</f>
        <v>#N/A</v>
      </c>
      <c r="AW10" s="47" t="e">
        <f t="shared" si="11"/>
        <v>#N/A</v>
      </c>
    </row>
    <row r="11" spans="1:49" x14ac:dyDescent="0.25">
      <c r="A11" s="46" t="s">
        <v>68</v>
      </c>
      <c r="B11" s="35" t="s">
        <v>28</v>
      </c>
      <c r="C11" s="39"/>
      <c r="D11" s="40"/>
      <c r="E11" s="41"/>
      <c r="F11" s="42"/>
      <c r="G11" s="43"/>
      <c r="H11" s="44"/>
      <c r="I11" s="45"/>
      <c r="J11" s="48" t="e">
        <f t="shared" si="1"/>
        <v>#N/A</v>
      </c>
      <c r="K11" s="39" t="e">
        <f t="shared" si="0"/>
        <v>#N/A</v>
      </c>
      <c r="L11" s="61"/>
      <c r="M11" s="47" t="e">
        <f>INDEX('HEX GEN BACKEND'!B:B,MATCH(C11,'HEX GEN BACKEND'!A:A,0))</f>
        <v>#N/A</v>
      </c>
      <c r="N11" s="47" t="e">
        <f>"000"&amp;B11&amp;M11</f>
        <v>#N/A</v>
      </c>
      <c r="O11" s="47" t="e">
        <f t="shared" si="12"/>
        <v>#N/A</v>
      </c>
      <c r="P11" s="47" t="e">
        <f t="shared" si="13"/>
        <v>#N/A</v>
      </c>
      <c r="Q11" s="47" t="e">
        <f>INDEX('HEX GEN BACKEND'!M:M,MATCH('HEX GEN'!O11,'HEX GEN BACKEND'!L:L,0))</f>
        <v>#N/A</v>
      </c>
      <c r="R11" s="47" t="e">
        <f>INDEX('HEX GEN BACKEND'!M:M,MATCH('HEX GEN'!P11,'HEX GEN BACKEND'!L:L,0))</f>
        <v>#N/A</v>
      </c>
      <c r="S11" s="47" t="e">
        <f t="shared" si="14"/>
        <v>#N/A</v>
      </c>
      <c r="U11" s="57" t="s">
        <v>178</v>
      </c>
      <c r="V11" s="47">
        <f>IF(ISNUMBER(MATCH(D11,'HEX GEN BACKEND'!G:G,0)),INDEX('HEX GEN BACKEND'!J:J,MATCH(D11,'HEX GEN BACKEND'!G:G,0)),D11)</f>
        <v>0</v>
      </c>
      <c r="W11" s="47" t="e">
        <f>INDEX('HEX GEN BACKEND'!E:E,MATCH(E11,'HEX GEN BACKEND'!D:D,0))</f>
        <v>#N/A</v>
      </c>
      <c r="X11" s="47">
        <f>IF(ISNUMBER(MATCH(F11,'HEX GEN BACKEND'!H:H,0)),INDEX('HEX GEN BACKEND'!J:J,MATCH(F11,'HEX GEN BACKEND'!H:H,0)),F11)</f>
        <v>0</v>
      </c>
      <c r="Y11" s="47" t="e">
        <f>INDEX('HEX GEN BACKEND'!E:E,MATCH(G11,'HEX GEN BACKEND'!D:D,0))</f>
        <v>#N/A</v>
      </c>
      <c r="Z11" s="47">
        <f>IF(ISNUMBER(MATCH(H11,'HEX GEN BACKEND'!I:I,0)),INDEX('HEX GEN BACKEND'!J:J,MATCH(H11,'HEX GEN BACKEND'!I:I,0)),H11)</f>
        <v>0</v>
      </c>
      <c r="AA11" s="47" t="e">
        <f>INDEX('HEX GEN BACKEND'!E:E,MATCH(I11,'HEX GEN BACKEND'!D:D,0))</f>
        <v>#N/A</v>
      </c>
      <c r="AC11" s="47" t="e">
        <f t="shared" si="2"/>
        <v>#N/A</v>
      </c>
      <c r="AE11" s="47" t="e">
        <f t="shared" si="3"/>
        <v>#N/A</v>
      </c>
      <c r="AF11" s="47" t="e">
        <f t="shared" si="4"/>
        <v>#N/A</v>
      </c>
      <c r="AG11" s="47" t="e">
        <f t="shared" si="5"/>
        <v>#N/A</v>
      </c>
      <c r="AH11" s="47" t="e">
        <f t="shared" si="6"/>
        <v>#N/A</v>
      </c>
      <c r="AI11" s="47" t="e">
        <f t="shared" si="7"/>
        <v>#N/A</v>
      </c>
      <c r="AJ11" s="47" t="e">
        <f t="shared" si="8"/>
        <v>#N/A</v>
      </c>
      <c r="AK11" s="47" t="e">
        <f t="shared" si="9"/>
        <v>#N/A</v>
      </c>
      <c r="AL11" s="47" t="e">
        <f t="shared" si="10"/>
        <v>#N/A</v>
      </c>
      <c r="AN11" s="47" t="e">
        <f>INDEX('HEX GEN BACKEND'!M:M,MATCH('HEX GEN'!AE11,'HEX GEN BACKEND'!L:L,0))</f>
        <v>#N/A</v>
      </c>
      <c r="AO11" s="47" t="e">
        <f>INDEX('HEX GEN BACKEND'!M:M,MATCH('HEX GEN'!AF11,'HEX GEN BACKEND'!L:L,0))</f>
        <v>#N/A</v>
      </c>
      <c r="AP11" s="47" t="e">
        <f>INDEX('HEX GEN BACKEND'!M:M,MATCH('HEX GEN'!AG11,'HEX GEN BACKEND'!L:L,0))</f>
        <v>#N/A</v>
      </c>
      <c r="AQ11" s="47" t="e">
        <f>INDEX('HEX GEN BACKEND'!M:M,MATCH('HEX GEN'!AH11,'HEX GEN BACKEND'!L:L,0))</f>
        <v>#N/A</v>
      </c>
      <c r="AR11" s="47" t="e">
        <f>INDEX('HEX GEN BACKEND'!M:M,MATCH('HEX GEN'!AI11,'HEX GEN BACKEND'!L:L,0))</f>
        <v>#N/A</v>
      </c>
      <c r="AS11" s="47" t="e">
        <f>INDEX('HEX GEN BACKEND'!M:M,MATCH('HEX GEN'!AJ11,'HEX GEN BACKEND'!L:L,0))</f>
        <v>#N/A</v>
      </c>
      <c r="AT11" s="47" t="e">
        <f>INDEX('HEX GEN BACKEND'!M:M,MATCH('HEX GEN'!AK11,'HEX GEN BACKEND'!L:L,0))</f>
        <v>#N/A</v>
      </c>
      <c r="AU11" s="47" t="e">
        <f>INDEX('HEX GEN BACKEND'!M:M,MATCH('HEX GEN'!AL11,'HEX GEN BACKEND'!L:L,0))</f>
        <v>#N/A</v>
      </c>
      <c r="AW11" s="47" t="e">
        <f t="shared" si="11"/>
        <v>#N/A</v>
      </c>
    </row>
    <row r="12" spans="1:49" x14ac:dyDescent="0.25">
      <c r="A12" s="46" t="s">
        <v>69</v>
      </c>
      <c r="B12" s="35" t="s">
        <v>28</v>
      </c>
      <c r="C12" s="39"/>
      <c r="D12" s="40"/>
      <c r="E12" s="41"/>
      <c r="F12" s="42"/>
      <c r="G12" s="43"/>
      <c r="H12" s="44"/>
      <c r="I12" s="45"/>
      <c r="J12" s="48" t="e">
        <f t="shared" si="1"/>
        <v>#N/A</v>
      </c>
      <c r="K12" s="39" t="e">
        <f t="shared" si="0"/>
        <v>#N/A</v>
      </c>
      <c r="L12" s="61"/>
      <c r="M12" s="47" t="e">
        <f>INDEX('HEX GEN BACKEND'!B:B,MATCH(C12,'HEX GEN BACKEND'!A:A,0))</f>
        <v>#N/A</v>
      </c>
      <c r="N12" s="47" t="e">
        <f>"000"&amp;B12&amp;M12</f>
        <v>#N/A</v>
      </c>
      <c r="O12" s="47" t="e">
        <f t="shared" si="12"/>
        <v>#N/A</v>
      </c>
      <c r="P12" s="47" t="e">
        <f t="shared" si="13"/>
        <v>#N/A</v>
      </c>
      <c r="Q12" s="47" t="e">
        <f>INDEX('HEX GEN BACKEND'!M:M,MATCH('HEX GEN'!O12,'HEX GEN BACKEND'!L:L,0))</f>
        <v>#N/A</v>
      </c>
      <c r="R12" s="47" t="e">
        <f>INDEX('HEX GEN BACKEND'!M:M,MATCH('HEX GEN'!P12,'HEX GEN BACKEND'!L:L,0))</f>
        <v>#N/A</v>
      </c>
      <c r="S12" s="47" t="e">
        <f t="shared" si="14"/>
        <v>#N/A</v>
      </c>
      <c r="U12" s="57" t="s">
        <v>178</v>
      </c>
      <c r="V12" s="47">
        <f>IF(ISNUMBER(MATCH(D12,'HEX GEN BACKEND'!G:G,0)),INDEX('HEX GEN BACKEND'!J:J,MATCH(D12,'HEX GEN BACKEND'!G:G,0)),D12)</f>
        <v>0</v>
      </c>
      <c r="W12" s="47" t="e">
        <f>INDEX('HEX GEN BACKEND'!E:E,MATCH(E12,'HEX GEN BACKEND'!D:D,0))</f>
        <v>#N/A</v>
      </c>
      <c r="X12" s="47">
        <f>IF(ISNUMBER(MATCH(F12,'HEX GEN BACKEND'!H:H,0)),INDEX('HEX GEN BACKEND'!J:J,MATCH(F12,'HEX GEN BACKEND'!H:H,0)),F12)</f>
        <v>0</v>
      </c>
      <c r="Y12" s="47" t="e">
        <f>INDEX('HEX GEN BACKEND'!E:E,MATCH(G12,'HEX GEN BACKEND'!D:D,0))</f>
        <v>#N/A</v>
      </c>
      <c r="Z12" s="47">
        <f>IF(ISNUMBER(MATCH(H12,'HEX GEN BACKEND'!I:I,0)),INDEX('HEX GEN BACKEND'!J:J,MATCH(H12,'HEX GEN BACKEND'!I:I,0)),H12)</f>
        <v>0</v>
      </c>
      <c r="AA12" s="47" t="e">
        <f>INDEX('HEX GEN BACKEND'!E:E,MATCH(I12,'HEX GEN BACKEND'!D:D,0))</f>
        <v>#N/A</v>
      </c>
      <c r="AC12" s="47" t="e">
        <f t="shared" si="2"/>
        <v>#N/A</v>
      </c>
      <c r="AE12" s="47" t="e">
        <f t="shared" si="3"/>
        <v>#N/A</v>
      </c>
      <c r="AF12" s="47" t="e">
        <f t="shared" si="4"/>
        <v>#N/A</v>
      </c>
      <c r="AG12" s="47" t="e">
        <f t="shared" si="5"/>
        <v>#N/A</v>
      </c>
      <c r="AH12" s="47" t="e">
        <f t="shared" si="6"/>
        <v>#N/A</v>
      </c>
      <c r="AI12" s="47" t="e">
        <f t="shared" si="7"/>
        <v>#N/A</v>
      </c>
      <c r="AJ12" s="47" t="e">
        <f t="shared" si="8"/>
        <v>#N/A</v>
      </c>
      <c r="AK12" s="47" t="e">
        <f t="shared" si="9"/>
        <v>#N/A</v>
      </c>
      <c r="AL12" s="47" t="e">
        <f t="shared" si="10"/>
        <v>#N/A</v>
      </c>
      <c r="AN12" s="47" t="e">
        <f>INDEX('HEX GEN BACKEND'!M:M,MATCH('HEX GEN'!AE12,'HEX GEN BACKEND'!L:L,0))</f>
        <v>#N/A</v>
      </c>
      <c r="AO12" s="47" t="e">
        <f>INDEX('HEX GEN BACKEND'!M:M,MATCH('HEX GEN'!AF12,'HEX GEN BACKEND'!L:L,0))</f>
        <v>#N/A</v>
      </c>
      <c r="AP12" s="47" t="e">
        <f>INDEX('HEX GEN BACKEND'!M:M,MATCH('HEX GEN'!AG12,'HEX GEN BACKEND'!L:L,0))</f>
        <v>#N/A</v>
      </c>
      <c r="AQ12" s="47" t="e">
        <f>INDEX('HEX GEN BACKEND'!M:M,MATCH('HEX GEN'!AH12,'HEX GEN BACKEND'!L:L,0))</f>
        <v>#N/A</v>
      </c>
      <c r="AR12" s="47" t="e">
        <f>INDEX('HEX GEN BACKEND'!M:M,MATCH('HEX GEN'!AI12,'HEX GEN BACKEND'!L:L,0))</f>
        <v>#N/A</v>
      </c>
      <c r="AS12" s="47" t="e">
        <f>INDEX('HEX GEN BACKEND'!M:M,MATCH('HEX GEN'!AJ12,'HEX GEN BACKEND'!L:L,0))</f>
        <v>#N/A</v>
      </c>
      <c r="AT12" s="47" t="e">
        <f>INDEX('HEX GEN BACKEND'!M:M,MATCH('HEX GEN'!AK12,'HEX GEN BACKEND'!L:L,0))</f>
        <v>#N/A</v>
      </c>
      <c r="AU12" s="47" t="e">
        <f>INDEX('HEX GEN BACKEND'!M:M,MATCH('HEX GEN'!AL12,'HEX GEN BACKEND'!L:L,0))</f>
        <v>#N/A</v>
      </c>
      <c r="AW12" s="47" t="e">
        <f t="shared" si="11"/>
        <v>#N/A</v>
      </c>
    </row>
    <row r="13" spans="1:49" x14ac:dyDescent="0.25">
      <c r="A13" s="46" t="s">
        <v>70</v>
      </c>
      <c r="B13" s="35" t="s">
        <v>28</v>
      </c>
      <c r="C13" s="39"/>
      <c r="D13" s="40"/>
      <c r="E13" s="41"/>
      <c r="F13" s="42"/>
      <c r="G13" s="43"/>
      <c r="H13" s="44"/>
      <c r="I13" s="45"/>
      <c r="J13" s="48" t="e">
        <f t="shared" si="1"/>
        <v>#N/A</v>
      </c>
      <c r="K13" s="39" t="e">
        <f t="shared" si="0"/>
        <v>#N/A</v>
      </c>
      <c r="L13" s="61"/>
      <c r="M13" s="47" t="e">
        <f>INDEX('HEX GEN BACKEND'!B:B,MATCH(C13,'HEX GEN BACKEND'!A:A,0))</f>
        <v>#N/A</v>
      </c>
      <c r="N13" s="47" t="e">
        <f>"000"&amp;B13&amp;M13</f>
        <v>#N/A</v>
      </c>
      <c r="O13" s="47" t="e">
        <f t="shared" si="12"/>
        <v>#N/A</v>
      </c>
      <c r="P13" s="47" t="e">
        <f t="shared" si="13"/>
        <v>#N/A</v>
      </c>
      <c r="Q13" s="47" t="e">
        <f>INDEX('HEX GEN BACKEND'!M:M,MATCH('HEX GEN'!O13,'HEX GEN BACKEND'!L:L,0))</f>
        <v>#N/A</v>
      </c>
      <c r="R13" s="47" t="e">
        <f>INDEX('HEX GEN BACKEND'!M:M,MATCH('HEX GEN'!P13,'HEX GEN BACKEND'!L:L,0))</f>
        <v>#N/A</v>
      </c>
      <c r="S13" s="47" t="e">
        <f t="shared" si="14"/>
        <v>#N/A</v>
      </c>
      <c r="U13" s="57" t="s">
        <v>178</v>
      </c>
      <c r="V13" s="47">
        <f>IF(ISNUMBER(MATCH(D13,'HEX GEN BACKEND'!G:G,0)),INDEX('HEX GEN BACKEND'!J:J,MATCH(D13,'HEX GEN BACKEND'!G:G,0)),D13)</f>
        <v>0</v>
      </c>
      <c r="W13" s="47" t="e">
        <f>INDEX('HEX GEN BACKEND'!E:E,MATCH(E13,'HEX GEN BACKEND'!D:D,0))</f>
        <v>#N/A</v>
      </c>
      <c r="X13" s="47">
        <f>IF(ISNUMBER(MATCH(F13,'HEX GEN BACKEND'!H:H,0)),INDEX('HEX GEN BACKEND'!J:J,MATCH(F13,'HEX GEN BACKEND'!H:H,0)),F13)</f>
        <v>0</v>
      </c>
      <c r="Y13" s="47" t="e">
        <f>INDEX('HEX GEN BACKEND'!E:E,MATCH(G13,'HEX GEN BACKEND'!D:D,0))</f>
        <v>#N/A</v>
      </c>
      <c r="Z13" s="47">
        <f>IF(ISNUMBER(MATCH(H13,'HEX GEN BACKEND'!I:I,0)),INDEX('HEX GEN BACKEND'!J:J,MATCH(H13,'HEX GEN BACKEND'!I:I,0)),H13)</f>
        <v>0</v>
      </c>
      <c r="AA13" s="47" t="e">
        <f>INDEX('HEX GEN BACKEND'!E:E,MATCH(I13,'HEX GEN BACKEND'!D:D,0))</f>
        <v>#N/A</v>
      </c>
      <c r="AC13" s="47" t="e">
        <f t="shared" si="2"/>
        <v>#N/A</v>
      </c>
      <c r="AE13" s="47" t="e">
        <f t="shared" si="3"/>
        <v>#N/A</v>
      </c>
      <c r="AF13" s="47" t="e">
        <f t="shared" si="4"/>
        <v>#N/A</v>
      </c>
      <c r="AG13" s="47" t="e">
        <f t="shared" si="5"/>
        <v>#N/A</v>
      </c>
      <c r="AH13" s="47" t="e">
        <f t="shared" si="6"/>
        <v>#N/A</v>
      </c>
      <c r="AI13" s="47" t="e">
        <f t="shared" si="7"/>
        <v>#N/A</v>
      </c>
      <c r="AJ13" s="47" t="e">
        <f t="shared" si="8"/>
        <v>#N/A</v>
      </c>
      <c r="AK13" s="47" t="e">
        <f t="shared" si="9"/>
        <v>#N/A</v>
      </c>
      <c r="AL13" s="47" t="e">
        <f t="shared" si="10"/>
        <v>#N/A</v>
      </c>
      <c r="AN13" s="47" t="e">
        <f>INDEX('HEX GEN BACKEND'!M:M,MATCH('HEX GEN'!AE13,'HEX GEN BACKEND'!L:L,0))</f>
        <v>#N/A</v>
      </c>
      <c r="AO13" s="47" t="e">
        <f>INDEX('HEX GEN BACKEND'!M:M,MATCH('HEX GEN'!AF13,'HEX GEN BACKEND'!L:L,0))</f>
        <v>#N/A</v>
      </c>
      <c r="AP13" s="47" t="e">
        <f>INDEX('HEX GEN BACKEND'!M:M,MATCH('HEX GEN'!AG13,'HEX GEN BACKEND'!L:L,0))</f>
        <v>#N/A</v>
      </c>
      <c r="AQ13" s="47" t="e">
        <f>INDEX('HEX GEN BACKEND'!M:M,MATCH('HEX GEN'!AH13,'HEX GEN BACKEND'!L:L,0))</f>
        <v>#N/A</v>
      </c>
      <c r="AR13" s="47" t="e">
        <f>INDEX('HEX GEN BACKEND'!M:M,MATCH('HEX GEN'!AI13,'HEX GEN BACKEND'!L:L,0))</f>
        <v>#N/A</v>
      </c>
      <c r="AS13" s="47" t="e">
        <f>INDEX('HEX GEN BACKEND'!M:M,MATCH('HEX GEN'!AJ13,'HEX GEN BACKEND'!L:L,0))</f>
        <v>#N/A</v>
      </c>
      <c r="AT13" s="47" t="e">
        <f>INDEX('HEX GEN BACKEND'!M:M,MATCH('HEX GEN'!AK13,'HEX GEN BACKEND'!L:L,0))</f>
        <v>#N/A</v>
      </c>
      <c r="AU13" s="47" t="e">
        <f>INDEX('HEX GEN BACKEND'!M:M,MATCH('HEX GEN'!AL13,'HEX GEN BACKEND'!L:L,0))</f>
        <v>#N/A</v>
      </c>
      <c r="AW13" s="47" t="e">
        <f t="shared" si="11"/>
        <v>#N/A</v>
      </c>
    </row>
    <row r="14" spans="1:49" x14ac:dyDescent="0.25">
      <c r="A14" s="46" t="s">
        <v>71</v>
      </c>
      <c r="B14" s="35" t="s">
        <v>28</v>
      </c>
      <c r="C14" s="39"/>
      <c r="D14" s="40"/>
      <c r="E14" s="41"/>
      <c r="F14" s="42"/>
      <c r="G14" s="43"/>
      <c r="H14" s="44"/>
      <c r="I14" s="45"/>
      <c r="J14" s="48" t="e">
        <f t="shared" si="1"/>
        <v>#N/A</v>
      </c>
      <c r="K14" s="39" t="e">
        <f t="shared" si="0"/>
        <v>#N/A</v>
      </c>
      <c r="L14" s="61"/>
      <c r="M14" s="47" t="e">
        <f>INDEX('HEX GEN BACKEND'!B:B,MATCH(C14,'HEX GEN BACKEND'!A:A,0))</f>
        <v>#N/A</v>
      </c>
      <c r="N14" s="47" t="e">
        <f>"000"&amp;B14&amp;M14</f>
        <v>#N/A</v>
      </c>
      <c r="O14" s="47" t="e">
        <f t="shared" si="12"/>
        <v>#N/A</v>
      </c>
      <c r="P14" s="47" t="e">
        <f t="shared" si="13"/>
        <v>#N/A</v>
      </c>
      <c r="Q14" s="47" t="e">
        <f>INDEX('HEX GEN BACKEND'!M:M,MATCH('HEX GEN'!O14,'HEX GEN BACKEND'!L:L,0))</f>
        <v>#N/A</v>
      </c>
      <c r="R14" s="47" t="e">
        <f>INDEX('HEX GEN BACKEND'!M:M,MATCH('HEX GEN'!P14,'HEX GEN BACKEND'!L:L,0))</f>
        <v>#N/A</v>
      </c>
      <c r="S14" s="47" t="e">
        <f t="shared" si="14"/>
        <v>#N/A</v>
      </c>
      <c r="U14" s="57" t="s">
        <v>178</v>
      </c>
      <c r="V14" s="47">
        <f>IF(ISNUMBER(MATCH(D14,'HEX GEN BACKEND'!G:G,0)),INDEX('HEX GEN BACKEND'!J:J,MATCH(D14,'HEX GEN BACKEND'!G:G,0)),D14)</f>
        <v>0</v>
      </c>
      <c r="W14" s="47" t="e">
        <f>INDEX('HEX GEN BACKEND'!E:E,MATCH(E14,'HEX GEN BACKEND'!D:D,0))</f>
        <v>#N/A</v>
      </c>
      <c r="X14" s="47">
        <f>IF(ISNUMBER(MATCH(F14,'HEX GEN BACKEND'!H:H,0)),INDEX('HEX GEN BACKEND'!J:J,MATCH(F14,'HEX GEN BACKEND'!H:H,0)),F14)</f>
        <v>0</v>
      </c>
      <c r="Y14" s="47" t="e">
        <f>INDEX('HEX GEN BACKEND'!E:E,MATCH(G14,'HEX GEN BACKEND'!D:D,0))</f>
        <v>#N/A</v>
      </c>
      <c r="Z14" s="47">
        <f>IF(ISNUMBER(MATCH(H14,'HEX GEN BACKEND'!I:I,0)),INDEX('HEX GEN BACKEND'!J:J,MATCH(H14,'HEX GEN BACKEND'!I:I,0)),H14)</f>
        <v>0</v>
      </c>
      <c r="AA14" s="47" t="e">
        <f>INDEX('HEX GEN BACKEND'!E:E,MATCH(I14,'HEX GEN BACKEND'!D:D,0))</f>
        <v>#N/A</v>
      </c>
      <c r="AC14" s="47" t="e">
        <f t="shared" si="2"/>
        <v>#N/A</v>
      </c>
      <c r="AE14" s="47" t="e">
        <f t="shared" si="3"/>
        <v>#N/A</v>
      </c>
      <c r="AF14" s="47" t="e">
        <f t="shared" si="4"/>
        <v>#N/A</v>
      </c>
      <c r="AG14" s="47" t="e">
        <f t="shared" si="5"/>
        <v>#N/A</v>
      </c>
      <c r="AH14" s="47" t="e">
        <f t="shared" si="6"/>
        <v>#N/A</v>
      </c>
      <c r="AI14" s="47" t="e">
        <f t="shared" si="7"/>
        <v>#N/A</v>
      </c>
      <c r="AJ14" s="47" t="e">
        <f t="shared" si="8"/>
        <v>#N/A</v>
      </c>
      <c r="AK14" s="47" t="e">
        <f t="shared" si="9"/>
        <v>#N/A</v>
      </c>
      <c r="AL14" s="47" t="e">
        <f t="shared" si="10"/>
        <v>#N/A</v>
      </c>
      <c r="AN14" s="47" t="e">
        <f>INDEX('HEX GEN BACKEND'!M:M,MATCH('HEX GEN'!AE14,'HEX GEN BACKEND'!L:L,0))</f>
        <v>#N/A</v>
      </c>
      <c r="AO14" s="47" t="e">
        <f>INDEX('HEX GEN BACKEND'!M:M,MATCH('HEX GEN'!AF14,'HEX GEN BACKEND'!L:L,0))</f>
        <v>#N/A</v>
      </c>
      <c r="AP14" s="47" t="e">
        <f>INDEX('HEX GEN BACKEND'!M:M,MATCH('HEX GEN'!AG14,'HEX GEN BACKEND'!L:L,0))</f>
        <v>#N/A</v>
      </c>
      <c r="AQ14" s="47" t="e">
        <f>INDEX('HEX GEN BACKEND'!M:M,MATCH('HEX GEN'!AH14,'HEX GEN BACKEND'!L:L,0))</f>
        <v>#N/A</v>
      </c>
      <c r="AR14" s="47" t="e">
        <f>INDEX('HEX GEN BACKEND'!M:M,MATCH('HEX GEN'!AI14,'HEX GEN BACKEND'!L:L,0))</f>
        <v>#N/A</v>
      </c>
      <c r="AS14" s="47" t="e">
        <f>INDEX('HEX GEN BACKEND'!M:M,MATCH('HEX GEN'!AJ14,'HEX GEN BACKEND'!L:L,0))</f>
        <v>#N/A</v>
      </c>
      <c r="AT14" s="47" t="e">
        <f>INDEX('HEX GEN BACKEND'!M:M,MATCH('HEX GEN'!AK14,'HEX GEN BACKEND'!L:L,0))</f>
        <v>#N/A</v>
      </c>
      <c r="AU14" s="47" t="e">
        <f>INDEX('HEX GEN BACKEND'!M:M,MATCH('HEX GEN'!AL14,'HEX GEN BACKEND'!L:L,0))</f>
        <v>#N/A</v>
      </c>
      <c r="AW14" s="47" t="e">
        <f t="shared" si="11"/>
        <v>#N/A</v>
      </c>
    </row>
    <row r="15" spans="1:49" x14ac:dyDescent="0.25">
      <c r="A15" s="46" t="s">
        <v>72</v>
      </c>
      <c r="B15" s="35" t="s">
        <v>28</v>
      </c>
      <c r="C15" s="39"/>
      <c r="D15" s="40"/>
      <c r="E15" s="41"/>
      <c r="F15" s="42"/>
      <c r="G15" s="43"/>
      <c r="H15" s="44"/>
      <c r="I15" s="45"/>
      <c r="J15" s="48" t="e">
        <f t="shared" si="1"/>
        <v>#N/A</v>
      </c>
      <c r="K15" s="39" t="e">
        <f t="shared" si="0"/>
        <v>#N/A</v>
      </c>
      <c r="L15" s="61"/>
      <c r="M15" s="47" t="e">
        <f>INDEX('HEX GEN BACKEND'!B:B,MATCH(C15,'HEX GEN BACKEND'!A:A,0))</f>
        <v>#N/A</v>
      </c>
      <c r="N15" s="47" t="e">
        <f>"000"&amp;B15&amp;M15</f>
        <v>#N/A</v>
      </c>
      <c r="O15" s="47" t="e">
        <f t="shared" si="12"/>
        <v>#N/A</v>
      </c>
      <c r="P15" s="47" t="e">
        <f t="shared" si="13"/>
        <v>#N/A</v>
      </c>
      <c r="Q15" s="47" t="e">
        <f>INDEX('HEX GEN BACKEND'!M:M,MATCH('HEX GEN'!O15,'HEX GEN BACKEND'!L:L,0))</f>
        <v>#N/A</v>
      </c>
      <c r="R15" s="47" t="e">
        <f>INDEX('HEX GEN BACKEND'!M:M,MATCH('HEX GEN'!P15,'HEX GEN BACKEND'!L:L,0))</f>
        <v>#N/A</v>
      </c>
      <c r="S15" s="47" t="e">
        <f t="shared" si="14"/>
        <v>#N/A</v>
      </c>
      <c r="U15" s="57" t="s">
        <v>178</v>
      </c>
      <c r="V15" s="47">
        <f>IF(ISNUMBER(MATCH(D15,'HEX GEN BACKEND'!G:G,0)),INDEX('HEX GEN BACKEND'!J:J,MATCH(D15,'HEX GEN BACKEND'!G:G,0)),D15)</f>
        <v>0</v>
      </c>
      <c r="W15" s="47" t="e">
        <f>INDEX('HEX GEN BACKEND'!E:E,MATCH(E15,'HEX GEN BACKEND'!D:D,0))</f>
        <v>#N/A</v>
      </c>
      <c r="X15" s="47">
        <f>IF(ISNUMBER(MATCH(F15,'HEX GEN BACKEND'!H:H,0)),INDEX('HEX GEN BACKEND'!J:J,MATCH(F15,'HEX GEN BACKEND'!H:H,0)),F15)</f>
        <v>0</v>
      </c>
      <c r="Y15" s="47" t="e">
        <f>INDEX('HEX GEN BACKEND'!E:E,MATCH(G15,'HEX GEN BACKEND'!D:D,0))</f>
        <v>#N/A</v>
      </c>
      <c r="Z15" s="47">
        <f>IF(ISNUMBER(MATCH(H15,'HEX GEN BACKEND'!I:I,0)),INDEX('HEX GEN BACKEND'!J:J,MATCH(H15,'HEX GEN BACKEND'!I:I,0)),H15)</f>
        <v>0</v>
      </c>
      <c r="AA15" s="47" t="e">
        <f>INDEX('HEX GEN BACKEND'!E:E,MATCH(I15,'HEX GEN BACKEND'!D:D,0))</f>
        <v>#N/A</v>
      </c>
      <c r="AC15" s="47" t="e">
        <f t="shared" si="2"/>
        <v>#N/A</v>
      </c>
      <c r="AE15" s="47" t="e">
        <f t="shared" si="3"/>
        <v>#N/A</v>
      </c>
      <c r="AF15" s="47" t="e">
        <f t="shared" si="4"/>
        <v>#N/A</v>
      </c>
      <c r="AG15" s="47" t="e">
        <f t="shared" si="5"/>
        <v>#N/A</v>
      </c>
      <c r="AH15" s="47" t="e">
        <f t="shared" si="6"/>
        <v>#N/A</v>
      </c>
      <c r="AI15" s="47" t="e">
        <f t="shared" si="7"/>
        <v>#N/A</v>
      </c>
      <c r="AJ15" s="47" t="e">
        <f t="shared" si="8"/>
        <v>#N/A</v>
      </c>
      <c r="AK15" s="47" t="e">
        <f t="shared" si="9"/>
        <v>#N/A</v>
      </c>
      <c r="AL15" s="47" t="e">
        <f t="shared" si="10"/>
        <v>#N/A</v>
      </c>
      <c r="AN15" s="47" t="e">
        <f>INDEX('HEX GEN BACKEND'!M:M,MATCH('HEX GEN'!AE15,'HEX GEN BACKEND'!L:L,0))</f>
        <v>#N/A</v>
      </c>
      <c r="AO15" s="47" t="e">
        <f>INDEX('HEX GEN BACKEND'!M:M,MATCH('HEX GEN'!AF15,'HEX GEN BACKEND'!L:L,0))</f>
        <v>#N/A</v>
      </c>
      <c r="AP15" s="47" t="e">
        <f>INDEX('HEX GEN BACKEND'!M:M,MATCH('HEX GEN'!AG15,'HEX GEN BACKEND'!L:L,0))</f>
        <v>#N/A</v>
      </c>
      <c r="AQ15" s="47" t="e">
        <f>INDEX('HEX GEN BACKEND'!M:M,MATCH('HEX GEN'!AH15,'HEX GEN BACKEND'!L:L,0))</f>
        <v>#N/A</v>
      </c>
      <c r="AR15" s="47" t="e">
        <f>INDEX('HEX GEN BACKEND'!M:M,MATCH('HEX GEN'!AI15,'HEX GEN BACKEND'!L:L,0))</f>
        <v>#N/A</v>
      </c>
      <c r="AS15" s="47" t="e">
        <f>INDEX('HEX GEN BACKEND'!M:M,MATCH('HEX GEN'!AJ15,'HEX GEN BACKEND'!L:L,0))</f>
        <v>#N/A</v>
      </c>
      <c r="AT15" s="47" t="e">
        <f>INDEX('HEX GEN BACKEND'!M:M,MATCH('HEX GEN'!AK15,'HEX GEN BACKEND'!L:L,0))</f>
        <v>#N/A</v>
      </c>
      <c r="AU15" s="47" t="e">
        <f>INDEX('HEX GEN BACKEND'!M:M,MATCH('HEX GEN'!AL15,'HEX GEN BACKEND'!L:L,0))</f>
        <v>#N/A</v>
      </c>
      <c r="AW15" s="47" t="e">
        <f t="shared" si="11"/>
        <v>#N/A</v>
      </c>
    </row>
    <row r="16" spans="1:49" x14ac:dyDescent="0.25">
      <c r="A16" s="46" t="s">
        <v>73</v>
      </c>
      <c r="B16" s="35" t="s">
        <v>28</v>
      </c>
      <c r="C16" s="39"/>
      <c r="D16" s="40"/>
      <c r="E16" s="41"/>
      <c r="F16" s="42"/>
      <c r="G16" s="43"/>
      <c r="H16" s="44"/>
      <c r="I16" s="45"/>
      <c r="J16" s="48" t="e">
        <f t="shared" si="1"/>
        <v>#N/A</v>
      </c>
      <c r="K16" s="39" t="e">
        <f t="shared" si="0"/>
        <v>#N/A</v>
      </c>
      <c r="L16" s="61"/>
      <c r="M16" s="47" t="e">
        <f>INDEX('HEX GEN BACKEND'!B:B,MATCH(C16,'HEX GEN BACKEND'!A:A,0))</f>
        <v>#N/A</v>
      </c>
      <c r="N16" s="47" t="e">
        <f>"000"&amp;B16&amp;M16</f>
        <v>#N/A</v>
      </c>
      <c r="O16" s="47" t="e">
        <f t="shared" si="12"/>
        <v>#N/A</v>
      </c>
      <c r="P16" s="47" t="e">
        <f t="shared" si="13"/>
        <v>#N/A</v>
      </c>
      <c r="Q16" s="47" t="e">
        <f>INDEX('HEX GEN BACKEND'!M:M,MATCH('HEX GEN'!O16,'HEX GEN BACKEND'!L:L,0))</f>
        <v>#N/A</v>
      </c>
      <c r="R16" s="47" t="e">
        <f>INDEX('HEX GEN BACKEND'!M:M,MATCH('HEX GEN'!P16,'HEX GEN BACKEND'!L:L,0))</f>
        <v>#N/A</v>
      </c>
      <c r="S16" s="47" t="e">
        <f t="shared" si="14"/>
        <v>#N/A</v>
      </c>
      <c r="U16" s="57" t="s">
        <v>178</v>
      </c>
      <c r="V16" s="47">
        <f>IF(ISNUMBER(MATCH(D16,'HEX GEN BACKEND'!G:G,0)),INDEX('HEX GEN BACKEND'!J:J,MATCH(D16,'HEX GEN BACKEND'!G:G,0)),D16)</f>
        <v>0</v>
      </c>
      <c r="W16" s="47" t="e">
        <f>INDEX('HEX GEN BACKEND'!E:E,MATCH(E16,'HEX GEN BACKEND'!D:D,0))</f>
        <v>#N/A</v>
      </c>
      <c r="X16" s="47">
        <f>IF(ISNUMBER(MATCH(F16,'HEX GEN BACKEND'!H:H,0)),INDEX('HEX GEN BACKEND'!J:J,MATCH(F16,'HEX GEN BACKEND'!H:H,0)),F16)</f>
        <v>0</v>
      </c>
      <c r="Y16" s="47" t="e">
        <f>INDEX('HEX GEN BACKEND'!E:E,MATCH(G16,'HEX GEN BACKEND'!D:D,0))</f>
        <v>#N/A</v>
      </c>
      <c r="Z16" s="47">
        <f>IF(ISNUMBER(MATCH(H16,'HEX GEN BACKEND'!I:I,0)),INDEX('HEX GEN BACKEND'!J:J,MATCH(H16,'HEX GEN BACKEND'!I:I,0)),H16)</f>
        <v>0</v>
      </c>
      <c r="AA16" s="47" t="e">
        <f>INDEX('HEX GEN BACKEND'!E:E,MATCH(I16,'HEX GEN BACKEND'!D:D,0))</f>
        <v>#N/A</v>
      </c>
      <c r="AC16" s="47" t="e">
        <f t="shared" si="2"/>
        <v>#N/A</v>
      </c>
      <c r="AE16" s="47" t="e">
        <f t="shared" si="3"/>
        <v>#N/A</v>
      </c>
      <c r="AF16" s="47" t="e">
        <f t="shared" si="4"/>
        <v>#N/A</v>
      </c>
      <c r="AG16" s="47" t="e">
        <f t="shared" si="5"/>
        <v>#N/A</v>
      </c>
      <c r="AH16" s="47" t="e">
        <f t="shared" si="6"/>
        <v>#N/A</v>
      </c>
      <c r="AI16" s="47" t="e">
        <f t="shared" si="7"/>
        <v>#N/A</v>
      </c>
      <c r="AJ16" s="47" t="e">
        <f t="shared" si="8"/>
        <v>#N/A</v>
      </c>
      <c r="AK16" s="47" t="e">
        <f t="shared" si="9"/>
        <v>#N/A</v>
      </c>
      <c r="AL16" s="47" t="e">
        <f t="shared" si="10"/>
        <v>#N/A</v>
      </c>
      <c r="AN16" s="47" t="e">
        <f>INDEX('HEX GEN BACKEND'!M:M,MATCH('HEX GEN'!AE16,'HEX GEN BACKEND'!L:L,0))</f>
        <v>#N/A</v>
      </c>
      <c r="AO16" s="47" t="e">
        <f>INDEX('HEX GEN BACKEND'!M:M,MATCH('HEX GEN'!AF16,'HEX GEN BACKEND'!L:L,0))</f>
        <v>#N/A</v>
      </c>
      <c r="AP16" s="47" t="e">
        <f>INDEX('HEX GEN BACKEND'!M:M,MATCH('HEX GEN'!AG16,'HEX GEN BACKEND'!L:L,0))</f>
        <v>#N/A</v>
      </c>
      <c r="AQ16" s="47" t="e">
        <f>INDEX('HEX GEN BACKEND'!M:M,MATCH('HEX GEN'!AH16,'HEX GEN BACKEND'!L:L,0))</f>
        <v>#N/A</v>
      </c>
      <c r="AR16" s="47" t="e">
        <f>INDEX('HEX GEN BACKEND'!M:M,MATCH('HEX GEN'!AI16,'HEX GEN BACKEND'!L:L,0))</f>
        <v>#N/A</v>
      </c>
      <c r="AS16" s="47" t="e">
        <f>INDEX('HEX GEN BACKEND'!M:M,MATCH('HEX GEN'!AJ16,'HEX GEN BACKEND'!L:L,0))</f>
        <v>#N/A</v>
      </c>
      <c r="AT16" s="47" t="e">
        <f>INDEX('HEX GEN BACKEND'!M:M,MATCH('HEX GEN'!AK16,'HEX GEN BACKEND'!L:L,0))</f>
        <v>#N/A</v>
      </c>
      <c r="AU16" s="47" t="e">
        <f>INDEX('HEX GEN BACKEND'!M:M,MATCH('HEX GEN'!AL16,'HEX GEN BACKEND'!L:L,0))</f>
        <v>#N/A</v>
      </c>
      <c r="AW16" s="47" t="e">
        <f t="shared" si="11"/>
        <v>#N/A</v>
      </c>
    </row>
    <row r="17" spans="1:49" x14ac:dyDescent="0.25">
      <c r="A17" s="46" t="s">
        <v>74</v>
      </c>
      <c r="B17" s="35" t="s">
        <v>28</v>
      </c>
      <c r="C17" s="39"/>
      <c r="D17" s="40"/>
      <c r="E17" s="41"/>
      <c r="F17" s="42"/>
      <c r="G17" s="43"/>
      <c r="H17" s="44"/>
      <c r="I17" s="45"/>
      <c r="J17" s="48" t="e">
        <f t="shared" si="1"/>
        <v>#N/A</v>
      </c>
      <c r="K17" s="39" t="e">
        <f t="shared" si="0"/>
        <v>#N/A</v>
      </c>
      <c r="L17" s="61"/>
      <c r="M17" s="47" t="e">
        <f>INDEX('HEX GEN BACKEND'!B:B,MATCH(C17,'HEX GEN BACKEND'!A:A,0))</f>
        <v>#N/A</v>
      </c>
      <c r="N17" s="47" t="e">
        <f>"000"&amp;B17&amp;M17</f>
        <v>#N/A</v>
      </c>
      <c r="O17" s="47" t="e">
        <f t="shared" si="12"/>
        <v>#N/A</v>
      </c>
      <c r="P17" s="47" t="e">
        <f t="shared" si="13"/>
        <v>#N/A</v>
      </c>
      <c r="Q17" s="47" t="e">
        <f>INDEX('HEX GEN BACKEND'!M:M,MATCH('HEX GEN'!O17,'HEX GEN BACKEND'!L:L,0))</f>
        <v>#N/A</v>
      </c>
      <c r="R17" s="47" t="e">
        <f>INDEX('HEX GEN BACKEND'!M:M,MATCH('HEX GEN'!P17,'HEX GEN BACKEND'!L:L,0))</f>
        <v>#N/A</v>
      </c>
      <c r="S17" s="47" t="e">
        <f t="shared" si="14"/>
        <v>#N/A</v>
      </c>
      <c r="U17" s="57" t="s">
        <v>178</v>
      </c>
      <c r="V17" s="47">
        <f>IF(ISNUMBER(MATCH(D17,'HEX GEN BACKEND'!G:G,0)),INDEX('HEX GEN BACKEND'!J:J,MATCH(D17,'HEX GEN BACKEND'!G:G,0)),D17)</f>
        <v>0</v>
      </c>
      <c r="W17" s="47" t="e">
        <f>INDEX('HEX GEN BACKEND'!E:E,MATCH(E17,'HEX GEN BACKEND'!D:D,0))</f>
        <v>#N/A</v>
      </c>
      <c r="X17" s="47">
        <f>IF(ISNUMBER(MATCH(F17,'HEX GEN BACKEND'!H:H,0)),INDEX('HEX GEN BACKEND'!J:J,MATCH(F17,'HEX GEN BACKEND'!H:H,0)),F17)</f>
        <v>0</v>
      </c>
      <c r="Y17" s="47" t="e">
        <f>INDEX('HEX GEN BACKEND'!E:E,MATCH(G17,'HEX GEN BACKEND'!D:D,0))</f>
        <v>#N/A</v>
      </c>
      <c r="Z17" s="47">
        <f>IF(ISNUMBER(MATCH(H17,'HEX GEN BACKEND'!I:I,0)),INDEX('HEX GEN BACKEND'!J:J,MATCH(H17,'HEX GEN BACKEND'!I:I,0)),H17)</f>
        <v>0</v>
      </c>
      <c r="AA17" s="47" t="e">
        <f>INDEX('HEX GEN BACKEND'!E:E,MATCH(I17,'HEX GEN BACKEND'!D:D,0))</f>
        <v>#N/A</v>
      </c>
      <c r="AC17" s="47" t="e">
        <f t="shared" si="2"/>
        <v>#N/A</v>
      </c>
      <c r="AE17" s="47" t="e">
        <f t="shared" si="3"/>
        <v>#N/A</v>
      </c>
      <c r="AF17" s="47" t="e">
        <f t="shared" si="4"/>
        <v>#N/A</v>
      </c>
      <c r="AG17" s="47" t="e">
        <f t="shared" si="5"/>
        <v>#N/A</v>
      </c>
      <c r="AH17" s="47" t="e">
        <f t="shared" si="6"/>
        <v>#N/A</v>
      </c>
      <c r="AI17" s="47" t="e">
        <f t="shared" si="7"/>
        <v>#N/A</v>
      </c>
      <c r="AJ17" s="47" t="e">
        <f t="shared" si="8"/>
        <v>#N/A</v>
      </c>
      <c r="AK17" s="47" t="e">
        <f t="shared" si="9"/>
        <v>#N/A</v>
      </c>
      <c r="AL17" s="47" t="e">
        <f t="shared" si="10"/>
        <v>#N/A</v>
      </c>
      <c r="AN17" s="47" t="e">
        <f>INDEX('HEX GEN BACKEND'!M:M,MATCH('HEX GEN'!AE17,'HEX GEN BACKEND'!L:L,0))</f>
        <v>#N/A</v>
      </c>
      <c r="AO17" s="47" t="e">
        <f>INDEX('HEX GEN BACKEND'!M:M,MATCH('HEX GEN'!AF17,'HEX GEN BACKEND'!L:L,0))</f>
        <v>#N/A</v>
      </c>
      <c r="AP17" s="47" t="e">
        <f>INDEX('HEX GEN BACKEND'!M:M,MATCH('HEX GEN'!AG17,'HEX GEN BACKEND'!L:L,0))</f>
        <v>#N/A</v>
      </c>
      <c r="AQ17" s="47" t="e">
        <f>INDEX('HEX GEN BACKEND'!M:M,MATCH('HEX GEN'!AH17,'HEX GEN BACKEND'!L:L,0))</f>
        <v>#N/A</v>
      </c>
      <c r="AR17" s="47" t="e">
        <f>INDEX('HEX GEN BACKEND'!M:M,MATCH('HEX GEN'!AI17,'HEX GEN BACKEND'!L:L,0))</f>
        <v>#N/A</v>
      </c>
      <c r="AS17" s="47" t="e">
        <f>INDEX('HEX GEN BACKEND'!M:M,MATCH('HEX GEN'!AJ17,'HEX GEN BACKEND'!L:L,0))</f>
        <v>#N/A</v>
      </c>
      <c r="AT17" s="47" t="e">
        <f>INDEX('HEX GEN BACKEND'!M:M,MATCH('HEX GEN'!AK17,'HEX GEN BACKEND'!L:L,0))</f>
        <v>#N/A</v>
      </c>
      <c r="AU17" s="47" t="e">
        <f>INDEX('HEX GEN BACKEND'!M:M,MATCH('HEX GEN'!AL17,'HEX GEN BACKEND'!L:L,0))</f>
        <v>#N/A</v>
      </c>
      <c r="AW17" s="47" t="e">
        <f t="shared" si="11"/>
        <v>#N/A</v>
      </c>
    </row>
    <row r="18" spans="1:49" x14ac:dyDescent="0.25">
      <c r="A18" s="46" t="s">
        <v>75</v>
      </c>
      <c r="B18" s="35" t="s">
        <v>28</v>
      </c>
      <c r="C18" s="39"/>
      <c r="D18" s="40"/>
      <c r="E18" s="41"/>
      <c r="F18" s="42"/>
      <c r="G18" s="43"/>
      <c r="H18" s="44"/>
      <c r="I18" s="45"/>
      <c r="J18" s="48" t="e">
        <f t="shared" si="1"/>
        <v>#N/A</v>
      </c>
      <c r="K18" s="39" t="e">
        <f t="shared" si="0"/>
        <v>#N/A</v>
      </c>
      <c r="L18" s="61"/>
      <c r="M18" s="47" t="e">
        <f>INDEX('HEX GEN BACKEND'!B:B,MATCH(C18,'HEX GEN BACKEND'!A:A,0))</f>
        <v>#N/A</v>
      </c>
      <c r="N18" s="47" t="e">
        <f>"000"&amp;B18&amp;M18</f>
        <v>#N/A</v>
      </c>
      <c r="O18" s="47" t="e">
        <f t="shared" si="12"/>
        <v>#N/A</v>
      </c>
      <c r="P18" s="47" t="e">
        <f t="shared" si="13"/>
        <v>#N/A</v>
      </c>
      <c r="Q18" s="47" t="e">
        <f>INDEX('HEX GEN BACKEND'!M:M,MATCH('HEX GEN'!O18,'HEX GEN BACKEND'!L:L,0))</f>
        <v>#N/A</v>
      </c>
      <c r="R18" s="47" t="e">
        <f>INDEX('HEX GEN BACKEND'!M:M,MATCH('HEX GEN'!P18,'HEX GEN BACKEND'!L:L,0))</f>
        <v>#N/A</v>
      </c>
      <c r="S18" s="47" t="e">
        <f t="shared" si="14"/>
        <v>#N/A</v>
      </c>
      <c r="U18" s="57" t="s">
        <v>178</v>
      </c>
      <c r="V18" s="47">
        <f>IF(ISNUMBER(MATCH(D18,'HEX GEN BACKEND'!G:G,0)),INDEX('HEX GEN BACKEND'!J:J,MATCH(D18,'HEX GEN BACKEND'!G:G,0)),D18)</f>
        <v>0</v>
      </c>
      <c r="W18" s="47" t="e">
        <f>INDEX('HEX GEN BACKEND'!E:E,MATCH(E18,'HEX GEN BACKEND'!D:D,0))</f>
        <v>#N/A</v>
      </c>
      <c r="X18" s="47">
        <f>IF(ISNUMBER(MATCH(F18,'HEX GEN BACKEND'!H:H,0)),INDEX('HEX GEN BACKEND'!J:J,MATCH(F18,'HEX GEN BACKEND'!H:H,0)),F18)</f>
        <v>0</v>
      </c>
      <c r="Y18" s="47" t="e">
        <f>INDEX('HEX GEN BACKEND'!E:E,MATCH(G18,'HEX GEN BACKEND'!D:D,0))</f>
        <v>#N/A</v>
      </c>
      <c r="Z18" s="47">
        <f>IF(ISNUMBER(MATCH(H18,'HEX GEN BACKEND'!I:I,0)),INDEX('HEX GEN BACKEND'!J:J,MATCH(H18,'HEX GEN BACKEND'!I:I,0)),H18)</f>
        <v>0</v>
      </c>
      <c r="AA18" s="47" t="e">
        <f>INDEX('HEX GEN BACKEND'!E:E,MATCH(I18,'HEX GEN BACKEND'!D:D,0))</f>
        <v>#N/A</v>
      </c>
      <c r="AC18" s="47" t="e">
        <f t="shared" si="2"/>
        <v>#N/A</v>
      </c>
      <c r="AE18" s="47" t="e">
        <f t="shared" si="3"/>
        <v>#N/A</v>
      </c>
      <c r="AF18" s="47" t="e">
        <f t="shared" si="4"/>
        <v>#N/A</v>
      </c>
      <c r="AG18" s="47" t="e">
        <f t="shared" si="5"/>
        <v>#N/A</v>
      </c>
      <c r="AH18" s="47" t="e">
        <f t="shared" si="6"/>
        <v>#N/A</v>
      </c>
      <c r="AI18" s="47" t="e">
        <f t="shared" si="7"/>
        <v>#N/A</v>
      </c>
      <c r="AJ18" s="47" t="e">
        <f t="shared" si="8"/>
        <v>#N/A</v>
      </c>
      <c r="AK18" s="47" t="e">
        <f t="shared" si="9"/>
        <v>#N/A</v>
      </c>
      <c r="AL18" s="47" t="e">
        <f t="shared" si="10"/>
        <v>#N/A</v>
      </c>
      <c r="AN18" s="47" t="e">
        <f>INDEX('HEX GEN BACKEND'!M:M,MATCH('HEX GEN'!AE18,'HEX GEN BACKEND'!L:L,0))</f>
        <v>#N/A</v>
      </c>
      <c r="AO18" s="47" t="e">
        <f>INDEX('HEX GEN BACKEND'!M:M,MATCH('HEX GEN'!AF18,'HEX GEN BACKEND'!L:L,0))</f>
        <v>#N/A</v>
      </c>
      <c r="AP18" s="47" t="e">
        <f>INDEX('HEX GEN BACKEND'!M:M,MATCH('HEX GEN'!AG18,'HEX GEN BACKEND'!L:L,0))</f>
        <v>#N/A</v>
      </c>
      <c r="AQ18" s="47" t="e">
        <f>INDEX('HEX GEN BACKEND'!M:M,MATCH('HEX GEN'!AH18,'HEX GEN BACKEND'!L:L,0))</f>
        <v>#N/A</v>
      </c>
      <c r="AR18" s="47" t="e">
        <f>INDEX('HEX GEN BACKEND'!M:M,MATCH('HEX GEN'!AI18,'HEX GEN BACKEND'!L:L,0))</f>
        <v>#N/A</v>
      </c>
      <c r="AS18" s="47" t="e">
        <f>INDEX('HEX GEN BACKEND'!M:M,MATCH('HEX GEN'!AJ18,'HEX GEN BACKEND'!L:L,0))</f>
        <v>#N/A</v>
      </c>
      <c r="AT18" s="47" t="e">
        <f>INDEX('HEX GEN BACKEND'!M:M,MATCH('HEX GEN'!AK18,'HEX GEN BACKEND'!L:L,0))</f>
        <v>#N/A</v>
      </c>
      <c r="AU18" s="47" t="e">
        <f>INDEX('HEX GEN BACKEND'!M:M,MATCH('HEX GEN'!AL18,'HEX GEN BACKEND'!L:L,0))</f>
        <v>#N/A</v>
      </c>
      <c r="AW18" s="47" t="e">
        <f t="shared" si="11"/>
        <v>#N/A</v>
      </c>
    </row>
    <row r="19" spans="1:49" x14ac:dyDescent="0.25">
      <c r="A19" s="46" t="s">
        <v>76</v>
      </c>
      <c r="B19" s="35" t="s">
        <v>28</v>
      </c>
      <c r="C19" s="49"/>
      <c r="D19" s="40"/>
      <c r="E19" s="41"/>
      <c r="F19" s="42"/>
      <c r="G19" s="43"/>
      <c r="H19" s="44"/>
      <c r="I19" s="45"/>
      <c r="J19" s="48" t="e">
        <f t="shared" si="1"/>
        <v>#N/A</v>
      </c>
      <c r="K19" s="39" t="e">
        <f t="shared" si="0"/>
        <v>#N/A</v>
      </c>
      <c r="L19" s="61"/>
      <c r="M19" s="47" t="e">
        <f>INDEX('HEX GEN BACKEND'!B:B,MATCH(C19,'HEX GEN BACKEND'!A:A,0))</f>
        <v>#N/A</v>
      </c>
      <c r="N19" s="47" t="e">
        <f>"000"&amp;B19&amp;M19</f>
        <v>#N/A</v>
      </c>
      <c r="O19" s="47" t="e">
        <f t="shared" si="12"/>
        <v>#N/A</v>
      </c>
      <c r="P19" s="47" t="e">
        <f t="shared" si="13"/>
        <v>#N/A</v>
      </c>
      <c r="Q19" s="47" t="e">
        <f>INDEX('HEX GEN BACKEND'!M:M,MATCH('HEX GEN'!O19,'HEX GEN BACKEND'!L:L,0))</f>
        <v>#N/A</v>
      </c>
      <c r="R19" s="47" t="e">
        <f>INDEX('HEX GEN BACKEND'!M:M,MATCH('HEX GEN'!P19,'HEX GEN BACKEND'!L:L,0))</f>
        <v>#N/A</v>
      </c>
      <c r="S19" s="47" t="e">
        <f t="shared" si="14"/>
        <v>#N/A</v>
      </c>
      <c r="U19" s="57" t="s">
        <v>178</v>
      </c>
      <c r="V19" s="47">
        <f>IF(ISNUMBER(MATCH(D19,'HEX GEN BACKEND'!G:G,0)),INDEX('HEX GEN BACKEND'!J:J,MATCH(D19,'HEX GEN BACKEND'!G:G,0)),D19)</f>
        <v>0</v>
      </c>
      <c r="W19" s="47" t="e">
        <f>INDEX('HEX GEN BACKEND'!E:E,MATCH(E19,'HEX GEN BACKEND'!D:D,0))</f>
        <v>#N/A</v>
      </c>
      <c r="X19" s="47">
        <f>IF(ISNUMBER(MATCH(F19,'HEX GEN BACKEND'!H:H,0)),INDEX('HEX GEN BACKEND'!J:J,MATCH(F19,'HEX GEN BACKEND'!H:H,0)),F19)</f>
        <v>0</v>
      </c>
      <c r="Y19" s="47" t="e">
        <f>INDEX('HEX GEN BACKEND'!E:E,MATCH(G19,'HEX GEN BACKEND'!D:D,0))</f>
        <v>#N/A</v>
      </c>
      <c r="Z19" s="47">
        <f>IF(ISNUMBER(MATCH(H19,'HEX GEN BACKEND'!I:I,0)),INDEX('HEX GEN BACKEND'!J:J,MATCH(H19,'HEX GEN BACKEND'!I:I,0)),H19)</f>
        <v>0</v>
      </c>
      <c r="AA19" s="47" t="e">
        <f>INDEX('HEX GEN BACKEND'!E:E,MATCH(I19,'HEX GEN BACKEND'!D:D,0))</f>
        <v>#N/A</v>
      </c>
      <c r="AC19" s="47" t="e">
        <f t="shared" si="2"/>
        <v>#N/A</v>
      </c>
      <c r="AE19" s="47" t="e">
        <f t="shared" si="3"/>
        <v>#N/A</v>
      </c>
      <c r="AF19" s="47" t="e">
        <f t="shared" si="4"/>
        <v>#N/A</v>
      </c>
      <c r="AG19" s="47" t="e">
        <f t="shared" si="5"/>
        <v>#N/A</v>
      </c>
      <c r="AH19" s="47" t="e">
        <f t="shared" si="6"/>
        <v>#N/A</v>
      </c>
      <c r="AI19" s="47" t="e">
        <f t="shared" si="7"/>
        <v>#N/A</v>
      </c>
      <c r="AJ19" s="47" t="e">
        <f t="shared" si="8"/>
        <v>#N/A</v>
      </c>
      <c r="AK19" s="47" t="e">
        <f t="shared" si="9"/>
        <v>#N/A</v>
      </c>
      <c r="AL19" s="47" t="e">
        <f t="shared" si="10"/>
        <v>#N/A</v>
      </c>
      <c r="AN19" s="47" t="e">
        <f>INDEX('HEX GEN BACKEND'!M:M,MATCH('HEX GEN'!AE19,'HEX GEN BACKEND'!L:L,0))</f>
        <v>#N/A</v>
      </c>
      <c r="AO19" s="47" t="e">
        <f>INDEX('HEX GEN BACKEND'!M:M,MATCH('HEX GEN'!AF19,'HEX GEN BACKEND'!L:L,0))</f>
        <v>#N/A</v>
      </c>
      <c r="AP19" s="47" t="e">
        <f>INDEX('HEX GEN BACKEND'!M:M,MATCH('HEX GEN'!AG19,'HEX GEN BACKEND'!L:L,0))</f>
        <v>#N/A</v>
      </c>
      <c r="AQ19" s="47" t="e">
        <f>INDEX('HEX GEN BACKEND'!M:M,MATCH('HEX GEN'!AH19,'HEX GEN BACKEND'!L:L,0))</f>
        <v>#N/A</v>
      </c>
      <c r="AR19" s="47" t="e">
        <f>INDEX('HEX GEN BACKEND'!M:M,MATCH('HEX GEN'!AI19,'HEX GEN BACKEND'!L:L,0))</f>
        <v>#N/A</v>
      </c>
      <c r="AS19" s="47" t="e">
        <f>INDEX('HEX GEN BACKEND'!M:M,MATCH('HEX GEN'!AJ19,'HEX GEN BACKEND'!L:L,0))</f>
        <v>#N/A</v>
      </c>
      <c r="AT19" s="47" t="e">
        <f>INDEX('HEX GEN BACKEND'!M:M,MATCH('HEX GEN'!AK19,'HEX GEN BACKEND'!L:L,0))</f>
        <v>#N/A</v>
      </c>
      <c r="AU19" s="47" t="e">
        <f>INDEX('HEX GEN BACKEND'!M:M,MATCH('HEX GEN'!AL19,'HEX GEN BACKEND'!L:L,0))</f>
        <v>#N/A</v>
      </c>
      <c r="AW19" s="47" t="e">
        <f t="shared" si="11"/>
        <v>#N/A</v>
      </c>
    </row>
    <row r="20" spans="1:49" x14ac:dyDescent="0.25">
      <c r="A20" s="46" t="s">
        <v>77</v>
      </c>
      <c r="B20" s="35" t="s">
        <v>28</v>
      </c>
      <c r="C20" s="39"/>
      <c r="D20" s="40"/>
      <c r="E20" s="41"/>
      <c r="F20" s="42"/>
      <c r="G20" s="43"/>
      <c r="H20" s="44"/>
      <c r="I20" s="45"/>
      <c r="J20" s="48" t="e">
        <f t="shared" si="1"/>
        <v>#N/A</v>
      </c>
      <c r="K20" s="39" t="e">
        <f t="shared" si="0"/>
        <v>#N/A</v>
      </c>
      <c r="L20" s="61"/>
      <c r="M20" s="47" t="e">
        <f>INDEX('HEX GEN BACKEND'!B:B,MATCH(C20,'HEX GEN BACKEND'!A:A,0))</f>
        <v>#N/A</v>
      </c>
      <c r="N20" s="47" t="e">
        <f>"000"&amp;B20&amp;M20</f>
        <v>#N/A</v>
      </c>
      <c r="O20" s="47" t="e">
        <f t="shared" si="12"/>
        <v>#N/A</v>
      </c>
      <c r="P20" s="47" t="e">
        <f t="shared" si="13"/>
        <v>#N/A</v>
      </c>
      <c r="Q20" s="47" t="e">
        <f>INDEX('HEX GEN BACKEND'!M:M,MATCH('HEX GEN'!O20,'HEX GEN BACKEND'!L:L,0))</f>
        <v>#N/A</v>
      </c>
      <c r="R20" s="47" t="e">
        <f>INDEX('HEX GEN BACKEND'!M:M,MATCH('HEX GEN'!P20,'HEX GEN BACKEND'!L:L,0))</f>
        <v>#N/A</v>
      </c>
      <c r="S20" s="47" t="e">
        <f t="shared" si="14"/>
        <v>#N/A</v>
      </c>
      <c r="U20" s="57" t="s">
        <v>178</v>
      </c>
      <c r="V20" s="47">
        <f>IF(ISNUMBER(MATCH(D20,'HEX GEN BACKEND'!G:G,0)),INDEX('HEX GEN BACKEND'!J:J,MATCH(D20,'HEX GEN BACKEND'!G:G,0)),D20)</f>
        <v>0</v>
      </c>
      <c r="W20" s="47" t="e">
        <f>INDEX('HEX GEN BACKEND'!E:E,MATCH(E20,'HEX GEN BACKEND'!D:D,0))</f>
        <v>#N/A</v>
      </c>
      <c r="X20" s="47">
        <f>IF(ISNUMBER(MATCH(F20,'HEX GEN BACKEND'!H:H,0)),INDEX('HEX GEN BACKEND'!J:J,MATCH(F20,'HEX GEN BACKEND'!H:H,0)),F20)</f>
        <v>0</v>
      </c>
      <c r="Y20" s="47" t="e">
        <f>INDEX('HEX GEN BACKEND'!E:E,MATCH(G20,'HEX GEN BACKEND'!D:D,0))</f>
        <v>#N/A</v>
      </c>
      <c r="Z20" s="47">
        <f>IF(ISNUMBER(MATCH(H20,'HEX GEN BACKEND'!I:I,0)),INDEX('HEX GEN BACKEND'!J:J,MATCH(H20,'HEX GEN BACKEND'!I:I,0)),H20)</f>
        <v>0</v>
      </c>
      <c r="AA20" s="47" t="e">
        <f>INDEX('HEX GEN BACKEND'!E:E,MATCH(I20,'HEX GEN BACKEND'!D:D,0))</f>
        <v>#N/A</v>
      </c>
      <c r="AC20" s="47" t="e">
        <f t="shared" si="2"/>
        <v>#N/A</v>
      </c>
      <c r="AE20" s="47" t="e">
        <f t="shared" si="3"/>
        <v>#N/A</v>
      </c>
      <c r="AF20" s="47" t="e">
        <f t="shared" si="4"/>
        <v>#N/A</v>
      </c>
      <c r="AG20" s="47" t="e">
        <f t="shared" si="5"/>
        <v>#N/A</v>
      </c>
      <c r="AH20" s="47" t="e">
        <f t="shared" si="6"/>
        <v>#N/A</v>
      </c>
      <c r="AI20" s="47" t="e">
        <f t="shared" si="7"/>
        <v>#N/A</v>
      </c>
      <c r="AJ20" s="47" t="e">
        <f t="shared" si="8"/>
        <v>#N/A</v>
      </c>
      <c r="AK20" s="47" t="e">
        <f t="shared" si="9"/>
        <v>#N/A</v>
      </c>
      <c r="AL20" s="47" t="e">
        <f t="shared" si="10"/>
        <v>#N/A</v>
      </c>
      <c r="AN20" s="47" t="e">
        <f>INDEX('HEX GEN BACKEND'!M:M,MATCH('HEX GEN'!AE20,'HEX GEN BACKEND'!L:L,0))</f>
        <v>#N/A</v>
      </c>
      <c r="AO20" s="47" t="e">
        <f>INDEX('HEX GEN BACKEND'!M:M,MATCH('HEX GEN'!AF20,'HEX GEN BACKEND'!L:L,0))</f>
        <v>#N/A</v>
      </c>
      <c r="AP20" s="47" t="e">
        <f>INDEX('HEX GEN BACKEND'!M:M,MATCH('HEX GEN'!AG20,'HEX GEN BACKEND'!L:L,0))</f>
        <v>#N/A</v>
      </c>
      <c r="AQ20" s="47" t="e">
        <f>INDEX('HEX GEN BACKEND'!M:M,MATCH('HEX GEN'!AH20,'HEX GEN BACKEND'!L:L,0))</f>
        <v>#N/A</v>
      </c>
      <c r="AR20" s="47" t="e">
        <f>INDEX('HEX GEN BACKEND'!M:M,MATCH('HEX GEN'!AI20,'HEX GEN BACKEND'!L:L,0))</f>
        <v>#N/A</v>
      </c>
      <c r="AS20" s="47" t="e">
        <f>INDEX('HEX GEN BACKEND'!M:M,MATCH('HEX GEN'!AJ20,'HEX GEN BACKEND'!L:L,0))</f>
        <v>#N/A</v>
      </c>
      <c r="AT20" s="47" t="e">
        <f>INDEX('HEX GEN BACKEND'!M:M,MATCH('HEX GEN'!AK20,'HEX GEN BACKEND'!L:L,0))</f>
        <v>#N/A</v>
      </c>
      <c r="AU20" s="47" t="e">
        <f>INDEX('HEX GEN BACKEND'!M:M,MATCH('HEX GEN'!AL20,'HEX GEN BACKEND'!L:L,0))</f>
        <v>#N/A</v>
      </c>
      <c r="AW20" s="47" t="e">
        <f t="shared" si="11"/>
        <v>#N/A</v>
      </c>
    </row>
    <row r="21" spans="1:49" x14ac:dyDescent="0.25">
      <c r="A21" s="46" t="s">
        <v>78</v>
      </c>
      <c r="B21" s="35" t="s">
        <v>28</v>
      </c>
      <c r="C21" s="39"/>
      <c r="D21" s="40"/>
      <c r="E21" s="41"/>
      <c r="F21" s="42"/>
      <c r="G21" s="43"/>
      <c r="H21" s="44"/>
      <c r="I21" s="45"/>
      <c r="J21" s="48" t="e">
        <f t="shared" si="1"/>
        <v>#N/A</v>
      </c>
      <c r="K21" s="39" t="e">
        <f t="shared" si="0"/>
        <v>#N/A</v>
      </c>
      <c r="L21" s="61"/>
      <c r="M21" s="47" t="e">
        <f>INDEX('HEX GEN BACKEND'!B:B,MATCH(C21,'HEX GEN BACKEND'!A:A,0))</f>
        <v>#N/A</v>
      </c>
      <c r="N21" s="47" t="e">
        <f>"000"&amp;B21&amp;M21</f>
        <v>#N/A</v>
      </c>
      <c r="O21" s="47" t="e">
        <f t="shared" si="12"/>
        <v>#N/A</v>
      </c>
      <c r="P21" s="47" t="e">
        <f t="shared" si="13"/>
        <v>#N/A</v>
      </c>
      <c r="Q21" s="47" t="e">
        <f>INDEX('HEX GEN BACKEND'!M:M,MATCH('HEX GEN'!O21,'HEX GEN BACKEND'!L:L,0))</f>
        <v>#N/A</v>
      </c>
      <c r="R21" s="47" t="e">
        <f>INDEX('HEX GEN BACKEND'!M:M,MATCH('HEX GEN'!P21,'HEX GEN BACKEND'!L:L,0))</f>
        <v>#N/A</v>
      </c>
      <c r="S21" s="47" t="e">
        <f t="shared" si="14"/>
        <v>#N/A</v>
      </c>
      <c r="U21" s="57" t="s">
        <v>178</v>
      </c>
      <c r="V21" s="47">
        <f>IF(ISNUMBER(MATCH(D21,'HEX GEN BACKEND'!G:G,0)),INDEX('HEX GEN BACKEND'!J:J,MATCH(D21,'HEX GEN BACKEND'!G:G,0)),D21)</f>
        <v>0</v>
      </c>
      <c r="W21" s="47" t="e">
        <f>INDEX('HEX GEN BACKEND'!E:E,MATCH(E21,'HEX GEN BACKEND'!D:D,0))</f>
        <v>#N/A</v>
      </c>
      <c r="X21" s="47">
        <f>IF(ISNUMBER(MATCH(F21,'HEX GEN BACKEND'!H:H,0)),INDEX('HEX GEN BACKEND'!J:J,MATCH(F21,'HEX GEN BACKEND'!H:H,0)),F21)</f>
        <v>0</v>
      </c>
      <c r="Y21" s="47" t="e">
        <f>INDEX('HEX GEN BACKEND'!E:E,MATCH(G21,'HEX GEN BACKEND'!D:D,0))</f>
        <v>#N/A</v>
      </c>
      <c r="Z21" s="47">
        <f>IF(ISNUMBER(MATCH(H21,'HEX GEN BACKEND'!I:I,0)),INDEX('HEX GEN BACKEND'!J:J,MATCH(H21,'HEX GEN BACKEND'!I:I,0)),H21)</f>
        <v>0</v>
      </c>
      <c r="AA21" s="47" t="e">
        <f>INDEX('HEX GEN BACKEND'!E:E,MATCH(I21,'HEX GEN BACKEND'!D:D,0))</f>
        <v>#N/A</v>
      </c>
      <c r="AC21" s="47" t="e">
        <f t="shared" si="2"/>
        <v>#N/A</v>
      </c>
      <c r="AE21" s="47" t="e">
        <f t="shared" si="3"/>
        <v>#N/A</v>
      </c>
      <c r="AF21" s="47" t="e">
        <f t="shared" si="4"/>
        <v>#N/A</v>
      </c>
      <c r="AG21" s="47" t="e">
        <f t="shared" si="5"/>
        <v>#N/A</v>
      </c>
      <c r="AH21" s="47" t="e">
        <f t="shared" si="6"/>
        <v>#N/A</v>
      </c>
      <c r="AI21" s="47" t="e">
        <f t="shared" si="7"/>
        <v>#N/A</v>
      </c>
      <c r="AJ21" s="47" t="e">
        <f t="shared" si="8"/>
        <v>#N/A</v>
      </c>
      <c r="AK21" s="47" t="e">
        <f t="shared" si="9"/>
        <v>#N/A</v>
      </c>
      <c r="AL21" s="47" t="e">
        <f t="shared" si="10"/>
        <v>#N/A</v>
      </c>
      <c r="AN21" s="47" t="e">
        <f>INDEX('HEX GEN BACKEND'!M:M,MATCH('HEX GEN'!AE21,'HEX GEN BACKEND'!L:L,0))</f>
        <v>#N/A</v>
      </c>
      <c r="AO21" s="47" t="e">
        <f>INDEX('HEX GEN BACKEND'!M:M,MATCH('HEX GEN'!AF21,'HEX GEN BACKEND'!L:L,0))</f>
        <v>#N/A</v>
      </c>
      <c r="AP21" s="47" t="e">
        <f>INDEX('HEX GEN BACKEND'!M:M,MATCH('HEX GEN'!AG21,'HEX GEN BACKEND'!L:L,0))</f>
        <v>#N/A</v>
      </c>
      <c r="AQ21" s="47" t="e">
        <f>INDEX('HEX GEN BACKEND'!M:M,MATCH('HEX GEN'!AH21,'HEX GEN BACKEND'!L:L,0))</f>
        <v>#N/A</v>
      </c>
      <c r="AR21" s="47" t="e">
        <f>INDEX('HEX GEN BACKEND'!M:M,MATCH('HEX GEN'!AI21,'HEX GEN BACKEND'!L:L,0))</f>
        <v>#N/A</v>
      </c>
      <c r="AS21" s="47" t="e">
        <f>INDEX('HEX GEN BACKEND'!M:M,MATCH('HEX GEN'!AJ21,'HEX GEN BACKEND'!L:L,0))</f>
        <v>#N/A</v>
      </c>
      <c r="AT21" s="47" t="e">
        <f>INDEX('HEX GEN BACKEND'!M:M,MATCH('HEX GEN'!AK21,'HEX GEN BACKEND'!L:L,0))</f>
        <v>#N/A</v>
      </c>
      <c r="AU21" s="47" t="e">
        <f>INDEX('HEX GEN BACKEND'!M:M,MATCH('HEX GEN'!AL21,'HEX GEN BACKEND'!L:L,0))</f>
        <v>#N/A</v>
      </c>
      <c r="AW21" s="47" t="e">
        <f t="shared" si="11"/>
        <v>#N/A</v>
      </c>
    </row>
    <row r="22" spans="1:49" x14ac:dyDescent="0.25">
      <c r="A22" s="46" t="s">
        <v>79</v>
      </c>
      <c r="B22" s="35" t="s">
        <v>28</v>
      </c>
      <c r="C22" s="49"/>
      <c r="D22" s="40"/>
      <c r="E22" s="41"/>
      <c r="F22" s="42"/>
      <c r="G22" s="43"/>
      <c r="H22" s="44"/>
      <c r="I22" s="45"/>
      <c r="J22" s="48" t="e">
        <f t="shared" si="1"/>
        <v>#N/A</v>
      </c>
      <c r="K22" s="39" t="e">
        <f t="shared" si="0"/>
        <v>#N/A</v>
      </c>
      <c r="L22" s="61"/>
      <c r="M22" s="47" t="e">
        <f>INDEX('HEX GEN BACKEND'!B:B,MATCH(C22,'HEX GEN BACKEND'!A:A,0))</f>
        <v>#N/A</v>
      </c>
      <c r="N22" s="47" t="e">
        <f>"000"&amp;B22&amp;M22</f>
        <v>#N/A</v>
      </c>
      <c r="O22" s="47" t="e">
        <f t="shared" si="12"/>
        <v>#N/A</v>
      </c>
      <c r="P22" s="47" t="e">
        <f t="shared" si="13"/>
        <v>#N/A</v>
      </c>
      <c r="Q22" s="47" t="e">
        <f>INDEX('HEX GEN BACKEND'!M:M,MATCH('HEX GEN'!O22,'HEX GEN BACKEND'!L:L,0))</f>
        <v>#N/A</v>
      </c>
      <c r="R22" s="47" t="e">
        <f>INDEX('HEX GEN BACKEND'!M:M,MATCH('HEX GEN'!P22,'HEX GEN BACKEND'!L:L,0))</f>
        <v>#N/A</v>
      </c>
      <c r="S22" s="47" t="e">
        <f t="shared" si="14"/>
        <v>#N/A</v>
      </c>
      <c r="U22" s="57" t="s">
        <v>178</v>
      </c>
      <c r="V22" s="47">
        <f>IF(ISNUMBER(MATCH(D22,'HEX GEN BACKEND'!G:G,0)),INDEX('HEX GEN BACKEND'!J:J,MATCH(D22,'HEX GEN BACKEND'!G:G,0)),D22)</f>
        <v>0</v>
      </c>
      <c r="W22" s="47" t="e">
        <f>INDEX('HEX GEN BACKEND'!E:E,MATCH(E22,'HEX GEN BACKEND'!D:D,0))</f>
        <v>#N/A</v>
      </c>
      <c r="X22" s="47">
        <f>IF(ISNUMBER(MATCH(F22,'HEX GEN BACKEND'!H:H,0)),INDEX('HEX GEN BACKEND'!J:J,MATCH(F22,'HEX GEN BACKEND'!H:H,0)),F22)</f>
        <v>0</v>
      </c>
      <c r="Y22" s="47" t="e">
        <f>INDEX('HEX GEN BACKEND'!E:E,MATCH(G22,'HEX GEN BACKEND'!D:D,0))</f>
        <v>#N/A</v>
      </c>
      <c r="Z22" s="47">
        <f>IF(ISNUMBER(MATCH(H22,'HEX GEN BACKEND'!I:I,0)),INDEX('HEX GEN BACKEND'!J:J,MATCH(H22,'HEX GEN BACKEND'!I:I,0)),H22)</f>
        <v>0</v>
      </c>
      <c r="AA22" s="47" t="e">
        <f>INDEX('HEX GEN BACKEND'!E:E,MATCH(I22,'HEX GEN BACKEND'!D:D,0))</f>
        <v>#N/A</v>
      </c>
      <c r="AC22" s="47" t="e">
        <f t="shared" si="2"/>
        <v>#N/A</v>
      </c>
      <c r="AE22" s="47" t="e">
        <f t="shared" si="3"/>
        <v>#N/A</v>
      </c>
      <c r="AF22" s="47" t="e">
        <f t="shared" si="4"/>
        <v>#N/A</v>
      </c>
      <c r="AG22" s="47" t="e">
        <f t="shared" si="5"/>
        <v>#N/A</v>
      </c>
      <c r="AH22" s="47" t="e">
        <f t="shared" si="6"/>
        <v>#N/A</v>
      </c>
      <c r="AI22" s="47" t="e">
        <f t="shared" si="7"/>
        <v>#N/A</v>
      </c>
      <c r="AJ22" s="47" t="e">
        <f t="shared" si="8"/>
        <v>#N/A</v>
      </c>
      <c r="AK22" s="47" t="e">
        <f t="shared" si="9"/>
        <v>#N/A</v>
      </c>
      <c r="AL22" s="47" t="e">
        <f t="shared" si="10"/>
        <v>#N/A</v>
      </c>
      <c r="AN22" s="47" t="e">
        <f>INDEX('HEX GEN BACKEND'!M:M,MATCH('HEX GEN'!AE22,'HEX GEN BACKEND'!L:L,0))</f>
        <v>#N/A</v>
      </c>
      <c r="AO22" s="47" t="e">
        <f>INDEX('HEX GEN BACKEND'!M:M,MATCH('HEX GEN'!AF22,'HEX GEN BACKEND'!L:L,0))</f>
        <v>#N/A</v>
      </c>
      <c r="AP22" s="47" t="e">
        <f>INDEX('HEX GEN BACKEND'!M:M,MATCH('HEX GEN'!AG22,'HEX GEN BACKEND'!L:L,0))</f>
        <v>#N/A</v>
      </c>
      <c r="AQ22" s="47" t="e">
        <f>INDEX('HEX GEN BACKEND'!M:M,MATCH('HEX GEN'!AH22,'HEX GEN BACKEND'!L:L,0))</f>
        <v>#N/A</v>
      </c>
      <c r="AR22" s="47" t="e">
        <f>INDEX('HEX GEN BACKEND'!M:M,MATCH('HEX GEN'!AI22,'HEX GEN BACKEND'!L:L,0))</f>
        <v>#N/A</v>
      </c>
      <c r="AS22" s="47" t="e">
        <f>INDEX('HEX GEN BACKEND'!M:M,MATCH('HEX GEN'!AJ22,'HEX GEN BACKEND'!L:L,0))</f>
        <v>#N/A</v>
      </c>
      <c r="AT22" s="47" t="e">
        <f>INDEX('HEX GEN BACKEND'!M:M,MATCH('HEX GEN'!AK22,'HEX GEN BACKEND'!L:L,0))</f>
        <v>#N/A</v>
      </c>
      <c r="AU22" s="47" t="e">
        <f>INDEX('HEX GEN BACKEND'!M:M,MATCH('HEX GEN'!AL22,'HEX GEN BACKEND'!L:L,0))</f>
        <v>#N/A</v>
      </c>
      <c r="AW22" s="47" t="e">
        <f t="shared" si="11"/>
        <v>#N/A</v>
      </c>
    </row>
    <row r="23" spans="1:49" x14ac:dyDescent="0.25">
      <c r="A23" s="46" t="s">
        <v>80</v>
      </c>
      <c r="B23" s="35" t="s">
        <v>28</v>
      </c>
      <c r="C23" s="39"/>
      <c r="D23" s="40"/>
      <c r="E23" s="41"/>
      <c r="F23" s="42"/>
      <c r="G23" s="43"/>
      <c r="H23" s="44"/>
      <c r="I23" s="45"/>
      <c r="J23" s="48" t="e">
        <f t="shared" si="1"/>
        <v>#N/A</v>
      </c>
      <c r="K23" s="39" t="e">
        <f t="shared" si="0"/>
        <v>#N/A</v>
      </c>
      <c r="L23" s="61"/>
      <c r="M23" s="47" t="e">
        <f>INDEX('HEX GEN BACKEND'!B:B,MATCH(C23,'HEX GEN BACKEND'!A:A,0))</f>
        <v>#N/A</v>
      </c>
      <c r="N23" s="47" t="e">
        <f>"000"&amp;B23&amp;M23</f>
        <v>#N/A</v>
      </c>
      <c r="O23" s="47" t="e">
        <f t="shared" si="12"/>
        <v>#N/A</v>
      </c>
      <c r="P23" s="47" t="e">
        <f t="shared" si="13"/>
        <v>#N/A</v>
      </c>
      <c r="Q23" s="47" t="e">
        <f>INDEX('HEX GEN BACKEND'!M:M,MATCH('HEX GEN'!O23,'HEX GEN BACKEND'!L:L,0))</f>
        <v>#N/A</v>
      </c>
      <c r="R23" s="47" t="e">
        <f>INDEX('HEX GEN BACKEND'!M:M,MATCH('HEX GEN'!P23,'HEX GEN BACKEND'!L:L,0))</f>
        <v>#N/A</v>
      </c>
      <c r="S23" s="47" t="e">
        <f t="shared" si="14"/>
        <v>#N/A</v>
      </c>
      <c r="U23" s="57" t="s">
        <v>178</v>
      </c>
      <c r="V23" s="47">
        <f>IF(ISNUMBER(MATCH(D23,'HEX GEN BACKEND'!G:G,0)),INDEX('HEX GEN BACKEND'!J:J,MATCH(D23,'HEX GEN BACKEND'!G:G,0)),D23)</f>
        <v>0</v>
      </c>
      <c r="W23" s="47" t="e">
        <f>INDEX('HEX GEN BACKEND'!E:E,MATCH(E23,'HEX GEN BACKEND'!D:D,0))</f>
        <v>#N/A</v>
      </c>
      <c r="X23" s="47">
        <f>IF(ISNUMBER(MATCH(F23,'HEX GEN BACKEND'!H:H,0)),INDEX('HEX GEN BACKEND'!J:J,MATCH(F23,'HEX GEN BACKEND'!H:H,0)),F23)</f>
        <v>0</v>
      </c>
      <c r="Y23" s="47" t="e">
        <f>INDEX('HEX GEN BACKEND'!E:E,MATCH(G23,'HEX GEN BACKEND'!D:D,0))</f>
        <v>#N/A</v>
      </c>
      <c r="Z23" s="47">
        <f>IF(ISNUMBER(MATCH(H23,'HEX GEN BACKEND'!I:I,0)),INDEX('HEX GEN BACKEND'!J:J,MATCH(H23,'HEX GEN BACKEND'!I:I,0)),H23)</f>
        <v>0</v>
      </c>
      <c r="AA23" s="47" t="e">
        <f>INDEX('HEX GEN BACKEND'!E:E,MATCH(I23,'HEX GEN BACKEND'!D:D,0))</f>
        <v>#N/A</v>
      </c>
      <c r="AC23" s="47" t="e">
        <f t="shared" si="2"/>
        <v>#N/A</v>
      </c>
      <c r="AE23" s="47" t="e">
        <f t="shared" si="3"/>
        <v>#N/A</v>
      </c>
      <c r="AF23" s="47" t="e">
        <f t="shared" si="4"/>
        <v>#N/A</v>
      </c>
      <c r="AG23" s="47" t="e">
        <f t="shared" si="5"/>
        <v>#N/A</v>
      </c>
      <c r="AH23" s="47" t="e">
        <f t="shared" si="6"/>
        <v>#N/A</v>
      </c>
      <c r="AI23" s="47" t="e">
        <f t="shared" si="7"/>
        <v>#N/A</v>
      </c>
      <c r="AJ23" s="47" t="e">
        <f t="shared" si="8"/>
        <v>#N/A</v>
      </c>
      <c r="AK23" s="47" t="e">
        <f t="shared" si="9"/>
        <v>#N/A</v>
      </c>
      <c r="AL23" s="47" t="e">
        <f t="shared" si="10"/>
        <v>#N/A</v>
      </c>
      <c r="AN23" s="47" t="e">
        <f>INDEX('HEX GEN BACKEND'!M:M,MATCH('HEX GEN'!AE23,'HEX GEN BACKEND'!L:L,0))</f>
        <v>#N/A</v>
      </c>
      <c r="AO23" s="47" t="e">
        <f>INDEX('HEX GEN BACKEND'!M:M,MATCH('HEX GEN'!AF23,'HEX GEN BACKEND'!L:L,0))</f>
        <v>#N/A</v>
      </c>
      <c r="AP23" s="47" t="e">
        <f>INDEX('HEX GEN BACKEND'!M:M,MATCH('HEX GEN'!AG23,'HEX GEN BACKEND'!L:L,0))</f>
        <v>#N/A</v>
      </c>
      <c r="AQ23" s="47" t="e">
        <f>INDEX('HEX GEN BACKEND'!M:M,MATCH('HEX GEN'!AH23,'HEX GEN BACKEND'!L:L,0))</f>
        <v>#N/A</v>
      </c>
      <c r="AR23" s="47" t="e">
        <f>INDEX('HEX GEN BACKEND'!M:M,MATCH('HEX GEN'!AI23,'HEX GEN BACKEND'!L:L,0))</f>
        <v>#N/A</v>
      </c>
      <c r="AS23" s="47" t="e">
        <f>INDEX('HEX GEN BACKEND'!M:M,MATCH('HEX GEN'!AJ23,'HEX GEN BACKEND'!L:L,0))</f>
        <v>#N/A</v>
      </c>
      <c r="AT23" s="47" t="e">
        <f>INDEX('HEX GEN BACKEND'!M:M,MATCH('HEX GEN'!AK23,'HEX GEN BACKEND'!L:L,0))</f>
        <v>#N/A</v>
      </c>
      <c r="AU23" s="47" t="e">
        <f>INDEX('HEX GEN BACKEND'!M:M,MATCH('HEX GEN'!AL23,'HEX GEN BACKEND'!L:L,0))</f>
        <v>#N/A</v>
      </c>
      <c r="AW23" s="47" t="e">
        <f t="shared" si="11"/>
        <v>#N/A</v>
      </c>
    </row>
    <row r="24" spans="1:49" x14ac:dyDescent="0.25">
      <c r="A24" s="46" t="s">
        <v>81</v>
      </c>
      <c r="B24" s="35" t="s">
        <v>28</v>
      </c>
      <c r="C24" s="39"/>
      <c r="D24" s="40"/>
      <c r="E24" s="41"/>
      <c r="F24" s="42"/>
      <c r="G24" s="43"/>
      <c r="H24" s="44"/>
      <c r="I24" s="45"/>
      <c r="J24" s="48" t="e">
        <f t="shared" si="1"/>
        <v>#N/A</v>
      </c>
      <c r="K24" s="39" t="e">
        <f t="shared" si="0"/>
        <v>#N/A</v>
      </c>
      <c r="L24" s="61"/>
      <c r="M24" s="47" t="e">
        <f>INDEX('HEX GEN BACKEND'!B:B,MATCH(C24,'HEX GEN BACKEND'!A:A,0))</f>
        <v>#N/A</v>
      </c>
      <c r="N24" s="47" t="e">
        <f>"000"&amp;B24&amp;M24</f>
        <v>#N/A</v>
      </c>
      <c r="O24" s="47" t="e">
        <f t="shared" si="12"/>
        <v>#N/A</v>
      </c>
      <c r="P24" s="47" t="e">
        <f t="shared" si="13"/>
        <v>#N/A</v>
      </c>
      <c r="Q24" s="47" t="e">
        <f>INDEX('HEX GEN BACKEND'!M:M,MATCH('HEX GEN'!O24,'HEX GEN BACKEND'!L:L,0))</f>
        <v>#N/A</v>
      </c>
      <c r="R24" s="47" t="e">
        <f>INDEX('HEX GEN BACKEND'!M:M,MATCH('HEX GEN'!P24,'HEX GEN BACKEND'!L:L,0))</f>
        <v>#N/A</v>
      </c>
      <c r="S24" s="47" t="e">
        <f t="shared" si="14"/>
        <v>#N/A</v>
      </c>
      <c r="U24" s="57" t="s">
        <v>178</v>
      </c>
      <c r="V24" s="47">
        <f>IF(ISNUMBER(MATCH(D24,'HEX GEN BACKEND'!G:G,0)),INDEX('HEX GEN BACKEND'!J:J,MATCH(D24,'HEX GEN BACKEND'!G:G,0)),D24)</f>
        <v>0</v>
      </c>
      <c r="W24" s="47" t="e">
        <f>INDEX('HEX GEN BACKEND'!E:E,MATCH(E24,'HEX GEN BACKEND'!D:D,0))</f>
        <v>#N/A</v>
      </c>
      <c r="X24" s="47">
        <f>IF(ISNUMBER(MATCH(F24,'HEX GEN BACKEND'!H:H,0)),INDEX('HEX GEN BACKEND'!J:J,MATCH(F24,'HEX GEN BACKEND'!H:H,0)),F24)</f>
        <v>0</v>
      </c>
      <c r="Y24" s="47" t="e">
        <f>INDEX('HEX GEN BACKEND'!E:E,MATCH(G24,'HEX GEN BACKEND'!D:D,0))</f>
        <v>#N/A</v>
      </c>
      <c r="Z24" s="47">
        <f>IF(ISNUMBER(MATCH(H24,'HEX GEN BACKEND'!I:I,0)),INDEX('HEX GEN BACKEND'!J:J,MATCH(H24,'HEX GEN BACKEND'!I:I,0)),H24)</f>
        <v>0</v>
      </c>
      <c r="AA24" s="47" t="e">
        <f>INDEX('HEX GEN BACKEND'!E:E,MATCH(I24,'HEX GEN BACKEND'!D:D,0))</f>
        <v>#N/A</v>
      </c>
      <c r="AC24" s="47" t="e">
        <f t="shared" si="2"/>
        <v>#N/A</v>
      </c>
      <c r="AE24" s="47" t="e">
        <f t="shared" si="3"/>
        <v>#N/A</v>
      </c>
      <c r="AF24" s="47" t="e">
        <f t="shared" si="4"/>
        <v>#N/A</v>
      </c>
      <c r="AG24" s="47" t="e">
        <f t="shared" si="5"/>
        <v>#N/A</v>
      </c>
      <c r="AH24" s="47" t="e">
        <f t="shared" si="6"/>
        <v>#N/A</v>
      </c>
      <c r="AI24" s="47" t="e">
        <f t="shared" si="7"/>
        <v>#N/A</v>
      </c>
      <c r="AJ24" s="47" t="e">
        <f t="shared" si="8"/>
        <v>#N/A</v>
      </c>
      <c r="AK24" s="47" t="e">
        <f t="shared" si="9"/>
        <v>#N/A</v>
      </c>
      <c r="AL24" s="47" t="e">
        <f t="shared" si="10"/>
        <v>#N/A</v>
      </c>
      <c r="AN24" s="47" t="e">
        <f>INDEX('HEX GEN BACKEND'!M:M,MATCH('HEX GEN'!AE24,'HEX GEN BACKEND'!L:L,0))</f>
        <v>#N/A</v>
      </c>
      <c r="AO24" s="47" t="e">
        <f>INDEX('HEX GEN BACKEND'!M:M,MATCH('HEX GEN'!AF24,'HEX GEN BACKEND'!L:L,0))</f>
        <v>#N/A</v>
      </c>
      <c r="AP24" s="47" t="e">
        <f>INDEX('HEX GEN BACKEND'!M:M,MATCH('HEX GEN'!AG24,'HEX GEN BACKEND'!L:L,0))</f>
        <v>#N/A</v>
      </c>
      <c r="AQ24" s="47" t="e">
        <f>INDEX('HEX GEN BACKEND'!M:M,MATCH('HEX GEN'!AH24,'HEX GEN BACKEND'!L:L,0))</f>
        <v>#N/A</v>
      </c>
      <c r="AR24" s="47" t="e">
        <f>INDEX('HEX GEN BACKEND'!M:M,MATCH('HEX GEN'!AI24,'HEX GEN BACKEND'!L:L,0))</f>
        <v>#N/A</v>
      </c>
      <c r="AS24" s="47" t="e">
        <f>INDEX('HEX GEN BACKEND'!M:M,MATCH('HEX GEN'!AJ24,'HEX GEN BACKEND'!L:L,0))</f>
        <v>#N/A</v>
      </c>
      <c r="AT24" s="47" t="e">
        <f>INDEX('HEX GEN BACKEND'!M:M,MATCH('HEX GEN'!AK24,'HEX GEN BACKEND'!L:L,0))</f>
        <v>#N/A</v>
      </c>
      <c r="AU24" s="47" t="e">
        <f>INDEX('HEX GEN BACKEND'!M:M,MATCH('HEX GEN'!AL24,'HEX GEN BACKEND'!L:L,0))</f>
        <v>#N/A</v>
      </c>
      <c r="AW24" s="47" t="e">
        <f t="shared" si="11"/>
        <v>#N/A</v>
      </c>
    </row>
    <row r="25" spans="1:49" x14ac:dyDescent="0.25">
      <c r="A25" s="46" t="s">
        <v>82</v>
      </c>
      <c r="B25" s="35" t="s">
        <v>28</v>
      </c>
      <c r="C25" s="39"/>
      <c r="D25" s="40"/>
      <c r="E25" s="41"/>
      <c r="F25" s="42"/>
      <c r="G25" s="43"/>
      <c r="H25" s="44"/>
      <c r="I25" s="45"/>
      <c r="J25" s="48" t="e">
        <f t="shared" si="1"/>
        <v>#N/A</v>
      </c>
      <c r="K25" s="39" t="e">
        <f t="shared" si="0"/>
        <v>#N/A</v>
      </c>
      <c r="L25" s="61"/>
      <c r="M25" s="47" t="e">
        <f>INDEX('HEX GEN BACKEND'!B:B,MATCH(C25,'HEX GEN BACKEND'!A:A,0))</f>
        <v>#N/A</v>
      </c>
      <c r="N25" s="47" t="e">
        <f>"000"&amp;B25&amp;M25</f>
        <v>#N/A</v>
      </c>
      <c r="O25" s="47" t="e">
        <f t="shared" si="12"/>
        <v>#N/A</v>
      </c>
      <c r="P25" s="47" t="e">
        <f t="shared" si="13"/>
        <v>#N/A</v>
      </c>
      <c r="Q25" s="47" t="e">
        <f>INDEX('HEX GEN BACKEND'!M:M,MATCH('HEX GEN'!O25,'HEX GEN BACKEND'!L:L,0))</f>
        <v>#N/A</v>
      </c>
      <c r="R25" s="47" t="e">
        <f>INDEX('HEX GEN BACKEND'!M:M,MATCH('HEX GEN'!P25,'HEX GEN BACKEND'!L:L,0))</f>
        <v>#N/A</v>
      </c>
      <c r="S25" s="47" t="e">
        <f t="shared" si="14"/>
        <v>#N/A</v>
      </c>
      <c r="U25" s="57" t="s">
        <v>178</v>
      </c>
      <c r="V25" s="47">
        <f>IF(ISNUMBER(MATCH(D25,'HEX GEN BACKEND'!G:G,0)),INDEX('HEX GEN BACKEND'!J:J,MATCH(D25,'HEX GEN BACKEND'!G:G,0)),D25)</f>
        <v>0</v>
      </c>
      <c r="W25" s="47" t="e">
        <f>INDEX('HEX GEN BACKEND'!E:E,MATCH(E25,'HEX GEN BACKEND'!D:D,0))</f>
        <v>#N/A</v>
      </c>
      <c r="X25" s="47">
        <f>IF(ISNUMBER(MATCH(F25,'HEX GEN BACKEND'!H:H,0)),INDEX('HEX GEN BACKEND'!J:J,MATCH(F25,'HEX GEN BACKEND'!H:H,0)),F25)</f>
        <v>0</v>
      </c>
      <c r="Y25" s="47" t="e">
        <f>INDEX('HEX GEN BACKEND'!E:E,MATCH(G25,'HEX GEN BACKEND'!D:D,0))</f>
        <v>#N/A</v>
      </c>
      <c r="Z25" s="47">
        <f>IF(ISNUMBER(MATCH(H25,'HEX GEN BACKEND'!I:I,0)),INDEX('HEX GEN BACKEND'!J:J,MATCH(H25,'HEX GEN BACKEND'!I:I,0)),H25)</f>
        <v>0</v>
      </c>
      <c r="AA25" s="47" t="e">
        <f>INDEX('HEX GEN BACKEND'!E:E,MATCH(I25,'HEX GEN BACKEND'!D:D,0))</f>
        <v>#N/A</v>
      </c>
      <c r="AC25" s="47" t="e">
        <f t="shared" si="2"/>
        <v>#N/A</v>
      </c>
      <c r="AE25" s="47" t="e">
        <f t="shared" si="3"/>
        <v>#N/A</v>
      </c>
      <c r="AF25" s="47" t="e">
        <f t="shared" si="4"/>
        <v>#N/A</v>
      </c>
      <c r="AG25" s="47" t="e">
        <f t="shared" si="5"/>
        <v>#N/A</v>
      </c>
      <c r="AH25" s="47" t="e">
        <f t="shared" si="6"/>
        <v>#N/A</v>
      </c>
      <c r="AI25" s="47" t="e">
        <f t="shared" si="7"/>
        <v>#N/A</v>
      </c>
      <c r="AJ25" s="47" t="e">
        <f t="shared" si="8"/>
        <v>#N/A</v>
      </c>
      <c r="AK25" s="47" t="e">
        <f t="shared" si="9"/>
        <v>#N/A</v>
      </c>
      <c r="AL25" s="47" t="e">
        <f t="shared" si="10"/>
        <v>#N/A</v>
      </c>
      <c r="AN25" s="47" t="e">
        <f>INDEX('HEX GEN BACKEND'!M:M,MATCH('HEX GEN'!AE25,'HEX GEN BACKEND'!L:L,0))</f>
        <v>#N/A</v>
      </c>
      <c r="AO25" s="47" t="e">
        <f>INDEX('HEX GEN BACKEND'!M:M,MATCH('HEX GEN'!AF25,'HEX GEN BACKEND'!L:L,0))</f>
        <v>#N/A</v>
      </c>
      <c r="AP25" s="47" t="e">
        <f>INDEX('HEX GEN BACKEND'!M:M,MATCH('HEX GEN'!AG25,'HEX GEN BACKEND'!L:L,0))</f>
        <v>#N/A</v>
      </c>
      <c r="AQ25" s="47" t="e">
        <f>INDEX('HEX GEN BACKEND'!M:M,MATCH('HEX GEN'!AH25,'HEX GEN BACKEND'!L:L,0))</f>
        <v>#N/A</v>
      </c>
      <c r="AR25" s="47" t="e">
        <f>INDEX('HEX GEN BACKEND'!M:M,MATCH('HEX GEN'!AI25,'HEX GEN BACKEND'!L:L,0))</f>
        <v>#N/A</v>
      </c>
      <c r="AS25" s="47" t="e">
        <f>INDEX('HEX GEN BACKEND'!M:M,MATCH('HEX GEN'!AJ25,'HEX GEN BACKEND'!L:L,0))</f>
        <v>#N/A</v>
      </c>
      <c r="AT25" s="47" t="e">
        <f>INDEX('HEX GEN BACKEND'!M:M,MATCH('HEX GEN'!AK25,'HEX GEN BACKEND'!L:L,0))</f>
        <v>#N/A</v>
      </c>
      <c r="AU25" s="47" t="e">
        <f>INDEX('HEX GEN BACKEND'!M:M,MATCH('HEX GEN'!AL25,'HEX GEN BACKEND'!L:L,0))</f>
        <v>#N/A</v>
      </c>
      <c r="AW25" s="47" t="e">
        <f t="shared" si="11"/>
        <v>#N/A</v>
      </c>
    </row>
    <row r="26" spans="1:49" x14ac:dyDescent="0.25">
      <c r="A26" s="46" t="s">
        <v>83</v>
      </c>
      <c r="B26" s="35" t="s">
        <v>28</v>
      </c>
      <c r="C26" s="39"/>
      <c r="D26" s="40"/>
      <c r="E26" s="41"/>
      <c r="F26" s="42"/>
      <c r="G26" s="43"/>
      <c r="H26" s="44"/>
      <c r="I26" s="45"/>
      <c r="J26" s="48" t="e">
        <f t="shared" si="1"/>
        <v>#N/A</v>
      </c>
      <c r="K26" s="39" t="e">
        <f t="shared" si="0"/>
        <v>#N/A</v>
      </c>
      <c r="L26" s="61"/>
      <c r="M26" s="47" t="e">
        <f>INDEX('HEX GEN BACKEND'!B:B,MATCH(C26,'HEX GEN BACKEND'!A:A,0))</f>
        <v>#N/A</v>
      </c>
      <c r="N26" s="47" t="e">
        <f>"000"&amp;B26&amp;M26</f>
        <v>#N/A</v>
      </c>
      <c r="O26" s="47" t="e">
        <f t="shared" si="12"/>
        <v>#N/A</v>
      </c>
      <c r="P26" s="47" t="e">
        <f t="shared" si="13"/>
        <v>#N/A</v>
      </c>
      <c r="Q26" s="47" t="e">
        <f>INDEX('HEX GEN BACKEND'!M:M,MATCH('HEX GEN'!O26,'HEX GEN BACKEND'!L:L,0))</f>
        <v>#N/A</v>
      </c>
      <c r="R26" s="47" t="e">
        <f>INDEX('HEX GEN BACKEND'!M:M,MATCH('HEX GEN'!P26,'HEX GEN BACKEND'!L:L,0))</f>
        <v>#N/A</v>
      </c>
      <c r="S26" s="47" t="e">
        <f t="shared" si="14"/>
        <v>#N/A</v>
      </c>
      <c r="U26" s="57" t="s">
        <v>178</v>
      </c>
      <c r="V26" s="47">
        <f>IF(ISNUMBER(MATCH(D26,'HEX GEN BACKEND'!G:G,0)),INDEX('HEX GEN BACKEND'!J:J,MATCH(D26,'HEX GEN BACKEND'!G:G,0)),D26)</f>
        <v>0</v>
      </c>
      <c r="W26" s="47" t="e">
        <f>INDEX('HEX GEN BACKEND'!E:E,MATCH(E26,'HEX GEN BACKEND'!D:D,0))</f>
        <v>#N/A</v>
      </c>
      <c r="X26" s="47">
        <f>IF(ISNUMBER(MATCH(F26,'HEX GEN BACKEND'!H:H,0)),INDEX('HEX GEN BACKEND'!J:J,MATCH(F26,'HEX GEN BACKEND'!H:H,0)),F26)</f>
        <v>0</v>
      </c>
      <c r="Y26" s="47" t="e">
        <f>INDEX('HEX GEN BACKEND'!E:E,MATCH(G26,'HEX GEN BACKEND'!D:D,0))</f>
        <v>#N/A</v>
      </c>
      <c r="Z26" s="47">
        <f>IF(ISNUMBER(MATCH(H26,'HEX GEN BACKEND'!I:I,0)),INDEX('HEX GEN BACKEND'!J:J,MATCH(H26,'HEX GEN BACKEND'!I:I,0)),H26)</f>
        <v>0</v>
      </c>
      <c r="AA26" s="47" t="e">
        <f>INDEX('HEX GEN BACKEND'!E:E,MATCH(I26,'HEX GEN BACKEND'!D:D,0))</f>
        <v>#N/A</v>
      </c>
      <c r="AC26" s="47" t="e">
        <f t="shared" si="2"/>
        <v>#N/A</v>
      </c>
      <c r="AE26" s="47" t="e">
        <f t="shared" si="3"/>
        <v>#N/A</v>
      </c>
      <c r="AF26" s="47" t="e">
        <f t="shared" si="4"/>
        <v>#N/A</v>
      </c>
      <c r="AG26" s="47" t="e">
        <f t="shared" si="5"/>
        <v>#N/A</v>
      </c>
      <c r="AH26" s="47" t="e">
        <f t="shared" si="6"/>
        <v>#N/A</v>
      </c>
      <c r="AI26" s="47" t="e">
        <f t="shared" si="7"/>
        <v>#N/A</v>
      </c>
      <c r="AJ26" s="47" t="e">
        <f t="shared" si="8"/>
        <v>#N/A</v>
      </c>
      <c r="AK26" s="47" t="e">
        <f t="shared" si="9"/>
        <v>#N/A</v>
      </c>
      <c r="AL26" s="47" t="e">
        <f t="shared" si="10"/>
        <v>#N/A</v>
      </c>
      <c r="AN26" s="47" t="e">
        <f>INDEX('HEX GEN BACKEND'!M:M,MATCH('HEX GEN'!AE26,'HEX GEN BACKEND'!L:L,0))</f>
        <v>#N/A</v>
      </c>
      <c r="AO26" s="47" t="e">
        <f>INDEX('HEX GEN BACKEND'!M:M,MATCH('HEX GEN'!AF26,'HEX GEN BACKEND'!L:L,0))</f>
        <v>#N/A</v>
      </c>
      <c r="AP26" s="47" t="e">
        <f>INDEX('HEX GEN BACKEND'!M:M,MATCH('HEX GEN'!AG26,'HEX GEN BACKEND'!L:L,0))</f>
        <v>#N/A</v>
      </c>
      <c r="AQ26" s="47" t="e">
        <f>INDEX('HEX GEN BACKEND'!M:M,MATCH('HEX GEN'!AH26,'HEX GEN BACKEND'!L:L,0))</f>
        <v>#N/A</v>
      </c>
      <c r="AR26" s="47" t="e">
        <f>INDEX('HEX GEN BACKEND'!M:M,MATCH('HEX GEN'!AI26,'HEX GEN BACKEND'!L:L,0))</f>
        <v>#N/A</v>
      </c>
      <c r="AS26" s="47" t="e">
        <f>INDEX('HEX GEN BACKEND'!M:M,MATCH('HEX GEN'!AJ26,'HEX GEN BACKEND'!L:L,0))</f>
        <v>#N/A</v>
      </c>
      <c r="AT26" s="47" t="e">
        <f>INDEX('HEX GEN BACKEND'!M:M,MATCH('HEX GEN'!AK26,'HEX GEN BACKEND'!L:L,0))</f>
        <v>#N/A</v>
      </c>
      <c r="AU26" s="47" t="e">
        <f>INDEX('HEX GEN BACKEND'!M:M,MATCH('HEX GEN'!AL26,'HEX GEN BACKEND'!L:L,0))</f>
        <v>#N/A</v>
      </c>
      <c r="AW26" s="47" t="e">
        <f t="shared" si="11"/>
        <v>#N/A</v>
      </c>
    </row>
    <row r="27" spans="1:49" x14ac:dyDescent="0.25">
      <c r="A27" s="46" t="s">
        <v>84</v>
      </c>
      <c r="B27" s="35" t="s">
        <v>28</v>
      </c>
      <c r="C27" s="39"/>
      <c r="D27" s="40"/>
      <c r="E27" s="41"/>
      <c r="F27" s="42"/>
      <c r="G27" s="43"/>
      <c r="H27" s="44"/>
      <c r="I27" s="45"/>
      <c r="J27" s="48" t="e">
        <f t="shared" si="1"/>
        <v>#N/A</v>
      </c>
      <c r="K27" s="39" t="e">
        <f t="shared" si="0"/>
        <v>#N/A</v>
      </c>
      <c r="L27" s="61"/>
      <c r="M27" s="47" t="e">
        <f>INDEX('HEX GEN BACKEND'!B:B,MATCH(C27,'HEX GEN BACKEND'!A:A,0))</f>
        <v>#N/A</v>
      </c>
      <c r="N27" s="47" t="e">
        <f>"000"&amp;B27&amp;M27</f>
        <v>#N/A</v>
      </c>
      <c r="O27" s="47" t="e">
        <f t="shared" si="12"/>
        <v>#N/A</v>
      </c>
      <c r="P27" s="47" t="e">
        <f t="shared" si="13"/>
        <v>#N/A</v>
      </c>
      <c r="Q27" s="47" t="e">
        <f>INDEX('HEX GEN BACKEND'!M:M,MATCH('HEX GEN'!O27,'HEX GEN BACKEND'!L:L,0))</f>
        <v>#N/A</v>
      </c>
      <c r="R27" s="47" t="e">
        <f>INDEX('HEX GEN BACKEND'!M:M,MATCH('HEX GEN'!P27,'HEX GEN BACKEND'!L:L,0))</f>
        <v>#N/A</v>
      </c>
      <c r="S27" s="47" t="e">
        <f t="shared" si="14"/>
        <v>#N/A</v>
      </c>
      <c r="U27" s="57" t="s">
        <v>178</v>
      </c>
      <c r="V27" s="47">
        <f>IF(ISNUMBER(MATCH(D27,'HEX GEN BACKEND'!G:G,0)),INDEX('HEX GEN BACKEND'!J:J,MATCH(D27,'HEX GEN BACKEND'!G:G,0)),D27)</f>
        <v>0</v>
      </c>
      <c r="W27" s="47" t="e">
        <f>INDEX('HEX GEN BACKEND'!E:E,MATCH(E27,'HEX GEN BACKEND'!D:D,0))</f>
        <v>#N/A</v>
      </c>
      <c r="X27" s="47">
        <f>IF(ISNUMBER(MATCH(F27,'HEX GEN BACKEND'!H:H,0)),INDEX('HEX GEN BACKEND'!J:J,MATCH(F27,'HEX GEN BACKEND'!H:H,0)),F27)</f>
        <v>0</v>
      </c>
      <c r="Y27" s="47" t="e">
        <f>INDEX('HEX GEN BACKEND'!E:E,MATCH(G27,'HEX GEN BACKEND'!D:D,0))</f>
        <v>#N/A</v>
      </c>
      <c r="Z27" s="47">
        <f>IF(ISNUMBER(MATCH(H27,'HEX GEN BACKEND'!I:I,0)),INDEX('HEX GEN BACKEND'!J:J,MATCH(H27,'HEX GEN BACKEND'!I:I,0)),H27)</f>
        <v>0</v>
      </c>
      <c r="AA27" s="47" t="e">
        <f>INDEX('HEX GEN BACKEND'!E:E,MATCH(I27,'HEX GEN BACKEND'!D:D,0))</f>
        <v>#N/A</v>
      </c>
      <c r="AC27" s="47" t="e">
        <f t="shared" si="2"/>
        <v>#N/A</v>
      </c>
      <c r="AE27" s="47" t="e">
        <f t="shared" si="3"/>
        <v>#N/A</v>
      </c>
      <c r="AF27" s="47" t="e">
        <f t="shared" si="4"/>
        <v>#N/A</v>
      </c>
      <c r="AG27" s="47" t="e">
        <f t="shared" si="5"/>
        <v>#N/A</v>
      </c>
      <c r="AH27" s="47" t="e">
        <f t="shared" si="6"/>
        <v>#N/A</v>
      </c>
      <c r="AI27" s="47" t="e">
        <f t="shared" si="7"/>
        <v>#N/A</v>
      </c>
      <c r="AJ27" s="47" t="e">
        <f t="shared" si="8"/>
        <v>#N/A</v>
      </c>
      <c r="AK27" s="47" t="e">
        <f t="shared" si="9"/>
        <v>#N/A</v>
      </c>
      <c r="AL27" s="47" t="e">
        <f t="shared" si="10"/>
        <v>#N/A</v>
      </c>
      <c r="AN27" s="47" t="e">
        <f>INDEX('HEX GEN BACKEND'!M:M,MATCH('HEX GEN'!AE27,'HEX GEN BACKEND'!L:L,0))</f>
        <v>#N/A</v>
      </c>
      <c r="AO27" s="47" t="e">
        <f>INDEX('HEX GEN BACKEND'!M:M,MATCH('HEX GEN'!AF27,'HEX GEN BACKEND'!L:L,0))</f>
        <v>#N/A</v>
      </c>
      <c r="AP27" s="47" t="e">
        <f>INDEX('HEX GEN BACKEND'!M:M,MATCH('HEX GEN'!AG27,'HEX GEN BACKEND'!L:L,0))</f>
        <v>#N/A</v>
      </c>
      <c r="AQ27" s="47" t="e">
        <f>INDEX('HEX GEN BACKEND'!M:M,MATCH('HEX GEN'!AH27,'HEX GEN BACKEND'!L:L,0))</f>
        <v>#N/A</v>
      </c>
      <c r="AR27" s="47" t="e">
        <f>INDEX('HEX GEN BACKEND'!M:M,MATCH('HEX GEN'!AI27,'HEX GEN BACKEND'!L:L,0))</f>
        <v>#N/A</v>
      </c>
      <c r="AS27" s="47" t="e">
        <f>INDEX('HEX GEN BACKEND'!M:M,MATCH('HEX GEN'!AJ27,'HEX GEN BACKEND'!L:L,0))</f>
        <v>#N/A</v>
      </c>
      <c r="AT27" s="47" t="e">
        <f>INDEX('HEX GEN BACKEND'!M:M,MATCH('HEX GEN'!AK27,'HEX GEN BACKEND'!L:L,0))</f>
        <v>#N/A</v>
      </c>
      <c r="AU27" s="47" t="e">
        <f>INDEX('HEX GEN BACKEND'!M:M,MATCH('HEX GEN'!AL27,'HEX GEN BACKEND'!L:L,0))</f>
        <v>#N/A</v>
      </c>
      <c r="AW27" s="47" t="e">
        <f t="shared" si="11"/>
        <v>#N/A</v>
      </c>
    </row>
    <row r="28" spans="1:49" x14ac:dyDescent="0.25">
      <c r="A28" s="46" t="s">
        <v>85</v>
      </c>
      <c r="B28" s="35" t="s">
        <v>28</v>
      </c>
      <c r="C28" s="39"/>
      <c r="D28" s="40"/>
      <c r="E28" s="41"/>
      <c r="F28" s="42"/>
      <c r="G28" s="43"/>
      <c r="H28" s="44"/>
      <c r="I28" s="45"/>
      <c r="J28" s="48" t="e">
        <f t="shared" si="1"/>
        <v>#N/A</v>
      </c>
      <c r="K28" s="39" t="e">
        <f t="shared" si="0"/>
        <v>#N/A</v>
      </c>
      <c r="L28" s="61"/>
      <c r="M28" s="47" t="e">
        <f>INDEX('HEX GEN BACKEND'!B:B,MATCH(C28,'HEX GEN BACKEND'!A:A,0))</f>
        <v>#N/A</v>
      </c>
      <c r="N28" s="47" t="e">
        <f>"000"&amp;B28&amp;M28</f>
        <v>#N/A</v>
      </c>
      <c r="O28" s="47" t="e">
        <f t="shared" si="12"/>
        <v>#N/A</v>
      </c>
      <c r="P28" s="47" t="e">
        <f t="shared" si="13"/>
        <v>#N/A</v>
      </c>
      <c r="Q28" s="47" t="e">
        <f>INDEX('HEX GEN BACKEND'!M:M,MATCH('HEX GEN'!O28,'HEX GEN BACKEND'!L:L,0))</f>
        <v>#N/A</v>
      </c>
      <c r="R28" s="47" t="e">
        <f>INDEX('HEX GEN BACKEND'!M:M,MATCH('HEX GEN'!P28,'HEX GEN BACKEND'!L:L,0))</f>
        <v>#N/A</v>
      </c>
      <c r="S28" s="47" t="e">
        <f t="shared" si="14"/>
        <v>#N/A</v>
      </c>
      <c r="U28" s="57" t="s">
        <v>178</v>
      </c>
      <c r="V28" s="47">
        <f>IF(ISNUMBER(MATCH(D28,'HEX GEN BACKEND'!G:G,0)),INDEX('HEX GEN BACKEND'!J:J,MATCH(D28,'HEX GEN BACKEND'!G:G,0)),D28)</f>
        <v>0</v>
      </c>
      <c r="W28" s="47" t="e">
        <f>INDEX('HEX GEN BACKEND'!E:E,MATCH(E28,'HEX GEN BACKEND'!D:D,0))</f>
        <v>#N/A</v>
      </c>
      <c r="X28" s="47">
        <f>IF(ISNUMBER(MATCH(F28,'HEX GEN BACKEND'!H:H,0)),INDEX('HEX GEN BACKEND'!J:J,MATCH(F28,'HEX GEN BACKEND'!H:H,0)),F28)</f>
        <v>0</v>
      </c>
      <c r="Y28" s="47" t="e">
        <f>INDEX('HEX GEN BACKEND'!E:E,MATCH(G28,'HEX GEN BACKEND'!D:D,0))</f>
        <v>#N/A</v>
      </c>
      <c r="Z28" s="47">
        <f>IF(ISNUMBER(MATCH(H28,'HEX GEN BACKEND'!I:I,0)),INDEX('HEX GEN BACKEND'!J:J,MATCH(H28,'HEX GEN BACKEND'!I:I,0)),H28)</f>
        <v>0</v>
      </c>
      <c r="AA28" s="47" t="e">
        <f>INDEX('HEX GEN BACKEND'!E:E,MATCH(I28,'HEX GEN BACKEND'!D:D,0))</f>
        <v>#N/A</v>
      </c>
      <c r="AC28" s="47" t="e">
        <f t="shared" si="2"/>
        <v>#N/A</v>
      </c>
      <c r="AE28" s="47" t="e">
        <f t="shared" si="3"/>
        <v>#N/A</v>
      </c>
      <c r="AF28" s="47" t="e">
        <f t="shared" si="4"/>
        <v>#N/A</v>
      </c>
      <c r="AG28" s="47" t="e">
        <f t="shared" si="5"/>
        <v>#N/A</v>
      </c>
      <c r="AH28" s="47" t="e">
        <f t="shared" si="6"/>
        <v>#N/A</v>
      </c>
      <c r="AI28" s="47" t="e">
        <f t="shared" si="7"/>
        <v>#N/A</v>
      </c>
      <c r="AJ28" s="47" t="e">
        <f t="shared" si="8"/>
        <v>#N/A</v>
      </c>
      <c r="AK28" s="47" t="e">
        <f t="shared" si="9"/>
        <v>#N/A</v>
      </c>
      <c r="AL28" s="47" t="e">
        <f t="shared" si="10"/>
        <v>#N/A</v>
      </c>
      <c r="AN28" s="47" t="e">
        <f>INDEX('HEX GEN BACKEND'!M:M,MATCH('HEX GEN'!AE28,'HEX GEN BACKEND'!L:L,0))</f>
        <v>#N/A</v>
      </c>
      <c r="AO28" s="47" t="e">
        <f>INDEX('HEX GEN BACKEND'!M:M,MATCH('HEX GEN'!AF28,'HEX GEN BACKEND'!L:L,0))</f>
        <v>#N/A</v>
      </c>
      <c r="AP28" s="47" t="e">
        <f>INDEX('HEX GEN BACKEND'!M:M,MATCH('HEX GEN'!AG28,'HEX GEN BACKEND'!L:L,0))</f>
        <v>#N/A</v>
      </c>
      <c r="AQ28" s="47" t="e">
        <f>INDEX('HEX GEN BACKEND'!M:M,MATCH('HEX GEN'!AH28,'HEX GEN BACKEND'!L:L,0))</f>
        <v>#N/A</v>
      </c>
      <c r="AR28" s="47" t="e">
        <f>INDEX('HEX GEN BACKEND'!M:M,MATCH('HEX GEN'!AI28,'HEX GEN BACKEND'!L:L,0))</f>
        <v>#N/A</v>
      </c>
      <c r="AS28" s="47" t="e">
        <f>INDEX('HEX GEN BACKEND'!M:M,MATCH('HEX GEN'!AJ28,'HEX GEN BACKEND'!L:L,0))</f>
        <v>#N/A</v>
      </c>
      <c r="AT28" s="47" t="e">
        <f>INDEX('HEX GEN BACKEND'!M:M,MATCH('HEX GEN'!AK28,'HEX GEN BACKEND'!L:L,0))</f>
        <v>#N/A</v>
      </c>
      <c r="AU28" s="47" t="e">
        <f>INDEX('HEX GEN BACKEND'!M:M,MATCH('HEX GEN'!AL28,'HEX GEN BACKEND'!L:L,0))</f>
        <v>#N/A</v>
      </c>
      <c r="AW28" s="47" t="e">
        <f t="shared" si="11"/>
        <v>#N/A</v>
      </c>
    </row>
    <row r="29" spans="1:49" x14ac:dyDescent="0.25">
      <c r="A29" s="46" t="s">
        <v>86</v>
      </c>
      <c r="B29" s="35" t="s">
        <v>28</v>
      </c>
      <c r="C29" s="49"/>
      <c r="D29" s="40"/>
      <c r="E29" s="41"/>
      <c r="F29" s="42"/>
      <c r="G29" s="43"/>
      <c r="H29" s="44"/>
      <c r="I29" s="45"/>
      <c r="J29" s="48" t="e">
        <f t="shared" si="1"/>
        <v>#N/A</v>
      </c>
      <c r="K29" s="39" t="e">
        <f t="shared" si="0"/>
        <v>#N/A</v>
      </c>
      <c r="L29" s="61"/>
      <c r="M29" s="47" t="e">
        <f>INDEX('HEX GEN BACKEND'!B:B,MATCH(C29,'HEX GEN BACKEND'!A:A,0))</f>
        <v>#N/A</v>
      </c>
      <c r="N29" s="47" t="e">
        <f>"000"&amp;B29&amp;M29</f>
        <v>#N/A</v>
      </c>
      <c r="O29" s="47" t="e">
        <f t="shared" si="12"/>
        <v>#N/A</v>
      </c>
      <c r="P29" s="47" t="e">
        <f t="shared" si="13"/>
        <v>#N/A</v>
      </c>
      <c r="Q29" s="47" t="e">
        <f>INDEX('HEX GEN BACKEND'!M:M,MATCH('HEX GEN'!O29,'HEX GEN BACKEND'!L:L,0))</f>
        <v>#N/A</v>
      </c>
      <c r="R29" s="47" t="e">
        <f>INDEX('HEX GEN BACKEND'!M:M,MATCH('HEX GEN'!P29,'HEX GEN BACKEND'!L:L,0))</f>
        <v>#N/A</v>
      </c>
      <c r="S29" s="47" t="e">
        <f t="shared" si="14"/>
        <v>#N/A</v>
      </c>
      <c r="U29" s="57" t="s">
        <v>178</v>
      </c>
      <c r="V29" s="47">
        <f>IF(ISNUMBER(MATCH(D29,'HEX GEN BACKEND'!G:G,0)),INDEX('HEX GEN BACKEND'!J:J,MATCH(D29,'HEX GEN BACKEND'!G:G,0)),D29)</f>
        <v>0</v>
      </c>
      <c r="W29" s="47" t="e">
        <f>INDEX('HEX GEN BACKEND'!E:E,MATCH(E29,'HEX GEN BACKEND'!D:D,0))</f>
        <v>#N/A</v>
      </c>
      <c r="X29" s="47">
        <f>IF(ISNUMBER(MATCH(F29,'HEX GEN BACKEND'!H:H,0)),INDEX('HEX GEN BACKEND'!J:J,MATCH(F29,'HEX GEN BACKEND'!H:H,0)),F29)</f>
        <v>0</v>
      </c>
      <c r="Y29" s="47" t="e">
        <f>INDEX('HEX GEN BACKEND'!E:E,MATCH(G29,'HEX GEN BACKEND'!D:D,0))</f>
        <v>#N/A</v>
      </c>
      <c r="Z29" s="47">
        <f>IF(ISNUMBER(MATCH(H29,'HEX GEN BACKEND'!I:I,0)),INDEX('HEX GEN BACKEND'!J:J,MATCH(H29,'HEX GEN BACKEND'!I:I,0)),H29)</f>
        <v>0</v>
      </c>
      <c r="AA29" s="47" t="e">
        <f>INDEX('HEX GEN BACKEND'!E:E,MATCH(I29,'HEX GEN BACKEND'!D:D,0))</f>
        <v>#N/A</v>
      </c>
      <c r="AC29" s="47" t="e">
        <f t="shared" si="2"/>
        <v>#N/A</v>
      </c>
      <c r="AE29" s="47" t="e">
        <f t="shared" si="3"/>
        <v>#N/A</v>
      </c>
      <c r="AF29" s="47" t="e">
        <f t="shared" si="4"/>
        <v>#N/A</v>
      </c>
      <c r="AG29" s="47" t="e">
        <f t="shared" si="5"/>
        <v>#N/A</v>
      </c>
      <c r="AH29" s="47" t="e">
        <f t="shared" si="6"/>
        <v>#N/A</v>
      </c>
      <c r="AI29" s="47" t="e">
        <f t="shared" si="7"/>
        <v>#N/A</v>
      </c>
      <c r="AJ29" s="47" t="e">
        <f t="shared" si="8"/>
        <v>#N/A</v>
      </c>
      <c r="AK29" s="47" t="e">
        <f t="shared" si="9"/>
        <v>#N/A</v>
      </c>
      <c r="AL29" s="47" t="e">
        <f t="shared" si="10"/>
        <v>#N/A</v>
      </c>
      <c r="AN29" s="47" t="e">
        <f>INDEX('HEX GEN BACKEND'!M:M,MATCH('HEX GEN'!AE29,'HEX GEN BACKEND'!L:L,0))</f>
        <v>#N/A</v>
      </c>
      <c r="AO29" s="47" t="e">
        <f>INDEX('HEX GEN BACKEND'!M:M,MATCH('HEX GEN'!AF29,'HEX GEN BACKEND'!L:L,0))</f>
        <v>#N/A</v>
      </c>
      <c r="AP29" s="47" t="e">
        <f>INDEX('HEX GEN BACKEND'!M:M,MATCH('HEX GEN'!AG29,'HEX GEN BACKEND'!L:L,0))</f>
        <v>#N/A</v>
      </c>
      <c r="AQ29" s="47" t="e">
        <f>INDEX('HEX GEN BACKEND'!M:M,MATCH('HEX GEN'!AH29,'HEX GEN BACKEND'!L:L,0))</f>
        <v>#N/A</v>
      </c>
      <c r="AR29" s="47" t="e">
        <f>INDEX('HEX GEN BACKEND'!M:M,MATCH('HEX GEN'!AI29,'HEX GEN BACKEND'!L:L,0))</f>
        <v>#N/A</v>
      </c>
      <c r="AS29" s="47" t="e">
        <f>INDEX('HEX GEN BACKEND'!M:M,MATCH('HEX GEN'!AJ29,'HEX GEN BACKEND'!L:L,0))</f>
        <v>#N/A</v>
      </c>
      <c r="AT29" s="47" t="e">
        <f>INDEX('HEX GEN BACKEND'!M:M,MATCH('HEX GEN'!AK29,'HEX GEN BACKEND'!L:L,0))</f>
        <v>#N/A</v>
      </c>
      <c r="AU29" s="47" t="e">
        <f>INDEX('HEX GEN BACKEND'!M:M,MATCH('HEX GEN'!AL29,'HEX GEN BACKEND'!L:L,0))</f>
        <v>#N/A</v>
      </c>
      <c r="AW29" s="47" t="e">
        <f t="shared" si="11"/>
        <v>#N/A</v>
      </c>
    </row>
    <row r="30" spans="1:49" x14ac:dyDescent="0.25">
      <c r="A30" s="46" t="s">
        <v>87</v>
      </c>
      <c r="B30" s="35" t="s">
        <v>28</v>
      </c>
      <c r="C30" s="39"/>
      <c r="D30" s="40"/>
      <c r="E30" s="41"/>
      <c r="F30" s="42"/>
      <c r="G30" s="43"/>
      <c r="H30" s="44"/>
      <c r="I30" s="45"/>
      <c r="J30" s="48" t="e">
        <f t="shared" si="1"/>
        <v>#N/A</v>
      </c>
      <c r="K30" s="39" t="e">
        <f t="shared" si="0"/>
        <v>#N/A</v>
      </c>
      <c r="L30" s="61"/>
      <c r="M30" s="47" t="e">
        <f>INDEX('HEX GEN BACKEND'!B:B,MATCH(C30,'HEX GEN BACKEND'!A:A,0))</f>
        <v>#N/A</v>
      </c>
      <c r="N30" s="47" t="e">
        <f>"000"&amp;B30&amp;M30</f>
        <v>#N/A</v>
      </c>
      <c r="O30" s="47" t="e">
        <f t="shared" si="12"/>
        <v>#N/A</v>
      </c>
      <c r="P30" s="47" t="e">
        <f t="shared" si="13"/>
        <v>#N/A</v>
      </c>
      <c r="Q30" s="47" t="e">
        <f>INDEX('HEX GEN BACKEND'!M:M,MATCH('HEX GEN'!O30,'HEX GEN BACKEND'!L:L,0))</f>
        <v>#N/A</v>
      </c>
      <c r="R30" s="47" t="e">
        <f>INDEX('HEX GEN BACKEND'!M:M,MATCH('HEX GEN'!P30,'HEX GEN BACKEND'!L:L,0))</f>
        <v>#N/A</v>
      </c>
      <c r="S30" s="47" t="e">
        <f t="shared" si="14"/>
        <v>#N/A</v>
      </c>
      <c r="U30" s="57" t="s">
        <v>178</v>
      </c>
      <c r="V30" s="47">
        <f>IF(ISNUMBER(MATCH(D30,'HEX GEN BACKEND'!G:G,0)),INDEX('HEX GEN BACKEND'!J:J,MATCH(D30,'HEX GEN BACKEND'!G:G,0)),D30)</f>
        <v>0</v>
      </c>
      <c r="W30" s="47" t="e">
        <f>INDEX('HEX GEN BACKEND'!E:E,MATCH(E30,'HEX GEN BACKEND'!D:D,0))</f>
        <v>#N/A</v>
      </c>
      <c r="X30" s="47">
        <f>IF(ISNUMBER(MATCH(F30,'HEX GEN BACKEND'!H:H,0)),INDEX('HEX GEN BACKEND'!J:J,MATCH(F30,'HEX GEN BACKEND'!H:H,0)),F30)</f>
        <v>0</v>
      </c>
      <c r="Y30" s="47" t="e">
        <f>INDEX('HEX GEN BACKEND'!E:E,MATCH(G30,'HEX GEN BACKEND'!D:D,0))</f>
        <v>#N/A</v>
      </c>
      <c r="Z30" s="47">
        <f>IF(ISNUMBER(MATCH(H30,'HEX GEN BACKEND'!I:I,0)),INDEX('HEX GEN BACKEND'!J:J,MATCH(H30,'HEX GEN BACKEND'!I:I,0)),H30)</f>
        <v>0</v>
      </c>
      <c r="AA30" s="47" t="e">
        <f>INDEX('HEX GEN BACKEND'!E:E,MATCH(I30,'HEX GEN BACKEND'!D:D,0))</f>
        <v>#N/A</v>
      </c>
      <c r="AC30" s="47" t="e">
        <f t="shared" si="2"/>
        <v>#N/A</v>
      </c>
      <c r="AE30" s="47" t="e">
        <f t="shared" si="3"/>
        <v>#N/A</v>
      </c>
      <c r="AF30" s="47" t="e">
        <f t="shared" si="4"/>
        <v>#N/A</v>
      </c>
      <c r="AG30" s="47" t="e">
        <f t="shared" si="5"/>
        <v>#N/A</v>
      </c>
      <c r="AH30" s="47" t="e">
        <f t="shared" si="6"/>
        <v>#N/A</v>
      </c>
      <c r="AI30" s="47" t="e">
        <f t="shared" si="7"/>
        <v>#N/A</v>
      </c>
      <c r="AJ30" s="47" t="e">
        <f t="shared" si="8"/>
        <v>#N/A</v>
      </c>
      <c r="AK30" s="47" t="e">
        <f t="shared" si="9"/>
        <v>#N/A</v>
      </c>
      <c r="AL30" s="47" t="e">
        <f t="shared" si="10"/>
        <v>#N/A</v>
      </c>
      <c r="AN30" s="47" t="e">
        <f>INDEX('HEX GEN BACKEND'!M:M,MATCH('HEX GEN'!AE30,'HEX GEN BACKEND'!L:L,0))</f>
        <v>#N/A</v>
      </c>
      <c r="AO30" s="47" t="e">
        <f>INDEX('HEX GEN BACKEND'!M:M,MATCH('HEX GEN'!AF30,'HEX GEN BACKEND'!L:L,0))</f>
        <v>#N/A</v>
      </c>
      <c r="AP30" s="47" t="e">
        <f>INDEX('HEX GEN BACKEND'!M:M,MATCH('HEX GEN'!AG30,'HEX GEN BACKEND'!L:L,0))</f>
        <v>#N/A</v>
      </c>
      <c r="AQ30" s="47" t="e">
        <f>INDEX('HEX GEN BACKEND'!M:M,MATCH('HEX GEN'!AH30,'HEX GEN BACKEND'!L:L,0))</f>
        <v>#N/A</v>
      </c>
      <c r="AR30" s="47" t="e">
        <f>INDEX('HEX GEN BACKEND'!M:M,MATCH('HEX GEN'!AI30,'HEX GEN BACKEND'!L:L,0))</f>
        <v>#N/A</v>
      </c>
      <c r="AS30" s="47" t="e">
        <f>INDEX('HEX GEN BACKEND'!M:M,MATCH('HEX GEN'!AJ30,'HEX GEN BACKEND'!L:L,0))</f>
        <v>#N/A</v>
      </c>
      <c r="AT30" s="47" t="e">
        <f>INDEX('HEX GEN BACKEND'!M:M,MATCH('HEX GEN'!AK30,'HEX GEN BACKEND'!L:L,0))</f>
        <v>#N/A</v>
      </c>
      <c r="AU30" s="47" t="e">
        <f>INDEX('HEX GEN BACKEND'!M:M,MATCH('HEX GEN'!AL30,'HEX GEN BACKEND'!L:L,0))</f>
        <v>#N/A</v>
      </c>
      <c r="AW30" s="47" t="e">
        <f t="shared" si="11"/>
        <v>#N/A</v>
      </c>
    </row>
    <row r="31" spans="1:49" x14ac:dyDescent="0.25">
      <c r="A31" s="46" t="s">
        <v>88</v>
      </c>
      <c r="B31" s="35" t="s">
        <v>28</v>
      </c>
      <c r="C31" s="39"/>
      <c r="D31" s="40"/>
      <c r="E31" s="41"/>
      <c r="F31" s="42"/>
      <c r="G31" s="43"/>
      <c r="H31" s="44"/>
      <c r="I31" s="45"/>
      <c r="J31" s="48" t="e">
        <f t="shared" si="1"/>
        <v>#N/A</v>
      </c>
      <c r="K31" s="39" t="e">
        <f t="shared" si="0"/>
        <v>#N/A</v>
      </c>
      <c r="L31" s="61"/>
      <c r="M31" s="47" t="e">
        <f>INDEX('HEX GEN BACKEND'!B:B,MATCH(C31,'HEX GEN BACKEND'!A:A,0))</f>
        <v>#N/A</v>
      </c>
      <c r="N31" s="47" t="e">
        <f>"000"&amp;B31&amp;M31</f>
        <v>#N/A</v>
      </c>
      <c r="O31" s="47" t="e">
        <f t="shared" si="12"/>
        <v>#N/A</v>
      </c>
      <c r="P31" s="47" t="e">
        <f t="shared" si="13"/>
        <v>#N/A</v>
      </c>
      <c r="Q31" s="47" t="e">
        <f>INDEX('HEX GEN BACKEND'!M:M,MATCH('HEX GEN'!O31,'HEX GEN BACKEND'!L:L,0))</f>
        <v>#N/A</v>
      </c>
      <c r="R31" s="47" t="e">
        <f>INDEX('HEX GEN BACKEND'!M:M,MATCH('HEX GEN'!P31,'HEX GEN BACKEND'!L:L,0))</f>
        <v>#N/A</v>
      </c>
      <c r="S31" s="47" t="e">
        <f t="shared" si="14"/>
        <v>#N/A</v>
      </c>
      <c r="U31" s="57" t="s">
        <v>178</v>
      </c>
      <c r="V31" s="47">
        <f>IF(ISNUMBER(MATCH(D31,'HEX GEN BACKEND'!G:G,0)),INDEX('HEX GEN BACKEND'!J:J,MATCH(D31,'HEX GEN BACKEND'!G:G,0)),D31)</f>
        <v>0</v>
      </c>
      <c r="W31" s="47" t="e">
        <f>INDEX('HEX GEN BACKEND'!E:E,MATCH(E31,'HEX GEN BACKEND'!D:D,0))</f>
        <v>#N/A</v>
      </c>
      <c r="X31" s="47">
        <f>IF(ISNUMBER(MATCH(F31,'HEX GEN BACKEND'!H:H,0)),INDEX('HEX GEN BACKEND'!J:J,MATCH(F31,'HEX GEN BACKEND'!H:H,0)),F31)</f>
        <v>0</v>
      </c>
      <c r="Y31" s="47" t="e">
        <f>INDEX('HEX GEN BACKEND'!E:E,MATCH(G31,'HEX GEN BACKEND'!D:D,0))</f>
        <v>#N/A</v>
      </c>
      <c r="Z31" s="47">
        <f>IF(ISNUMBER(MATCH(H31,'HEX GEN BACKEND'!I:I,0)),INDEX('HEX GEN BACKEND'!J:J,MATCH(H31,'HEX GEN BACKEND'!I:I,0)),H31)</f>
        <v>0</v>
      </c>
      <c r="AA31" s="47" t="e">
        <f>INDEX('HEX GEN BACKEND'!E:E,MATCH(I31,'HEX GEN BACKEND'!D:D,0))</f>
        <v>#N/A</v>
      </c>
      <c r="AC31" s="47" t="e">
        <f t="shared" si="2"/>
        <v>#N/A</v>
      </c>
      <c r="AE31" s="47" t="e">
        <f t="shared" si="3"/>
        <v>#N/A</v>
      </c>
      <c r="AF31" s="47" t="e">
        <f t="shared" si="4"/>
        <v>#N/A</v>
      </c>
      <c r="AG31" s="47" t="e">
        <f t="shared" si="5"/>
        <v>#N/A</v>
      </c>
      <c r="AH31" s="47" t="e">
        <f t="shared" si="6"/>
        <v>#N/A</v>
      </c>
      <c r="AI31" s="47" t="e">
        <f t="shared" si="7"/>
        <v>#N/A</v>
      </c>
      <c r="AJ31" s="47" t="e">
        <f t="shared" si="8"/>
        <v>#N/A</v>
      </c>
      <c r="AK31" s="47" t="e">
        <f t="shared" si="9"/>
        <v>#N/A</v>
      </c>
      <c r="AL31" s="47" t="e">
        <f t="shared" si="10"/>
        <v>#N/A</v>
      </c>
      <c r="AN31" s="47" t="e">
        <f>INDEX('HEX GEN BACKEND'!M:M,MATCH('HEX GEN'!AE31,'HEX GEN BACKEND'!L:L,0))</f>
        <v>#N/A</v>
      </c>
      <c r="AO31" s="47" t="e">
        <f>INDEX('HEX GEN BACKEND'!M:M,MATCH('HEX GEN'!AF31,'HEX GEN BACKEND'!L:L,0))</f>
        <v>#N/A</v>
      </c>
      <c r="AP31" s="47" t="e">
        <f>INDEX('HEX GEN BACKEND'!M:M,MATCH('HEX GEN'!AG31,'HEX GEN BACKEND'!L:L,0))</f>
        <v>#N/A</v>
      </c>
      <c r="AQ31" s="47" t="e">
        <f>INDEX('HEX GEN BACKEND'!M:M,MATCH('HEX GEN'!AH31,'HEX GEN BACKEND'!L:L,0))</f>
        <v>#N/A</v>
      </c>
      <c r="AR31" s="47" t="e">
        <f>INDEX('HEX GEN BACKEND'!M:M,MATCH('HEX GEN'!AI31,'HEX GEN BACKEND'!L:L,0))</f>
        <v>#N/A</v>
      </c>
      <c r="AS31" s="47" t="e">
        <f>INDEX('HEX GEN BACKEND'!M:M,MATCH('HEX GEN'!AJ31,'HEX GEN BACKEND'!L:L,0))</f>
        <v>#N/A</v>
      </c>
      <c r="AT31" s="47" t="e">
        <f>INDEX('HEX GEN BACKEND'!M:M,MATCH('HEX GEN'!AK31,'HEX GEN BACKEND'!L:L,0))</f>
        <v>#N/A</v>
      </c>
      <c r="AU31" s="47" t="e">
        <f>INDEX('HEX GEN BACKEND'!M:M,MATCH('HEX GEN'!AL31,'HEX GEN BACKEND'!L:L,0))</f>
        <v>#N/A</v>
      </c>
      <c r="AW31" s="47" t="e">
        <f t="shared" si="11"/>
        <v>#N/A</v>
      </c>
    </row>
    <row r="32" spans="1:49" x14ac:dyDescent="0.25">
      <c r="A32" s="35" t="s">
        <v>112</v>
      </c>
      <c r="B32" s="35" t="s">
        <v>28</v>
      </c>
      <c r="C32" s="39"/>
      <c r="D32" s="40"/>
      <c r="E32" s="41"/>
      <c r="F32" s="42"/>
      <c r="G32" s="43"/>
      <c r="H32" s="44"/>
      <c r="I32" s="45"/>
      <c r="J32" s="48" t="e">
        <f t="shared" si="1"/>
        <v>#N/A</v>
      </c>
      <c r="K32" s="39" t="e">
        <f t="shared" si="0"/>
        <v>#N/A</v>
      </c>
      <c r="L32" s="61"/>
      <c r="M32" s="47" t="e">
        <f>INDEX('HEX GEN BACKEND'!B:B,MATCH(C32,'HEX GEN BACKEND'!A:A,0))</f>
        <v>#N/A</v>
      </c>
      <c r="N32" s="47" t="e">
        <f>"000"&amp;B32&amp;M32</f>
        <v>#N/A</v>
      </c>
      <c r="O32" s="47" t="e">
        <f t="shared" si="12"/>
        <v>#N/A</v>
      </c>
      <c r="P32" s="47" t="e">
        <f t="shared" si="13"/>
        <v>#N/A</v>
      </c>
      <c r="Q32" s="47" t="e">
        <f>INDEX('HEX GEN BACKEND'!M:M,MATCH('HEX GEN'!O32,'HEX GEN BACKEND'!L:L,0))</f>
        <v>#N/A</v>
      </c>
      <c r="R32" s="47" t="e">
        <f>INDEX('HEX GEN BACKEND'!M:M,MATCH('HEX GEN'!P32,'HEX GEN BACKEND'!L:L,0))</f>
        <v>#N/A</v>
      </c>
      <c r="S32" s="47" t="e">
        <f t="shared" si="14"/>
        <v>#N/A</v>
      </c>
      <c r="U32" s="57" t="s">
        <v>178</v>
      </c>
      <c r="V32" s="47">
        <f>IF(ISNUMBER(MATCH(D32,'HEX GEN BACKEND'!G:G,0)),INDEX('HEX GEN BACKEND'!J:J,MATCH(D32,'HEX GEN BACKEND'!G:G,0)),D32)</f>
        <v>0</v>
      </c>
      <c r="W32" s="47" t="e">
        <f>INDEX('HEX GEN BACKEND'!E:E,MATCH(E32,'HEX GEN BACKEND'!D:D,0))</f>
        <v>#N/A</v>
      </c>
      <c r="X32" s="47">
        <f>IF(ISNUMBER(MATCH(F32,'HEX GEN BACKEND'!H:H,0)),INDEX('HEX GEN BACKEND'!J:J,MATCH(F32,'HEX GEN BACKEND'!H:H,0)),F32)</f>
        <v>0</v>
      </c>
      <c r="Y32" s="47" t="e">
        <f>INDEX('HEX GEN BACKEND'!E:E,MATCH(G32,'HEX GEN BACKEND'!D:D,0))</f>
        <v>#N/A</v>
      </c>
      <c r="Z32" s="47">
        <f>IF(ISNUMBER(MATCH(H32,'HEX GEN BACKEND'!I:I,0)),INDEX('HEX GEN BACKEND'!J:J,MATCH(H32,'HEX GEN BACKEND'!I:I,0)),H32)</f>
        <v>0</v>
      </c>
      <c r="AA32" s="47" t="e">
        <f>INDEX('HEX GEN BACKEND'!E:E,MATCH(I32,'HEX GEN BACKEND'!D:D,0))</f>
        <v>#N/A</v>
      </c>
      <c r="AC32" s="47" t="e">
        <f t="shared" si="2"/>
        <v>#N/A</v>
      </c>
      <c r="AE32" s="47" t="e">
        <f t="shared" si="3"/>
        <v>#N/A</v>
      </c>
      <c r="AF32" s="47" t="e">
        <f t="shared" si="4"/>
        <v>#N/A</v>
      </c>
      <c r="AG32" s="47" t="e">
        <f t="shared" si="5"/>
        <v>#N/A</v>
      </c>
      <c r="AH32" s="47" t="e">
        <f t="shared" si="6"/>
        <v>#N/A</v>
      </c>
      <c r="AI32" s="47" t="e">
        <f t="shared" si="7"/>
        <v>#N/A</v>
      </c>
      <c r="AJ32" s="47" t="e">
        <f t="shared" si="8"/>
        <v>#N/A</v>
      </c>
      <c r="AK32" s="47" t="e">
        <f t="shared" si="9"/>
        <v>#N/A</v>
      </c>
      <c r="AL32" s="47" t="e">
        <f t="shared" si="10"/>
        <v>#N/A</v>
      </c>
      <c r="AN32" s="47" t="e">
        <f>INDEX('HEX GEN BACKEND'!M:M,MATCH('HEX GEN'!AE32,'HEX GEN BACKEND'!L:L,0))</f>
        <v>#N/A</v>
      </c>
      <c r="AO32" s="47" t="e">
        <f>INDEX('HEX GEN BACKEND'!M:M,MATCH('HEX GEN'!AF32,'HEX GEN BACKEND'!L:L,0))</f>
        <v>#N/A</v>
      </c>
      <c r="AP32" s="47" t="e">
        <f>INDEX('HEX GEN BACKEND'!M:M,MATCH('HEX GEN'!AG32,'HEX GEN BACKEND'!L:L,0))</f>
        <v>#N/A</v>
      </c>
      <c r="AQ32" s="47" t="e">
        <f>INDEX('HEX GEN BACKEND'!M:M,MATCH('HEX GEN'!AH32,'HEX GEN BACKEND'!L:L,0))</f>
        <v>#N/A</v>
      </c>
      <c r="AR32" s="47" t="e">
        <f>INDEX('HEX GEN BACKEND'!M:M,MATCH('HEX GEN'!AI32,'HEX GEN BACKEND'!L:L,0))</f>
        <v>#N/A</v>
      </c>
      <c r="AS32" s="47" t="e">
        <f>INDEX('HEX GEN BACKEND'!M:M,MATCH('HEX GEN'!AJ32,'HEX GEN BACKEND'!L:L,0))</f>
        <v>#N/A</v>
      </c>
      <c r="AT32" s="47" t="e">
        <f>INDEX('HEX GEN BACKEND'!M:M,MATCH('HEX GEN'!AK32,'HEX GEN BACKEND'!L:L,0))</f>
        <v>#N/A</v>
      </c>
      <c r="AU32" s="47" t="e">
        <f>INDEX('HEX GEN BACKEND'!M:M,MATCH('HEX GEN'!AL32,'HEX GEN BACKEND'!L:L,0))</f>
        <v>#N/A</v>
      </c>
      <c r="AW32" s="47" t="e">
        <f t="shared" si="11"/>
        <v>#N/A</v>
      </c>
    </row>
    <row r="33" spans="1:49" x14ac:dyDescent="0.25">
      <c r="A33" s="35" t="s">
        <v>144</v>
      </c>
      <c r="B33" s="35" t="s">
        <v>28</v>
      </c>
      <c r="C33" s="39"/>
      <c r="D33" s="40"/>
      <c r="E33" s="41"/>
      <c r="F33" s="42"/>
      <c r="G33" s="43"/>
      <c r="H33" s="44"/>
      <c r="I33" s="45"/>
      <c r="J33" s="48" t="e">
        <f t="shared" si="1"/>
        <v>#N/A</v>
      </c>
      <c r="K33" s="49" t="e">
        <f t="shared" si="0"/>
        <v>#N/A</v>
      </c>
      <c r="L33" s="62"/>
      <c r="M33" s="47" t="e">
        <f>INDEX('HEX GEN BACKEND'!B:B,MATCH(C33,'HEX GEN BACKEND'!A:A,0))</f>
        <v>#N/A</v>
      </c>
      <c r="N33" s="47" t="e">
        <f>"000"&amp;B33&amp;M33</f>
        <v>#N/A</v>
      </c>
      <c r="O33" s="47" t="e">
        <f t="shared" si="12"/>
        <v>#N/A</v>
      </c>
      <c r="P33" s="47" t="e">
        <f t="shared" si="13"/>
        <v>#N/A</v>
      </c>
      <c r="Q33" s="47" t="e">
        <f>INDEX('HEX GEN BACKEND'!M:M,MATCH('HEX GEN'!O33,'HEX GEN BACKEND'!L:L,0))</f>
        <v>#N/A</v>
      </c>
      <c r="R33" s="47" t="e">
        <f>INDEX('HEX GEN BACKEND'!M:M,MATCH('HEX GEN'!P33,'HEX GEN BACKEND'!L:L,0))</f>
        <v>#N/A</v>
      </c>
      <c r="S33" s="47" t="e">
        <f t="shared" si="14"/>
        <v>#N/A</v>
      </c>
      <c r="U33" s="57" t="s">
        <v>178</v>
      </c>
      <c r="V33" s="47">
        <f>IF(ISNUMBER(MATCH(D33,'HEX GEN BACKEND'!G:G,0)),INDEX('HEX GEN BACKEND'!J:J,MATCH(D33,'HEX GEN BACKEND'!G:G,0)),D33)</f>
        <v>0</v>
      </c>
      <c r="W33" s="47" t="e">
        <f>INDEX('HEX GEN BACKEND'!E:E,MATCH(E33,'HEX GEN BACKEND'!D:D,0))</f>
        <v>#N/A</v>
      </c>
      <c r="X33" s="47">
        <f>IF(ISNUMBER(MATCH(F33,'HEX GEN BACKEND'!H:H,0)),INDEX('HEX GEN BACKEND'!J:J,MATCH(F33,'HEX GEN BACKEND'!H:H,0)),F33)</f>
        <v>0</v>
      </c>
      <c r="Y33" s="47" t="e">
        <f>INDEX('HEX GEN BACKEND'!E:E,MATCH(G33,'HEX GEN BACKEND'!D:D,0))</f>
        <v>#N/A</v>
      </c>
      <c r="Z33" s="47">
        <f>IF(ISNUMBER(MATCH(H33,'HEX GEN BACKEND'!I:I,0)),INDEX('HEX GEN BACKEND'!J:J,MATCH(H33,'HEX GEN BACKEND'!I:I,0)),H33)</f>
        <v>0</v>
      </c>
      <c r="AA33" s="47" t="e">
        <f>INDEX('HEX GEN BACKEND'!E:E,MATCH(I33,'HEX GEN BACKEND'!D:D,0))</f>
        <v>#N/A</v>
      </c>
      <c r="AC33" s="47" t="e">
        <f t="shared" si="2"/>
        <v>#N/A</v>
      </c>
      <c r="AE33" s="47" t="e">
        <f t="shared" ref="AE33:AE96" si="15">MID(AC33,1,4)</f>
        <v>#N/A</v>
      </c>
      <c r="AF33" s="47" t="e">
        <f t="shared" ref="AF33:AF96" si="16">MID(AC33,5,4)</f>
        <v>#N/A</v>
      </c>
      <c r="AG33" s="47" t="e">
        <f t="shared" ref="AG33:AG96" si="17">MID(AC33,9,4)</f>
        <v>#N/A</v>
      </c>
      <c r="AH33" s="47" t="e">
        <f t="shared" ref="AH33:AH96" si="18">MID(AC33,13,4)</f>
        <v>#N/A</v>
      </c>
      <c r="AI33" s="47" t="e">
        <f t="shared" ref="AI33:AI96" si="19">MID(AC33,17,4)</f>
        <v>#N/A</v>
      </c>
      <c r="AJ33" s="47" t="e">
        <f t="shared" ref="AJ33:AJ96" si="20">MID(AC33,21,4)</f>
        <v>#N/A</v>
      </c>
      <c r="AK33" s="47" t="e">
        <f t="shared" ref="AK33:AK96" si="21">MID(AC33,25,4)</f>
        <v>#N/A</v>
      </c>
      <c r="AL33" s="47" t="e">
        <f t="shared" ref="AL33:AL96" si="22">MID(AC33,29,4)</f>
        <v>#N/A</v>
      </c>
      <c r="AN33" s="47" t="e">
        <f>INDEX('HEX GEN BACKEND'!M:M,MATCH('HEX GEN'!AE33,'HEX GEN BACKEND'!L:L,0))</f>
        <v>#N/A</v>
      </c>
      <c r="AO33" s="47" t="e">
        <f>INDEX('HEX GEN BACKEND'!M:M,MATCH('HEX GEN'!AF33,'HEX GEN BACKEND'!L:L,0))</f>
        <v>#N/A</v>
      </c>
      <c r="AP33" s="47" t="e">
        <f>INDEX('HEX GEN BACKEND'!M:M,MATCH('HEX GEN'!AG33,'HEX GEN BACKEND'!L:L,0))</f>
        <v>#N/A</v>
      </c>
      <c r="AQ33" s="47" t="e">
        <f>INDEX('HEX GEN BACKEND'!M:M,MATCH('HEX GEN'!AH33,'HEX GEN BACKEND'!L:L,0))</f>
        <v>#N/A</v>
      </c>
      <c r="AR33" s="47" t="e">
        <f>INDEX('HEX GEN BACKEND'!M:M,MATCH('HEX GEN'!AI33,'HEX GEN BACKEND'!L:L,0))</f>
        <v>#N/A</v>
      </c>
      <c r="AS33" s="47" t="e">
        <f>INDEX('HEX GEN BACKEND'!M:M,MATCH('HEX GEN'!AJ33,'HEX GEN BACKEND'!L:L,0))</f>
        <v>#N/A</v>
      </c>
      <c r="AT33" s="47" t="e">
        <f>INDEX('HEX GEN BACKEND'!M:M,MATCH('HEX GEN'!AK33,'HEX GEN BACKEND'!L:L,0))</f>
        <v>#N/A</v>
      </c>
      <c r="AU33" s="47" t="e">
        <f>INDEX('HEX GEN BACKEND'!M:M,MATCH('HEX GEN'!AL33,'HEX GEN BACKEND'!L:L,0))</f>
        <v>#N/A</v>
      </c>
      <c r="AW33" s="47" t="e">
        <f t="shared" si="11"/>
        <v>#N/A</v>
      </c>
    </row>
    <row r="34" spans="1:49" x14ac:dyDescent="0.25">
      <c r="A34" s="46" t="s">
        <v>145</v>
      </c>
      <c r="B34" s="35" t="s">
        <v>28</v>
      </c>
      <c r="C34" s="48"/>
      <c r="D34" s="40"/>
      <c r="E34" s="41"/>
      <c r="F34" s="42"/>
      <c r="G34" s="43"/>
      <c r="H34" s="44"/>
      <c r="I34" s="45"/>
      <c r="J34" s="48" t="e">
        <f t="shared" si="1"/>
        <v>#N/A</v>
      </c>
      <c r="K34" s="49" t="e">
        <f t="shared" ref="K34:K65" si="23">AW34</f>
        <v>#N/A</v>
      </c>
      <c r="L34" s="62"/>
      <c r="M34" s="47" t="e">
        <f>INDEX('HEX GEN BACKEND'!B:B,MATCH(C34,'HEX GEN BACKEND'!A:A,0))</f>
        <v>#N/A</v>
      </c>
      <c r="N34" s="47" t="e">
        <f>"000"&amp;B34&amp;M34</f>
        <v>#N/A</v>
      </c>
      <c r="O34" s="47" t="e">
        <f t="shared" si="12"/>
        <v>#N/A</v>
      </c>
      <c r="P34" s="47" t="e">
        <f t="shared" si="13"/>
        <v>#N/A</v>
      </c>
      <c r="Q34" s="47" t="e">
        <f>INDEX('HEX GEN BACKEND'!M:M,MATCH('HEX GEN'!O34,'HEX GEN BACKEND'!L:L,0))</f>
        <v>#N/A</v>
      </c>
      <c r="R34" s="47" t="e">
        <f>INDEX('HEX GEN BACKEND'!M:M,MATCH('HEX GEN'!P34,'HEX GEN BACKEND'!L:L,0))</f>
        <v>#N/A</v>
      </c>
      <c r="S34" s="47" t="e">
        <f t="shared" si="14"/>
        <v>#N/A</v>
      </c>
      <c r="U34" s="57" t="s">
        <v>178</v>
      </c>
      <c r="V34" s="47">
        <f>IF(ISNUMBER(MATCH(D34,'HEX GEN BACKEND'!G:G,0)),INDEX('HEX GEN BACKEND'!J:J,MATCH(D34,'HEX GEN BACKEND'!G:G,0)),D34)</f>
        <v>0</v>
      </c>
      <c r="W34" s="47" t="e">
        <f>INDEX('HEX GEN BACKEND'!E:E,MATCH(E34,'HEX GEN BACKEND'!D:D,0))</f>
        <v>#N/A</v>
      </c>
      <c r="X34" s="47">
        <f>IF(ISNUMBER(MATCH(F34,'HEX GEN BACKEND'!H:H,0)),INDEX('HEX GEN BACKEND'!J:J,MATCH(F34,'HEX GEN BACKEND'!H:H,0)),F34)</f>
        <v>0</v>
      </c>
      <c r="Y34" s="47" t="e">
        <f>INDEX('HEX GEN BACKEND'!E:E,MATCH(G34,'HEX GEN BACKEND'!D:D,0))</f>
        <v>#N/A</v>
      </c>
      <c r="Z34" s="47">
        <f>IF(ISNUMBER(MATCH(H34,'HEX GEN BACKEND'!I:I,0)),INDEX('HEX GEN BACKEND'!J:J,MATCH(H34,'HEX GEN BACKEND'!I:I,0)),H34)</f>
        <v>0</v>
      </c>
      <c r="AA34" s="47" t="e">
        <f>INDEX('HEX GEN BACKEND'!E:E,MATCH(I34,'HEX GEN BACKEND'!D:D,0))</f>
        <v>#N/A</v>
      </c>
      <c r="AC34" s="47" t="e">
        <f t="shared" si="2"/>
        <v>#N/A</v>
      </c>
      <c r="AE34" s="47" t="e">
        <f t="shared" si="15"/>
        <v>#N/A</v>
      </c>
      <c r="AF34" s="47" t="e">
        <f t="shared" si="16"/>
        <v>#N/A</v>
      </c>
      <c r="AG34" s="47" t="e">
        <f t="shared" si="17"/>
        <v>#N/A</v>
      </c>
      <c r="AH34" s="47" t="e">
        <f t="shared" si="18"/>
        <v>#N/A</v>
      </c>
      <c r="AI34" s="47" t="e">
        <f t="shared" si="19"/>
        <v>#N/A</v>
      </c>
      <c r="AJ34" s="47" t="e">
        <f t="shared" si="20"/>
        <v>#N/A</v>
      </c>
      <c r="AK34" s="47" t="e">
        <f t="shared" si="21"/>
        <v>#N/A</v>
      </c>
      <c r="AL34" s="47" t="e">
        <f t="shared" si="22"/>
        <v>#N/A</v>
      </c>
      <c r="AN34" s="47" t="e">
        <f>INDEX('HEX GEN BACKEND'!M:M,MATCH('HEX GEN'!AE34,'HEX GEN BACKEND'!L:L,0))</f>
        <v>#N/A</v>
      </c>
      <c r="AO34" s="47" t="e">
        <f>INDEX('HEX GEN BACKEND'!M:M,MATCH('HEX GEN'!AF34,'HEX GEN BACKEND'!L:L,0))</f>
        <v>#N/A</v>
      </c>
      <c r="AP34" s="47" t="e">
        <f>INDEX('HEX GEN BACKEND'!M:M,MATCH('HEX GEN'!AG34,'HEX GEN BACKEND'!L:L,0))</f>
        <v>#N/A</v>
      </c>
      <c r="AQ34" s="47" t="e">
        <f>INDEX('HEX GEN BACKEND'!M:M,MATCH('HEX GEN'!AH34,'HEX GEN BACKEND'!L:L,0))</f>
        <v>#N/A</v>
      </c>
      <c r="AR34" s="47" t="e">
        <f>INDEX('HEX GEN BACKEND'!M:M,MATCH('HEX GEN'!AI34,'HEX GEN BACKEND'!L:L,0))</f>
        <v>#N/A</v>
      </c>
      <c r="AS34" s="47" t="e">
        <f>INDEX('HEX GEN BACKEND'!M:M,MATCH('HEX GEN'!AJ34,'HEX GEN BACKEND'!L:L,0))</f>
        <v>#N/A</v>
      </c>
      <c r="AT34" s="47" t="e">
        <f>INDEX('HEX GEN BACKEND'!M:M,MATCH('HEX GEN'!AK34,'HEX GEN BACKEND'!L:L,0))</f>
        <v>#N/A</v>
      </c>
      <c r="AU34" s="47" t="e">
        <f>INDEX('HEX GEN BACKEND'!M:M,MATCH('HEX GEN'!AL34,'HEX GEN BACKEND'!L:L,0))</f>
        <v>#N/A</v>
      </c>
      <c r="AW34" s="47" t="e">
        <f t="shared" si="11"/>
        <v>#N/A</v>
      </c>
    </row>
    <row r="35" spans="1:49" x14ac:dyDescent="0.25">
      <c r="A35" s="46" t="s">
        <v>146</v>
      </c>
      <c r="B35" s="35" t="s">
        <v>28</v>
      </c>
      <c r="C35" s="49"/>
      <c r="D35" s="40"/>
      <c r="E35" s="41"/>
      <c r="F35" s="42"/>
      <c r="G35" s="43"/>
      <c r="H35" s="44"/>
      <c r="I35" s="45"/>
      <c r="J35" s="48" t="e">
        <f t="shared" si="1"/>
        <v>#N/A</v>
      </c>
      <c r="K35" s="49" t="e">
        <f t="shared" si="23"/>
        <v>#N/A</v>
      </c>
      <c r="L35" s="62"/>
      <c r="M35" s="47" t="e">
        <f>INDEX('HEX GEN BACKEND'!B:B,MATCH(C35,'HEX GEN BACKEND'!A:A,0))</f>
        <v>#N/A</v>
      </c>
      <c r="N35" s="47" t="e">
        <f>"000"&amp;B35&amp;M35</f>
        <v>#N/A</v>
      </c>
      <c r="O35" s="47" t="e">
        <f t="shared" si="12"/>
        <v>#N/A</v>
      </c>
      <c r="P35" s="47" t="e">
        <f t="shared" si="13"/>
        <v>#N/A</v>
      </c>
      <c r="Q35" s="47" t="e">
        <f>INDEX('HEX GEN BACKEND'!M:M,MATCH('HEX GEN'!O35,'HEX GEN BACKEND'!L:L,0))</f>
        <v>#N/A</v>
      </c>
      <c r="R35" s="47" t="e">
        <f>INDEX('HEX GEN BACKEND'!M:M,MATCH('HEX GEN'!P35,'HEX GEN BACKEND'!L:L,0))</f>
        <v>#N/A</v>
      </c>
      <c r="S35" s="47" t="e">
        <f t="shared" si="14"/>
        <v>#N/A</v>
      </c>
      <c r="U35" s="57" t="s">
        <v>178</v>
      </c>
      <c r="V35" s="47">
        <f>IF(ISNUMBER(MATCH(D35,'HEX GEN BACKEND'!G:G,0)),INDEX('HEX GEN BACKEND'!J:J,MATCH(D35,'HEX GEN BACKEND'!G:G,0)),D35)</f>
        <v>0</v>
      </c>
      <c r="W35" s="47" t="e">
        <f>INDEX('HEX GEN BACKEND'!E:E,MATCH(E35,'HEX GEN BACKEND'!D:D,0))</f>
        <v>#N/A</v>
      </c>
      <c r="X35" s="47">
        <f>IF(ISNUMBER(MATCH(F35,'HEX GEN BACKEND'!H:H,0)),INDEX('HEX GEN BACKEND'!J:J,MATCH(F35,'HEX GEN BACKEND'!H:H,0)),F35)</f>
        <v>0</v>
      </c>
      <c r="Y35" s="47" t="e">
        <f>INDEX('HEX GEN BACKEND'!E:E,MATCH(G35,'HEX GEN BACKEND'!D:D,0))</f>
        <v>#N/A</v>
      </c>
      <c r="Z35" s="47">
        <f>IF(ISNUMBER(MATCH(H35,'HEX GEN BACKEND'!I:I,0)),INDEX('HEX GEN BACKEND'!J:J,MATCH(H35,'HEX GEN BACKEND'!I:I,0)),H35)</f>
        <v>0</v>
      </c>
      <c r="AA35" s="47" t="e">
        <f>INDEX('HEX GEN BACKEND'!E:E,MATCH(I35,'HEX GEN BACKEND'!D:D,0))</f>
        <v>#N/A</v>
      </c>
      <c r="AC35" s="47" t="e">
        <f t="shared" si="2"/>
        <v>#N/A</v>
      </c>
      <c r="AE35" s="47" t="e">
        <f t="shared" si="15"/>
        <v>#N/A</v>
      </c>
      <c r="AF35" s="47" t="e">
        <f t="shared" si="16"/>
        <v>#N/A</v>
      </c>
      <c r="AG35" s="47" t="e">
        <f t="shared" si="17"/>
        <v>#N/A</v>
      </c>
      <c r="AH35" s="47" t="e">
        <f t="shared" si="18"/>
        <v>#N/A</v>
      </c>
      <c r="AI35" s="47" t="e">
        <f t="shared" si="19"/>
        <v>#N/A</v>
      </c>
      <c r="AJ35" s="47" t="e">
        <f t="shared" si="20"/>
        <v>#N/A</v>
      </c>
      <c r="AK35" s="47" t="e">
        <f t="shared" si="21"/>
        <v>#N/A</v>
      </c>
      <c r="AL35" s="47" t="e">
        <f t="shared" si="22"/>
        <v>#N/A</v>
      </c>
      <c r="AN35" s="47" t="e">
        <f>INDEX('HEX GEN BACKEND'!M:M,MATCH('HEX GEN'!AE35,'HEX GEN BACKEND'!L:L,0))</f>
        <v>#N/A</v>
      </c>
      <c r="AO35" s="47" t="e">
        <f>INDEX('HEX GEN BACKEND'!M:M,MATCH('HEX GEN'!AF35,'HEX GEN BACKEND'!L:L,0))</f>
        <v>#N/A</v>
      </c>
      <c r="AP35" s="47" t="e">
        <f>INDEX('HEX GEN BACKEND'!M:M,MATCH('HEX GEN'!AG35,'HEX GEN BACKEND'!L:L,0))</f>
        <v>#N/A</v>
      </c>
      <c r="AQ35" s="47" t="e">
        <f>INDEX('HEX GEN BACKEND'!M:M,MATCH('HEX GEN'!AH35,'HEX GEN BACKEND'!L:L,0))</f>
        <v>#N/A</v>
      </c>
      <c r="AR35" s="47" t="e">
        <f>INDEX('HEX GEN BACKEND'!M:M,MATCH('HEX GEN'!AI35,'HEX GEN BACKEND'!L:L,0))</f>
        <v>#N/A</v>
      </c>
      <c r="AS35" s="47" t="e">
        <f>INDEX('HEX GEN BACKEND'!M:M,MATCH('HEX GEN'!AJ35,'HEX GEN BACKEND'!L:L,0))</f>
        <v>#N/A</v>
      </c>
      <c r="AT35" s="47" t="e">
        <f>INDEX('HEX GEN BACKEND'!M:M,MATCH('HEX GEN'!AK35,'HEX GEN BACKEND'!L:L,0))</f>
        <v>#N/A</v>
      </c>
      <c r="AU35" s="47" t="e">
        <f>INDEX('HEX GEN BACKEND'!M:M,MATCH('HEX GEN'!AL35,'HEX GEN BACKEND'!L:L,0))</f>
        <v>#N/A</v>
      </c>
      <c r="AW35" s="47" t="e">
        <f t="shared" si="11"/>
        <v>#N/A</v>
      </c>
    </row>
    <row r="36" spans="1:49" x14ac:dyDescent="0.25">
      <c r="A36" s="46" t="s">
        <v>147</v>
      </c>
      <c r="B36" s="35" t="s">
        <v>28</v>
      </c>
      <c r="C36" s="39"/>
      <c r="D36" s="40"/>
      <c r="E36" s="41"/>
      <c r="F36" s="42"/>
      <c r="G36" s="43"/>
      <c r="H36" s="44"/>
      <c r="I36" s="45"/>
      <c r="J36" s="48" t="e">
        <f t="shared" si="1"/>
        <v>#N/A</v>
      </c>
      <c r="K36" s="49" t="e">
        <f t="shared" si="23"/>
        <v>#N/A</v>
      </c>
      <c r="L36" s="62"/>
      <c r="M36" s="47" t="e">
        <f>INDEX('HEX GEN BACKEND'!B:B,MATCH(C36,'HEX GEN BACKEND'!A:A,0))</f>
        <v>#N/A</v>
      </c>
      <c r="N36" s="47" t="e">
        <f>"000"&amp;B36&amp;M36</f>
        <v>#N/A</v>
      </c>
      <c r="O36" s="47" t="e">
        <f t="shared" si="12"/>
        <v>#N/A</v>
      </c>
      <c r="P36" s="47" t="e">
        <f t="shared" si="13"/>
        <v>#N/A</v>
      </c>
      <c r="Q36" s="47" t="e">
        <f>INDEX('HEX GEN BACKEND'!M:M,MATCH('HEX GEN'!O36,'HEX GEN BACKEND'!L:L,0))</f>
        <v>#N/A</v>
      </c>
      <c r="R36" s="47" t="e">
        <f>INDEX('HEX GEN BACKEND'!M:M,MATCH('HEX GEN'!P36,'HEX GEN BACKEND'!L:L,0))</f>
        <v>#N/A</v>
      </c>
      <c r="S36" s="47" t="e">
        <f t="shared" si="14"/>
        <v>#N/A</v>
      </c>
      <c r="U36" s="57" t="s">
        <v>178</v>
      </c>
      <c r="V36" s="47">
        <f>IF(ISNUMBER(MATCH(D36,'HEX GEN BACKEND'!G:G,0)),INDEX('HEX GEN BACKEND'!J:J,MATCH(D36,'HEX GEN BACKEND'!G:G,0)),D36)</f>
        <v>0</v>
      </c>
      <c r="W36" s="47" t="e">
        <f>INDEX('HEX GEN BACKEND'!E:E,MATCH(E36,'HEX GEN BACKEND'!D:D,0))</f>
        <v>#N/A</v>
      </c>
      <c r="X36" s="47">
        <f>IF(ISNUMBER(MATCH(F36,'HEX GEN BACKEND'!H:H,0)),INDEX('HEX GEN BACKEND'!J:J,MATCH(F36,'HEX GEN BACKEND'!H:H,0)),F36)</f>
        <v>0</v>
      </c>
      <c r="Y36" s="47" t="e">
        <f>INDEX('HEX GEN BACKEND'!E:E,MATCH(G36,'HEX GEN BACKEND'!D:D,0))</f>
        <v>#N/A</v>
      </c>
      <c r="Z36" s="47">
        <f>IF(ISNUMBER(MATCH(H36,'HEX GEN BACKEND'!I:I,0)),INDEX('HEX GEN BACKEND'!J:J,MATCH(H36,'HEX GEN BACKEND'!I:I,0)),H36)</f>
        <v>0</v>
      </c>
      <c r="AA36" s="47" t="e">
        <f>INDEX('HEX GEN BACKEND'!E:E,MATCH(I36,'HEX GEN BACKEND'!D:D,0))</f>
        <v>#N/A</v>
      </c>
      <c r="AC36" s="47" t="e">
        <f t="shared" si="2"/>
        <v>#N/A</v>
      </c>
      <c r="AE36" s="47" t="e">
        <f t="shared" si="15"/>
        <v>#N/A</v>
      </c>
      <c r="AF36" s="47" t="e">
        <f t="shared" si="16"/>
        <v>#N/A</v>
      </c>
      <c r="AG36" s="47" t="e">
        <f t="shared" si="17"/>
        <v>#N/A</v>
      </c>
      <c r="AH36" s="47" t="e">
        <f t="shared" si="18"/>
        <v>#N/A</v>
      </c>
      <c r="AI36" s="47" t="e">
        <f t="shared" si="19"/>
        <v>#N/A</v>
      </c>
      <c r="AJ36" s="47" t="e">
        <f t="shared" si="20"/>
        <v>#N/A</v>
      </c>
      <c r="AK36" s="47" t="e">
        <f t="shared" si="21"/>
        <v>#N/A</v>
      </c>
      <c r="AL36" s="47" t="e">
        <f t="shared" si="22"/>
        <v>#N/A</v>
      </c>
      <c r="AN36" s="47" t="e">
        <f>INDEX('HEX GEN BACKEND'!M:M,MATCH('HEX GEN'!AE36,'HEX GEN BACKEND'!L:L,0))</f>
        <v>#N/A</v>
      </c>
      <c r="AO36" s="47" t="e">
        <f>INDEX('HEX GEN BACKEND'!M:M,MATCH('HEX GEN'!AF36,'HEX GEN BACKEND'!L:L,0))</f>
        <v>#N/A</v>
      </c>
      <c r="AP36" s="47" t="e">
        <f>INDEX('HEX GEN BACKEND'!M:M,MATCH('HEX GEN'!AG36,'HEX GEN BACKEND'!L:L,0))</f>
        <v>#N/A</v>
      </c>
      <c r="AQ36" s="47" t="e">
        <f>INDEX('HEX GEN BACKEND'!M:M,MATCH('HEX GEN'!AH36,'HEX GEN BACKEND'!L:L,0))</f>
        <v>#N/A</v>
      </c>
      <c r="AR36" s="47" t="e">
        <f>INDEX('HEX GEN BACKEND'!M:M,MATCH('HEX GEN'!AI36,'HEX GEN BACKEND'!L:L,0))</f>
        <v>#N/A</v>
      </c>
      <c r="AS36" s="47" t="e">
        <f>INDEX('HEX GEN BACKEND'!M:M,MATCH('HEX GEN'!AJ36,'HEX GEN BACKEND'!L:L,0))</f>
        <v>#N/A</v>
      </c>
      <c r="AT36" s="47" t="e">
        <f>INDEX('HEX GEN BACKEND'!M:M,MATCH('HEX GEN'!AK36,'HEX GEN BACKEND'!L:L,0))</f>
        <v>#N/A</v>
      </c>
      <c r="AU36" s="47" t="e">
        <f>INDEX('HEX GEN BACKEND'!M:M,MATCH('HEX GEN'!AL36,'HEX GEN BACKEND'!L:L,0))</f>
        <v>#N/A</v>
      </c>
      <c r="AW36" s="47" t="e">
        <f t="shared" si="11"/>
        <v>#N/A</v>
      </c>
    </row>
    <row r="37" spans="1:49" x14ac:dyDescent="0.25">
      <c r="A37" s="46" t="s">
        <v>148</v>
      </c>
      <c r="B37" s="35" t="s">
        <v>28</v>
      </c>
      <c r="C37" s="39"/>
      <c r="D37" s="40"/>
      <c r="E37" s="41"/>
      <c r="F37" s="42"/>
      <c r="G37" s="43"/>
      <c r="H37" s="44"/>
      <c r="I37" s="45"/>
      <c r="J37" s="48" t="e">
        <f t="shared" si="1"/>
        <v>#N/A</v>
      </c>
      <c r="K37" s="49" t="e">
        <f t="shared" si="23"/>
        <v>#N/A</v>
      </c>
      <c r="L37" s="62"/>
      <c r="M37" s="47" t="e">
        <f>INDEX('HEX GEN BACKEND'!B:B,MATCH(C37,'HEX GEN BACKEND'!A:A,0))</f>
        <v>#N/A</v>
      </c>
      <c r="N37" s="47" t="e">
        <f>"000"&amp;B37&amp;M37</f>
        <v>#N/A</v>
      </c>
      <c r="O37" s="47" t="e">
        <f t="shared" si="12"/>
        <v>#N/A</v>
      </c>
      <c r="P37" s="47" t="e">
        <f t="shared" si="13"/>
        <v>#N/A</v>
      </c>
      <c r="Q37" s="47" t="e">
        <f>INDEX('HEX GEN BACKEND'!M:M,MATCH('HEX GEN'!O37,'HEX GEN BACKEND'!L:L,0))</f>
        <v>#N/A</v>
      </c>
      <c r="R37" s="47" t="e">
        <f>INDEX('HEX GEN BACKEND'!M:M,MATCH('HEX GEN'!P37,'HEX GEN BACKEND'!L:L,0))</f>
        <v>#N/A</v>
      </c>
      <c r="S37" s="47" t="e">
        <f t="shared" si="14"/>
        <v>#N/A</v>
      </c>
      <c r="U37" s="57" t="s">
        <v>178</v>
      </c>
      <c r="V37" s="47">
        <f>IF(ISNUMBER(MATCH(D37,'HEX GEN BACKEND'!G:G,0)),INDEX('HEX GEN BACKEND'!J:J,MATCH(D37,'HEX GEN BACKEND'!G:G,0)),D37)</f>
        <v>0</v>
      </c>
      <c r="W37" s="47" t="e">
        <f>INDEX('HEX GEN BACKEND'!E:E,MATCH(E37,'HEX GEN BACKEND'!D:D,0))</f>
        <v>#N/A</v>
      </c>
      <c r="X37" s="47">
        <f>IF(ISNUMBER(MATCH(F37,'HEX GEN BACKEND'!H:H,0)),INDEX('HEX GEN BACKEND'!J:J,MATCH(F37,'HEX GEN BACKEND'!H:H,0)),F37)</f>
        <v>0</v>
      </c>
      <c r="Y37" s="47" t="e">
        <f>INDEX('HEX GEN BACKEND'!E:E,MATCH(G37,'HEX GEN BACKEND'!D:D,0))</f>
        <v>#N/A</v>
      </c>
      <c r="Z37" s="47">
        <f>IF(ISNUMBER(MATCH(H37,'HEX GEN BACKEND'!I:I,0)),INDEX('HEX GEN BACKEND'!J:J,MATCH(H37,'HEX GEN BACKEND'!I:I,0)),H37)</f>
        <v>0</v>
      </c>
      <c r="AA37" s="47" t="e">
        <f>INDEX('HEX GEN BACKEND'!E:E,MATCH(I37,'HEX GEN BACKEND'!D:D,0))</f>
        <v>#N/A</v>
      </c>
      <c r="AC37" s="47" t="e">
        <f t="shared" si="2"/>
        <v>#N/A</v>
      </c>
      <c r="AE37" s="47" t="e">
        <f t="shared" si="15"/>
        <v>#N/A</v>
      </c>
      <c r="AF37" s="47" t="e">
        <f t="shared" si="16"/>
        <v>#N/A</v>
      </c>
      <c r="AG37" s="47" t="e">
        <f t="shared" si="17"/>
        <v>#N/A</v>
      </c>
      <c r="AH37" s="47" t="e">
        <f t="shared" si="18"/>
        <v>#N/A</v>
      </c>
      <c r="AI37" s="47" t="e">
        <f t="shared" si="19"/>
        <v>#N/A</v>
      </c>
      <c r="AJ37" s="47" t="e">
        <f t="shared" si="20"/>
        <v>#N/A</v>
      </c>
      <c r="AK37" s="47" t="e">
        <f t="shared" si="21"/>
        <v>#N/A</v>
      </c>
      <c r="AL37" s="47" t="e">
        <f t="shared" si="22"/>
        <v>#N/A</v>
      </c>
      <c r="AN37" s="47" t="e">
        <f>INDEX('HEX GEN BACKEND'!M:M,MATCH('HEX GEN'!AE37,'HEX GEN BACKEND'!L:L,0))</f>
        <v>#N/A</v>
      </c>
      <c r="AO37" s="47" t="e">
        <f>INDEX('HEX GEN BACKEND'!M:M,MATCH('HEX GEN'!AF37,'HEX GEN BACKEND'!L:L,0))</f>
        <v>#N/A</v>
      </c>
      <c r="AP37" s="47" t="e">
        <f>INDEX('HEX GEN BACKEND'!M:M,MATCH('HEX GEN'!AG37,'HEX GEN BACKEND'!L:L,0))</f>
        <v>#N/A</v>
      </c>
      <c r="AQ37" s="47" t="e">
        <f>INDEX('HEX GEN BACKEND'!M:M,MATCH('HEX GEN'!AH37,'HEX GEN BACKEND'!L:L,0))</f>
        <v>#N/A</v>
      </c>
      <c r="AR37" s="47" t="e">
        <f>INDEX('HEX GEN BACKEND'!M:M,MATCH('HEX GEN'!AI37,'HEX GEN BACKEND'!L:L,0))</f>
        <v>#N/A</v>
      </c>
      <c r="AS37" s="47" t="e">
        <f>INDEX('HEX GEN BACKEND'!M:M,MATCH('HEX GEN'!AJ37,'HEX GEN BACKEND'!L:L,0))</f>
        <v>#N/A</v>
      </c>
      <c r="AT37" s="47" t="e">
        <f>INDEX('HEX GEN BACKEND'!M:M,MATCH('HEX GEN'!AK37,'HEX GEN BACKEND'!L:L,0))</f>
        <v>#N/A</v>
      </c>
      <c r="AU37" s="47" t="e">
        <f>INDEX('HEX GEN BACKEND'!M:M,MATCH('HEX GEN'!AL37,'HEX GEN BACKEND'!L:L,0))</f>
        <v>#N/A</v>
      </c>
      <c r="AW37" s="47" t="e">
        <f t="shared" si="11"/>
        <v>#N/A</v>
      </c>
    </row>
    <row r="38" spans="1:49" x14ac:dyDescent="0.25">
      <c r="A38" s="46" t="s">
        <v>149</v>
      </c>
      <c r="B38" s="35" t="s">
        <v>28</v>
      </c>
      <c r="C38" s="39"/>
      <c r="D38" s="40"/>
      <c r="E38" s="41"/>
      <c r="F38" s="42"/>
      <c r="G38" s="43"/>
      <c r="H38" s="44"/>
      <c r="I38" s="45"/>
      <c r="J38" s="48" t="e">
        <f t="shared" si="1"/>
        <v>#N/A</v>
      </c>
      <c r="K38" s="49" t="e">
        <f t="shared" si="23"/>
        <v>#N/A</v>
      </c>
      <c r="L38" s="62"/>
      <c r="M38" s="47" t="e">
        <f>INDEX('HEX GEN BACKEND'!B:B,MATCH(C38,'HEX GEN BACKEND'!A:A,0))</f>
        <v>#N/A</v>
      </c>
      <c r="N38" s="47" t="e">
        <f>"000"&amp;B38&amp;M38</f>
        <v>#N/A</v>
      </c>
      <c r="O38" s="47" t="e">
        <f t="shared" si="12"/>
        <v>#N/A</v>
      </c>
      <c r="P38" s="47" t="e">
        <f t="shared" si="13"/>
        <v>#N/A</v>
      </c>
      <c r="Q38" s="47" t="e">
        <f>INDEX('HEX GEN BACKEND'!M:M,MATCH('HEX GEN'!O38,'HEX GEN BACKEND'!L:L,0))</f>
        <v>#N/A</v>
      </c>
      <c r="R38" s="47" t="e">
        <f>INDEX('HEX GEN BACKEND'!M:M,MATCH('HEX GEN'!P38,'HEX GEN BACKEND'!L:L,0))</f>
        <v>#N/A</v>
      </c>
      <c r="S38" s="47" t="e">
        <f t="shared" si="14"/>
        <v>#N/A</v>
      </c>
      <c r="U38" s="57" t="s">
        <v>178</v>
      </c>
      <c r="V38" s="47">
        <f>IF(ISNUMBER(MATCH(D38,'HEX GEN BACKEND'!G:G,0)),INDEX('HEX GEN BACKEND'!J:J,MATCH(D38,'HEX GEN BACKEND'!G:G,0)),D38)</f>
        <v>0</v>
      </c>
      <c r="W38" s="47" t="e">
        <f>INDEX('HEX GEN BACKEND'!E:E,MATCH(E38,'HEX GEN BACKEND'!D:D,0))</f>
        <v>#N/A</v>
      </c>
      <c r="X38" s="47">
        <f>IF(ISNUMBER(MATCH(F38,'HEX GEN BACKEND'!H:H,0)),INDEX('HEX GEN BACKEND'!J:J,MATCH(F38,'HEX GEN BACKEND'!H:H,0)),F38)</f>
        <v>0</v>
      </c>
      <c r="Y38" s="47" t="e">
        <f>INDEX('HEX GEN BACKEND'!E:E,MATCH(G38,'HEX GEN BACKEND'!D:D,0))</f>
        <v>#N/A</v>
      </c>
      <c r="Z38" s="47">
        <f>IF(ISNUMBER(MATCH(H38,'HEX GEN BACKEND'!I:I,0)),INDEX('HEX GEN BACKEND'!J:J,MATCH(H38,'HEX GEN BACKEND'!I:I,0)),H38)</f>
        <v>0</v>
      </c>
      <c r="AA38" s="47" t="e">
        <f>INDEX('HEX GEN BACKEND'!E:E,MATCH(I38,'HEX GEN BACKEND'!D:D,0))</f>
        <v>#N/A</v>
      </c>
      <c r="AC38" s="47" t="e">
        <f t="shared" si="2"/>
        <v>#N/A</v>
      </c>
      <c r="AE38" s="47" t="e">
        <f t="shared" si="15"/>
        <v>#N/A</v>
      </c>
      <c r="AF38" s="47" t="e">
        <f t="shared" si="16"/>
        <v>#N/A</v>
      </c>
      <c r="AG38" s="47" t="e">
        <f t="shared" si="17"/>
        <v>#N/A</v>
      </c>
      <c r="AH38" s="47" t="e">
        <f t="shared" si="18"/>
        <v>#N/A</v>
      </c>
      <c r="AI38" s="47" t="e">
        <f t="shared" si="19"/>
        <v>#N/A</v>
      </c>
      <c r="AJ38" s="47" t="e">
        <f t="shared" si="20"/>
        <v>#N/A</v>
      </c>
      <c r="AK38" s="47" t="e">
        <f t="shared" si="21"/>
        <v>#N/A</v>
      </c>
      <c r="AL38" s="47" t="e">
        <f t="shared" si="22"/>
        <v>#N/A</v>
      </c>
      <c r="AN38" s="47" t="e">
        <f>INDEX('HEX GEN BACKEND'!M:M,MATCH('HEX GEN'!AE38,'HEX GEN BACKEND'!L:L,0))</f>
        <v>#N/A</v>
      </c>
      <c r="AO38" s="47" t="e">
        <f>INDEX('HEX GEN BACKEND'!M:M,MATCH('HEX GEN'!AF38,'HEX GEN BACKEND'!L:L,0))</f>
        <v>#N/A</v>
      </c>
      <c r="AP38" s="47" t="e">
        <f>INDEX('HEX GEN BACKEND'!M:M,MATCH('HEX GEN'!AG38,'HEX GEN BACKEND'!L:L,0))</f>
        <v>#N/A</v>
      </c>
      <c r="AQ38" s="47" t="e">
        <f>INDEX('HEX GEN BACKEND'!M:M,MATCH('HEX GEN'!AH38,'HEX GEN BACKEND'!L:L,0))</f>
        <v>#N/A</v>
      </c>
      <c r="AR38" s="47" t="e">
        <f>INDEX('HEX GEN BACKEND'!M:M,MATCH('HEX GEN'!AI38,'HEX GEN BACKEND'!L:L,0))</f>
        <v>#N/A</v>
      </c>
      <c r="AS38" s="47" t="e">
        <f>INDEX('HEX GEN BACKEND'!M:M,MATCH('HEX GEN'!AJ38,'HEX GEN BACKEND'!L:L,0))</f>
        <v>#N/A</v>
      </c>
      <c r="AT38" s="47" t="e">
        <f>INDEX('HEX GEN BACKEND'!M:M,MATCH('HEX GEN'!AK38,'HEX GEN BACKEND'!L:L,0))</f>
        <v>#N/A</v>
      </c>
      <c r="AU38" s="47" t="e">
        <f>INDEX('HEX GEN BACKEND'!M:M,MATCH('HEX GEN'!AL38,'HEX GEN BACKEND'!L:L,0))</f>
        <v>#N/A</v>
      </c>
      <c r="AW38" s="47" t="e">
        <f t="shared" si="11"/>
        <v>#N/A</v>
      </c>
    </row>
    <row r="39" spans="1:49" x14ac:dyDescent="0.25">
      <c r="A39" s="46" t="s">
        <v>150</v>
      </c>
      <c r="B39" s="35" t="s">
        <v>28</v>
      </c>
      <c r="C39" s="39"/>
      <c r="D39" s="40"/>
      <c r="E39" s="41"/>
      <c r="F39" s="42"/>
      <c r="G39" s="43"/>
      <c r="H39" s="44"/>
      <c r="I39" s="45"/>
      <c r="J39" s="48" t="e">
        <f t="shared" si="1"/>
        <v>#N/A</v>
      </c>
      <c r="K39" s="49" t="e">
        <f t="shared" si="23"/>
        <v>#N/A</v>
      </c>
      <c r="L39" s="62"/>
      <c r="M39" s="47" t="e">
        <f>INDEX('HEX GEN BACKEND'!B:B,MATCH(C39,'HEX GEN BACKEND'!A:A,0))</f>
        <v>#N/A</v>
      </c>
      <c r="N39" s="47" t="e">
        <f>"000"&amp;B39&amp;M39</f>
        <v>#N/A</v>
      </c>
      <c r="O39" s="47" t="e">
        <f t="shared" si="12"/>
        <v>#N/A</v>
      </c>
      <c r="P39" s="47" t="e">
        <f t="shared" si="13"/>
        <v>#N/A</v>
      </c>
      <c r="Q39" s="47" t="e">
        <f>INDEX('HEX GEN BACKEND'!M:M,MATCH('HEX GEN'!O39,'HEX GEN BACKEND'!L:L,0))</f>
        <v>#N/A</v>
      </c>
      <c r="R39" s="47" t="e">
        <f>INDEX('HEX GEN BACKEND'!M:M,MATCH('HEX GEN'!P39,'HEX GEN BACKEND'!L:L,0))</f>
        <v>#N/A</v>
      </c>
      <c r="S39" s="47" t="e">
        <f t="shared" si="14"/>
        <v>#N/A</v>
      </c>
      <c r="U39" s="57" t="s">
        <v>178</v>
      </c>
      <c r="V39" s="47">
        <f>IF(ISNUMBER(MATCH(D39,'HEX GEN BACKEND'!G:G,0)),INDEX('HEX GEN BACKEND'!J:J,MATCH(D39,'HEX GEN BACKEND'!G:G,0)),D39)</f>
        <v>0</v>
      </c>
      <c r="W39" s="47" t="e">
        <f>INDEX('HEX GEN BACKEND'!E:E,MATCH(E39,'HEX GEN BACKEND'!D:D,0))</f>
        <v>#N/A</v>
      </c>
      <c r="X39" s="47">
        <f>IF(ISNUMBER(MATCH(F39,'HEX GEN BACKEND'!H:H,0)),INDEX('HEX GEN BACKEND'!J:J,MATCH(F39,'HEX GEN BACKEND'!H:H,0)),F39)</f>
        <v>0</v>
      </c>
      <c r="Y39" s="47" t="e">
        <f>INDEX('HEX GEN BACKEND'!E:E,MATCH(G39,'HEX GEN BACKEND'!D:D,0))</f>
        <v>#N/A</v>
      </c>
      <c r="Z39" s="47">
        <f>IF(ISNUMBER(MATCH(H39,'HEX GEN BACKEND'!I:I,0)),INDEX('HEX GEN BACKEND'!J:J,MATCH(H39,'HEX GEN BACKEND'!I:I,0)),H39)</f>
        <v>0</v>
      </c>
      <c r="AA39" s="47" t="e">
        <f>INDEX('HEX GEN BACKEND'!E:E,MATCH(I39,'HEX GEN BACKEND'!D:D,0))</f>
        <v>#N/A</v>
      </c>
      <c r="AC39" s="47" t="e">
        <f t="shared" si="2"/>
        <v>#N/A</v>
      </c>
      <c r="AE39" s="47" t="e">
        <f t="shared" si="15"/>
        <v>#N/A</v>
      </c>
      <c r="AF39" s="47" t="e">
        <f t="shared" si="16"/>
        <v>#N/A</v>
      </c>
      <c r="AG39" s="47" t="e">
        <f t="shared" si="17"/>
        <v>#N/A</v>
      </c>
      <c r="AH39" s="47" t="e">
        <f t="shared" si="18"/>
        <v>#N/A</v>
      </c>
      <c r="AI39" s="47" t="e">
        <f t="shared" si="19"/>
        <v>#N/A</v>
      </c>
      <c r="AJ39" s="47" t="e">
        <f t="shared" si="20"/>
        <v>#N/A</v>
      </c>
      <c r="AK39" s="47" t="e">
        <f t="shared" si="21"/>
        <v>#N/A</v>
      </c>
      <c r="AL39" s="47" t="e">
        <f t="shared" si="22"/>
        <v>#N/A</v>
      </c>
      <c r="AN39" s="47" t="e">
        <f>INDEX('HEX GEN BACKEND'!M:M,MATCH('HEX GEN'!AE39,'HEX GEN BACKEND'!L:L,0))</f>
        <v>#N/A</v>
      </c>
      <c r="AO39" s="47" t="e">
        <f>INDEX('HEX GEN BACKEND'!M:M,MATCH('HEX GEN'!AF39,'HEX GEN BACKEND'!L:L,0))</f>
        <v>#N/A</v>
      </c>
      <c r="AP39" s="47" t="e">
        <f>INDEX('HEX GEN BACKEND'!M:M,MATCH('HEX GEN'!AG39,'HEX GEN BACKEND'!L:L,0))</f>
        <v>#N/A</v>
      </c>
      <c r="AQ39" s="47" t="e">
        <f>INDEX('HEX GEN BACKEND'!M:M,MATCH('HEX GEN'!AH39,'HEX GEN BACKEND'!L:L,0))</f>
        <v>#N/A</v>
      </c>
      <c r="AR39" s="47" t="e">
        <f>INDEX('HEX GEN BACKEND'!M:M,MATCH('HEX GEN'!AI39,'HEX GEN BACKEND'!L:L,0))</f>
        <v>#N/A</v>
      </c>
      <c r="AS39" s="47" t="e">
        <f>INDEX('HEX GEN BACKEND'!M:M,MATCH('HEX GEN'!AJ39,'HEX GEN BACKEND'!L:L,0))</f>
        <v>#N/A</v>
      </c>
      <c r="AT39" s="47" t="e">
        <f>INDEX('HEX GEN BACKEND'!M:M,MATCH('HEX GEN'!AK39,'HEX GEN BACKEND'!L:L,0))</f>
        <v>#N/A</v>
      </c>
      <c r="AU39" s="47" t="e">
        <f>INDEX('HEX GEN BACKEND'!M:M,MATCH('HEX GEN'!AL39,'HEX GEN BACKEND'!L:L,0))</f>
        <v>#N/A</v>
      </c>
      <c r="AW39" s="47" t="e">
        <f t="shared" si="11"/>
        <v>#N/A</v>
      </c>
    </row>
    <row r="40" spans="1:49" x14ac:dyDescent="0.25">
      <c r="A40" s="46" t="s">
        <v>151</v>
      </c>
      <c r="B40" s="35" t="s">
        <v>28</v>
      </c>
      <c r="C40" s="39"/>
      <c r="D40" s="40"/>
      <c r="E40" s="41"/>
      <c r="F40" s="42"/>
      <c r="G40" s="43"/>
      <c r="H40" s="44"/>
      <c r="I40" s="45"/>
      <c r="J40" s="48" t="e">
        <f t="shared" si="1"/>
        <v>#N/A</v>
      </c>
      <c r="K40" s="49" t="e">
        <f t="shared" si="23"/>
        <v>#N/A</v>
      </c>
      <c r="L40" s="62"/>
      <c r="M40" s="47" t="e">
        <f>INDEX('HEX GEN BACKEND'!B:B,MATCH(C40,'HEX GEN BACKEND'!A:A,0))</f>
        <v>#N/A</v>
      </c>
      <c r="N40" s="47" t="e">
        <f>"000"&amp;B40&amp;M40</f>
        <v>#N/A</v>
      </c>
      <c r="O40" s="47" t="e">
        <f t="shared" si="12"/>
        <v>#N/A</v>
      </c>
      <c r="P40" s="47" t="e">
        <f t="shared" si="13"/>
        <v>#N/A</v>
      </c>
      <c r="Q40" s="47" t="e">
        <f>INDEX('HEX GEN BACKEND'!M:M,MATCH('HEX GEN'!O40,'HEX GEN BACKEND'!L:L,0))</f>
        <v>#N/A</v>
      </c>
      <c r="R40" s="47" t="e">
        <f>INDEX('HEX GEN BACKEND'!M:M,MATCH('HEX GEN'!P40,'HEX GEN BACKEND'!L:L,0))</f>
        <v>#N/A</v>
      </c>
      <c r="S40" s="47" t="e">
        <f t="shared" si="14"/>
        <v>#N/A</v>
      </c>
      <c r="U40" s="57" t="s">
        <v>178</v>
      </c>
      <c r="V40" s="47">
        <f>IF(ISNUMBER(MATCH(D40,'HEX GEN BACKEND'!G:G,0)),INDEX('HEX GEN BACKEND'!J:J,MATCH(D40,'HEX GEN BACKEND'!G:G,0)),D40)</f>
        <v>0</v>
      </c>
      <c r="W40" s="47" t="e">
        <f>INDEX('HEX GEN BACKEND'!E:E,MATCH(E40,'HEX GEN BACKEND'!D:D,0))</f>
        <v>#N/A</v>
      </c>
      <c r="X40" s="47">
        <f>IF(ISNUMBER(MATCH(F40,'HEX GEN BACKEND'!H:H,0)),INDEX('HEX GEN BACKEND'!J:J,MATCH(F40,'HEX GEN BACKEND'!H:H,0)),F40)</f>
        <v>0</v>
      </c>
      <c r="Y40" s="47" t="e">
        <f>INDEX('HEX GEN BACKEND'!E:E,MATCH(G40,'HEX GEN BACKEND'!D:D,0))</f>
        <v>#N/A</v>
      </c>
      <c r="Z40" s="47">
        <f>IF(ISNUMBER(MATCH(H40,'HEX GEN BACKEND'!I:I,0)),INDEX('HEX GEN BACKEND'!J:J,MATCH(H40,'HEX GEN BACKEND'!I:I,0)),H40)</f>
        <v>0</v>
      </c>
      <c r="AA40" s="47" t="e">
        <f>INDEX('HEX GEN BACKEND'!E:E,MATCH(I40,'HEX GEN BACKEND'!D:D,0))</f>
        <v>#N/A</v>
      </c>
      <c r="AC40" s="47" t="e">
        <f t="shared" si="2"/>
        <v>#N/A</v>
      </c>
      <c r="AE40" s="47" t="e">
        <f t="shared" si="15"/>
        <v>#N/A</v>
      </c>
      <c r="AF40" s="47" t="e">
        <f t="shared" si="16"/>
        <v>#N/A</v>
      </c>
      <c r="AG40" s="47" t="e">
        <f t="shared" si="17"/>
        <v>#N/A</v>
      </c>
      <c r="AH40" s="47" t="e">
        <f t="shared" si="18"/>
        <v>#N/A</v>
      </c>
      <c r="AI40" s="47" t="e">
        <f t="shared" si="19"/>
        <v>#N/A</v>
      </c>
      <c r="AJ40" s="47" t="e">
        <f t="shared" si="20"/>
        <v>#N/A</v>
      </c>
      <c r="AK40" s="47" t="e">
        <f t="shared" si="21"/>
        <v>#N/A</v>
      </c>
      <c r="AL40" s="47" t="e">
        <f t="shared" si="22"/>
        <v>#N/A</v>
      </c>
      <c r="AN40" s="47" t="e">
        <f>INDEX('HEX GEN BACKEND'!M:M,MATCH('HEX GEN'!AE40,'HEX GEN BACKEND'!L:L,0))</f>
        <v>#N/A</v>
      </c>
      <c r="AO40" s="47" t="e">
        <f>INDEX('HEX GEN BACKEND'!M:M,MATCH('HEX GEN'!AF40,'HEX GEN BACKEND'!L:L,0))</f>
        <v>#N/A</v>
      </c>
      <c r="AP40" s="47" t="e">
        <f>INDEX('HEX GEN BACKEND'!M:M,MATCH('HEX GEN'!AG40,'HEX GEN BACKEND'!L:L,0))</f>
        <v>#N/A</v>
      </c>
      <c r="AQ40" s="47" t="e">
        <f>INDEX('HEX GEN BACKEND'!M:M,MATCH('HEX GEN'!AH40,'HEX GEN BACKEND'!L:L,0))</f>
        <v>#N/A</v>
      </c>
      <c r="AR40" s="47" t="e">
        <f>INDEX('HEX GEN BACKEND'!M:M,MATCH('HEX GEN'!AI40,'HEX GEN BACKEND'!L:L,0))</f>
        <v>#N/A</v>
      </c>
      <c r="AS40" s="47" t="e">
        <f>INDEX('HEX GEN BACKEND'!M:M,MATCH('HEX GEN'!AJ40,'HEX GEN BACKEND'!L:L,0))</f>
        <v>#N/A</v>
      </c>
      <c r="AT40" s="47" t="e">
        <f>INDEX('HEX GEN BACKEND'!M:M,MATCH('HEX GEN'!AK40,'HEX GEN BACKEND'!L:L,0))</f>
        <v>#N/A</v>
      </c>
      <c r="AU40" s="47" t="e">
        <f>INDEX('HEX GEN BACKEND'!M:M,MATCH('HEX GEN'!AL40,'HEX GEN BACKEND'!L:L,0))</f>
        <v>#N/A</v>
      </c>
      <c r="AW40" s="47" t="e">
        <f t="shared" si="11"/>
        <v>#N/A</v>
      </c>
    </row>
    <row r="41" spans="1:49" x14ac:dyDescent="0.25">
      <c r="A41" s="46" t="s">
        <v>152</v>
      </c>
      <c r="B41" s="35" t="s">
        <v>28</v>
      </c>
      <c r="C41" s="39"/>
      <c r="D41" s="40"/>
      <c r="E41" s="41"/>
      <c r="F41" s="42"/>
      <c r="G41" s="43"/>
      <c r="H41" s="44"/>
      <c r="I41" s="45"/>
      <c r="J41" s="48" t="e">
        <f t="shared" si="1"/>
        <v>#N/A</v>
      </c>
      <c r="K41" s="49" t="e">
        <f t="shared" si="23"/>
        <v>#N/A</v>
      </c>
      <c r="L41" s="62"/>
      <c r="M41" s="47" t="e">
        <f>INDEX('HEX GEN BACKEND'!B:B,MATCH(C41,'HEX GEN BACKEND'!A:A,0))</f>
        <v>#N/A</v>
      </c>
      <c r="N41" s="47" t="e">
        <f>"000"&amp;B41&amp;M41</f>
        <v>#N/A</v>
      </c>
      <c r="O41" s="47" t="e">
        <f t="shared" si="12"/>
        <v>#N/A</v>
      </c>
      <c r="P41" s="47" t="e">
        <f t="shared" si="13"/>
        <v>#N/A</v>
      </c>
      <c r="Q41" s="47" t="e">
        <f>INDEX('HEX GEN BACKEND'!M:M,MATCH('HEX GEN'!O41,'HEX GEN BACKEND'!L:L,0))</f>
        <v>#N/A</v>
      </c>
      <c r="R41" s="47" t="e">
        <f>INDEX('HEX GEN BACKEND'!M:M,MATCH('HEX GEN'!P41,'HEX GEN BACKEND'!L:L,0))</f>
        <v>#N/A</v>
      </c>
      <c r="S41" s="47" t="e">
        <f t="shared" si="14"/>
        <v>#N/A</v>
      </c>
      <c r="U41" s="57" t="s">
        <v>178</v>
      </c>
      <c r="V41" s="47">
        <f>IF(ISNUMBER(MATCH(D41,'HEX GEN BACKEND'!G:G,0)),INDEX('HEX GEN BACKEND'!J:J,MATCH(D41,'HEX GEN BACKEND'!G:G,0)),D41)</f>
        <v>0</v>
      </c>
      <c r="W41" s="47" t="e">
        <f>INDEX('HEX GEN BACKEND'!E:E,MATCH(E41,'HEX GEN BACKEND'!D:D,0))</f>
        <v>#N/A</v>
      </c>
      <c r="X41" s="47">
        <f>IF(ISNUMBER(MATCH(F41,'HEX GEN BACKEND'!H:H,0)),INDEX('HEX GEN BACKEND'!J:J,MATCH(F41,'HEX GEN BACKEND'!H:H,0)),F41)</f>
        <v>0</v>
      </c>
      <c r="Y41" s="47" t="e">
        <f>INDEX('HEX GEN BACKEND'!E:E,MATCH(G41,'HEX GEN BACKEND'!D:D,0))</f>
        <v>#N/A</v>
      </c>
      <c r="Z41" s="47">
        <f>IF(ISNUMBER(MATCH(H41,'HEX GEN BACKEND'!I:I,0)),INDEX('HEX GEN BACKEND'!J:J,MATCH(H41,'HEX GEN BACKEND'!I:I,0)),H41)</f>
        <v>0</v>
      </c>
      <c r="AA41" s="47" t="e">
        <f>INDEX('HEX GEN BACKEND'!E:E,MATCH(I41,'HEX GEN BACKEND'!D:D,0))</f>
        <v>#N/A</v>
      </c>
      <c r="AC41" s="47" t="e">
        <f t="shared" si="2"/>
        <v>#N/A</v>
      </c>
      <c r="AE41" s="47" t="e">
        <f t="shared" si="15"/>
        <v>#N/A</v>
      </c>
      <c r="AF41" s="47" t="e">
        <f t="shared" si="16"/>
        <v>#N/A</v>
      </c>
      <c r="AG41" s="47" t="e">
        <f t="shared" si="17"/>
        <v>#N/A</v>
      </c>
      <c r="AH41" s="47" t="e">
        <f t="shared" si="18"/>
        <v>#N/A</v>
      </c>
      <c r="AI41" s="47" t="e">
        <f t="shared" si="19"/>
        <v>#N/A</v>
      </c>
      <c r="AJ41" s="47" t="e">
        <f t="shared" si="20"/>
        <v>#N/A</v>
      </c>
      <c r="AK41" s="47" t="e">
        <f t="shared" si="21"/>
        <v>#N/A</v>
      </c>
      <c r="AL41" s="47" t="e">
        <f t="shared" si="22"/>
        <v>#N/A</v>
      </c>
      <c r="AN41" s="47" t="e">
        <f>INDEX('HEX GEN BACKEND'!M:M,MATCH('HEX GEN'!AE41,'HEX GEN BACKEND'!L:L,0))</f>
        <v>#N/A</v>
      </c>
      <c r="AO41" s="47" t="e">
        <f>INDEX('HEX GEN BACKEND'!M:M,MATCH('HEX GEN'!AF41,'HEX GEN BACKEND'!L:L,0))</f>
        <v>#N/A</v>
      </c>
      <c r="AP41" s="47" t="e">
        <f>INDEX('HEX GEN BACKEND'!M:M,MATCH('HEX GEN'!AG41,'HEX GEN BACKEND'!L:L,0))</f>
        <v>#N/A</v>
      </c>
      <c r="AQ41" s="47" t="e">
        <f>INDEX('HEX GEN BACKEND'!M:M,MATCH('HEX GEN'!AH41,'HEX GEN BACKEND'!L:L,0))</f>
        <v>#N/A</v>
      </c>
      <c r="AR41" s="47" t="e">
        <f>INDEX('HEX GEN BACKEND'!M:M,MATCH('HEX GEN'!AI41,'HEX GEN BACKEND'!L:L,0))</f>
        <v>#N/A</v>
      </c>
      <c r="AS41" s="47" t="e">
        <f>INDEX('HEX GEN BACKEND'!M:M,MATCH('HEX GEN'!AJ41,'HEX GEN BACKEND'!L:L,0))</f>
        <v>#N/A</v>
      </c>
      <c r="AT41" s="47" t="e">
        <f>INDEX('HEX GEN BACKEND'!M:M,MATCH('HEX GEN'!AK41,'HEX GEN BACKEND'!L:L,0))</f>
        <v>#N/A</v>
      </c>
      <c r="AU41" s="47" t="e">
        <f>INDEX('HEX GEN BACKEND'!M:M,MATCH('HEX GEN'!AL41,'HEX GEN BACKEND'!L:L,0))</f>
        <v>#N/A</v>
      </c>
      <c r="AW41" s="47" t="e">
        <f t="shared" si="11"/>
        <v>#N/A</v>
      </c>
    </row>
    <row r="42" spans="1:49" x14ac:dyDescent="0.25">
      <c r="A42" s="46" t="s">
        <v>153</v>
      </c>
      <c r="B42" s="35" t="s">
        <v>28</v>
      </c>
      <c r="C42" s="39"/>
      <c r="D42" s="40"/>
      <c r="E42" s="41"/>
      <c r="F42" s="42"/>
      <c r="G42" s="43"/>
      <c r="H42" s="44"/>
      <c r="I42" s="45"/>
      <c r="J42" s="48" t="e">
        <f t="shared" si="1"/>
        <v>#N/A</v>
      </c>
      <c r="K42" s="49" t="e">
        <f t="shared" si="23"/>
        <v>#N/A</v>
      </c>
      <c r="L42" s="62"/>
      <c r="M42" s="47" t="e">
        <f>INDEX('HEX GEN BACKEND'!B:B,MATCH(C42,'HEX GEN BACKEND'!A:A,0))</f>
        <v>#N/A</v>
      </c>
      <c r="N42" s="47" t="e">
        <f>"000"&amp;B42&amp;M42</f>
        <v>#N/A</v>
      </c>
      <c r="O42" s="47" t="e">
        <f t="shared" si="12"/>
        <v>#N/A</v>
      </c>
      <c r="P42" s="47" t="e">
        <f t="shared" si="13"/>
        <v>#N/A</v>
      </c>
      <c r="Q42" s="47" t="e">
        <f>INDEX('HEX GEN BACKEND'!M:M,MATCH('HEX GEN'!O42,'HEX GEN BACKEND'!L:L,0))</f>
        <v>#N/A</v>
      </c>
      <c r="R42" s="47" t="e">
        <f>INDEX('HEX GEN BACKEND'!M:M,MATCH('HEX GEN'!P42,'HEX GEN BACKEND'!L:L,0))</f>
        <v>#N/A</v>
      </c>
      <c r="S42" s="47" t="e">
        <f t="shared" si="14"/>
        <v>#N/A</v>
      </c>
      <c r="U42" s="57" t="s">
        <v>178</v>
      </c>
      <c r="V42" s="47">
        <f>IF(ISNUMBER(MATCH(D42,'HEX GEN BACKEND'!G:G,0)),INDEX('HEX GEN BACKEND'!J:J,MATCH(D42,'HEX GEN BACKEND'!G:G,0)),D42)</f>
        <v>0</v>
      </c>
      <c r="W42" s="47" t="e">
        <f>INDEX('HEX GEN BACKEND'!E:E,MATCH(E42,'HEX GEN BACKEND'!D:D,0))</f>
        <v>#N/A</v>
      </c>
      <c r="X42" s="47">
        <f>IF(ISNUMBER(MATCH(F42,'HEX GEN BACKEND'!H:H,0)),INDEX('HEX GEN BACKEND'!J:J,MATCH(F42,'HEX GEN BACKEND'!H:H,0)),F42)</f>
        <v>0</v>
      </c>
      <c r="Y42" s="47" t="e">
        <f>INDEX('HEX GEN BACKEND'!E:E,MATCH(G42,'HEX GEN BACKEND'!D:D,0))</f>
        <v>#N/A</v>
      </c>
      <c r="Z42" s="47">
        <f>IF(ISNUMBER(MATCH(H42,'HEX GEN BACKEND'!I:I,0)),INDEX('HEX GEN BACKEND'!J:J,MATCH(H42,'HEX GEN BACKEND'!I:I,0)),H42)</f>
        <v>0</v>
      </c>
      <c r="AA42" s="47" t="e">
        <f>INDEX('HEX GEN BACKEND'!E:E,MATCH(I42,'HEX GEN BACKEND'!D:D,0))</f>
        <v>#N/A</v>
      </c>
      <c r="AC42" s="47" t="e">
        <f t="shared" si="2"/>
        <v>#N/A</v>
      </c>
      <c r="AE42" s="47" t="e">
        <f t="shared" si="15"/>
        <v>#N/A</v>
      </c>
      <c r="AF42" s="47" t="e">
        <f t="shared" si="16"/>
        <v>#N/A</v>
      </c>
      <c r="AG42" s="47" t="e">
        <f t="shared" si="17"/>
        <v>#N/A</v>
      </c>
      <c r="AH42" s="47" t="e">
        <f t="shared" si="18"/>
        <v>#N/A</v>
      </c>
      <c r="AI42" s="47" t="e">
        <f t="shared" si="19"/>
        <v>#N/A</v>
      </c>
      <c r="AJ42" s="47" t="e">
        <f t="shared" si="20"/>
        <v>#N/A</v>
      </c>
      <c r="AK42" s="47" t="e">
        <f t="shared" si="21"/>
        <v>#N/A</v>
      </c>
      <c r="AL42" s="47" t="e">
        <f t="shared" si="22"/>
        <v>#N/A</v>
      </c>
      <c r="AN42" s="47" t="e">
        <f>INDEX('HEX GEN BACKEND'!M:M,MATCH('HEX GEN'!AE42,'HEX GEN BACKEND'!L:L,0))</f>
        <v>#N/A</v>
      </c>
      <c r="AO42" s="47" t="e">
        <f>INDEX('HEX GEN BACKEND'!M:M,MATCH('HEX GEN'!AF42,'HEX GEN BACKEND'!L:L,0))</f>
        <v>#N/A</v>
      </c>
      <c r="AP42" s="47" t="e">
        <f>INDEX('HEX GEN BACKEND'!M:M,MATCH('HEX GEN'!AG42,'HEX GEN BACKEND'!L:L,0))</f>
        <v>#N/A</v>
      </c>
      <c r="AQ42" s="47" t="e">
        <f>INDEX('HEX GEN BACKEND'!M:M,MATCH('HEX GEN'!AH42,'HEX GEN BACKEND'!L:L,0))</f>
        <v>#N/A</v>
      </c>
      <c r="AR42" s="47" t="e">
        <f>INDEX('HEX GEN BACKEND'!M:M,MATCH('HEX GEN'!AI42,'HEX GEN BACKEND'!L:L,0))</f>
        <v>#N/A</v>
      </c>
      <c r="AS42" s="47" t="e">
        <f>INDEX('HEX GEN BACKEND'!M:M,MATCH('HEX GEN'!AJ42,'HEX GEN BACKEND'!L:L,0))</f>
        <v>#N/A</v>
      </c>
      <c r="AT42" s="47" t="e">
        <f>INDEX('HEX GEN BACKEND'!M:M,MATCH('HEX GEN'!AK42,'HEX GEN BACKEND'!L:L,0))</f>
        <v>#N/A</v>
      </c>
      <c r="AU42" s="47" t="e">
        <f>INDEX('HEX GEN BACKEND'!M:M,MATCH('HEX GEN'!AL42,'HEX GEN BACKEND'!L:L,0))</f>
        <v>#N/A</v>
      </c>
      <c r="AW42" s="47" t="e">
        <f t="shared" si="11"/>
        <v>#N/A</v>
      </c>
    </row>
    <row r="43" spans="1:49" x14ac:dyDescent="0.25">
      <c r="A43" s="46" t="s">
        <v>154</v>
      </c>
      <c r="B43" s="35" t="s">
        <v>28</v>
      </c>
      <c r="C43" s="39"/>
      <c r="D43" s="40"/>
      <c r="E43" s="41"/>
      <c r="F43" s="42"/>
      <c r="G43" s="43"/>
      <c r="H43" s="44"/>
      <c r="I43" s="45"/>
      <c r="J43" s="48" t="e">
        <f t="shared" si="1"/>
        <v>#N/A</v>
      </c>
      <c r="K43" s="49" t="e">
        <f t="shared" si="23"/>
        <v>#N/A</v>
      </c>
      <c r="L43" s="62"/>
      <c r="M43" s="47" t="e">
        <f>INDEX('HEX GEN BACKEND'!B:B,MATCH(C43,'HEX GEN BACKEND'!A:A,0))</f>
        <v>#N/A</v>
      </c>
      <c r="N43" s="47" t="e">
        <f>"000"&amp;B43&amp;M43</f>
        <v>#N/A</v>
      </c>
      <c r="O43" s="47" t="e">
        <f t="shared" si="12"/>
        <v>#N/A</v>
      </c>
      <c r="P43" s="47" t="e">
        <f t="shared" si="13"/>
        <v>#N/A</v>
      </c>
      <c r="Q43" s="47" t="e">
        <f>INDEX('HEX GEN BACKEND'!M:M,MATCH('HEX GEN'!O43,'HEX GEN BACKEND'!L:L,0))</f>
        <v>#N/A</v>
      </c>
      <c r="R43" s="47" t="e">
        <f>INDEX('HEX GEN BACKEND'!M:M,MATCH('HEX GEN'!P43,'HEX GEN BACKEND'!L:L,0))</f>
        <v>#N/A</v>
      </c>
      <c r="S43" s="47" t="e">
        <f t="shared" si="14"/>
        <v>#N/A</v>
      </c>
      <c r="U43" s="57" t="s">
        <v>178</v>
      </c>
      <c r="V43" s="47">
        <f>IF(ISNUMBER(MATCH(D43,'HEX GEN BACKEND'!G:G,0)),INDEX('HEX GEN BACKEND'!J:J,MATCH(D43,'HEX GEN BACKEND'!G:G,0)),D43)</f>
        <v>0</v>
      </c>
      <c r="W43" s="47" t="e">
        <f>INDEX('HEX GEN BACKEND'!E:E,MATCH(E43,'HEX GEN BACKEND'!D:D,0))</f>
        <v>#N/A</v>
      </c>
      <c r="X43" s="47">
        <f>IF(ISNUMBER(MATCH(F43,'HEX GEN BACKEND'!H:H,0)),INDEX('HEX GEN BACKEND'!J:J,MATCH(F43,'HEX GEN BACKEND'!H:H,0)),F43)</f>
        <v>0</v>
      </c>
      <c r="Y43" s="47" t="e">
        <f>INDEX('HEX GEN BACKEND'!E:E,MATCH(G43,'HEX GEN BACKEND'!D:D,0))</f>
        <v>#N/A</v>
      </c>
      <c r="Z43" s="47">
        <f>IF(ISNUMBER(MATCH(H43,'HEX GEN BACKEND'!I:I,0)),INDEX('HEX GEN BACKEND'!J:J,MATCH(H43,'HEX GEN BACKEND'!I:I,0)),H43)</f>
        <v>0</v>
      </c>
      <c r="AA43" s="47" t="e">
        <f>INDEX('HEX GEN BACKEND'!E:E,MATCH(I43,'HEX GEN BACKEND'!D:D,0))</f>
        <v>#N/A</v>
      </c>
      <c r="AC43" s="47" t="e">
        <f t="shared" si="2"/>
        <v>#N/A</v>
      </c>
      <c r="AE43" s="47" t="e">
        <f t="shared" si="15"/>
        <v>#N/A</v>
      </c>
      <c r="AF43" s="47" t="e">
        <f t="shared" si="16"/>
        <v>#N/A</v>
      </c>
      <c r="AG43" s="47" t="e">
        <f t="shared" si="17"/>
        <v>#N/A</v>
      </c>
      <c r="AH43" s="47" t="e">
        <f t="shared" si="18"/>
        <v>#N/A</v>
      </c>
      <c r="AI43" s="47" t="e">
        <f t="shared" si="19"/>
        <v>#N/A</v>
      </c>
      <c r="AJ43" s="47" t="e">
        <f t="shared" si="20"/>
        <v>#N/A</v>
      </c>
      <c r="AK43" s="47" t="e">
        <f t="shared" si="21"/>
        <v>#N/A</v>
      </c>
      <c r="AL43" s="47" t="e">
        <f t="shared" si="22"/>
        <v>#N/A</v>
      </c>
      <c r="AN43" s="47" t="e">
        <f>INDEX('HEX GEN BACKEND'!M:M,MATCH('HEX GEN'!AE43,'HEX GEN BACKEND'!L:L,0))</f>
        <v>#N/A</v>
      </c>
      <c r="AO43" s="47" t="e">
        <f>INDEX('HEX GEN BACKEND'!M:M,MATCH('HEX GEN'!AF43,'HEX GEN BACKEND'!L:L,0))</f>
        <v>#N/A</v>
      </c>
      <c r="AP43" s="47" t="e">
        <f>INDEX('HEX GEN BACKEND'!M:M,MATCH('HEX GEN'!AG43,'HEX GEN BACKEND'!L:L,0))</f>
        <v>#N/A</v>
      </c>
      <c r="AQ43" s="47" t="e">
        <f>INDEX('HEX GEN BACKEND'!M:M,MATCH('HEX GEN'!AH43,'HEX GEN BACKEND'!L:L,0))</f>
        <v>#N/A</v>
      </c>
      <c r="AR43" s="47" t="e">
        <f>INDEX('HEX GEN BACKEND'!M:M,MATCH('HEX GEN'!AI43,'HEX GEN BACKEND'!L:L,0))</f>
        <v>#N/A</v>
      </c>
      <c r="AS43" s="47" t="e">
        <f>INDEX('HEX GEN BACKEND'!M:M,MATCH('HEX GEN'!AJ43,'HEX GEN BACKEND'!L:L,0))</f>
        <v>#N/A</v>
      </c>
      <c r="AT43" s="47" t="e">
        <f>INDEX('HEX GEN BACKEND'!M:M,MATCH('HEX GEN'!AK43,'HEX GEN BACKEND'!L:L,0))</f>
        <v>#N/A</v>
      </c>
      <c r="AU43" s="47" t="e">
        <f>INDEX('HEX GEN BACKEND'!M:M,MATCH('HEX GEN'!AL43,'HEX GEN BACKEND'!L:L,0))</f>
        <v>#N/A</v>
      </c>
      <c r="AW43" s="47" t="e">
        <f t="shared" si="11"/>
        <v>#N/A</v>
      </c>
    </row>
    <row r="44" spans="1:49" x14ac:dyDescent="0.25">
      <c r="A44" s="46" t="s">
        <v>155</v>
      </c>
      <c r="B44" s="35" t="s">
        <v>28</v>
      </c>
      <c r="C44" s="39"/>
      <c r="D44" s="40"/>
      <c r="E44" s="41"/>
      <c r="F44" s="42"/>
      <c r="G44" s="43"/>
      <c r="H44" s="44"/>
      <c r="I44" s="45"/>
      <c r="J44" s="48" t="e">
        <f t="shared" si="1"/>
        <v>#N/A</v>
      </c>
      <c r="K44" s="49" t="e">
        <f t="shared" si="23"/>
        <v>#N/A</v>
      </c>
      <c r="L44" s="62"/>
      <c r="M44" s="47" t="e">
        <f>INDEX('HEX GEN BACKEND'!B:B,MATCH(C44,'HEX GEN BACKEND'!A:A,0))</f>
        <v>#N/A</v>
      </c>
      <c r="N44" s="47" t="e">
        <f>"000"&amp;B44&amp;M44</f>
        <v>#N/A</v>
      </c>
      <c r="O44" s="47" t="e">
        <f t="shared" si="12"/>
        <v>#N/A</v>
      </c>
      <c r="P44" s="47" t="e">
        <f t="shared" si="13"/>
        <v>#N/A</v>
      </c>
      <c r="Q44" s="47" t="e">
        <f>INDEX('HEX GEN BACKEND'!M:M,MATCH('HEX GEN'!O44,'HEX GEN BACKEND'!L:L,0))</f>
        <v>#N/A</v>
      </c>
      <c r="R44" s="47" t="e">
        <f>INDEX('HEX GEN BACKEND'!M:M,MATCH('HEX GEN'!P44,'HEX GEN BACKEND'!L:L,0))</f>
        <v>#N/A</v>
      </c>
      <c r="S44" s="47" t="e">
        <f t="shared" si="14"/>
        <v>#N/A</v>
      </c>
      <c r="U44" s="57" t="s">
        <v>178</v>
      </c>
      <c r="V44" s="47">
        <f>IF(ISNUMBER(MATCH(D44,'HEX GEN BACKEND'!G:G,0)),INDEX('HEX GEN BACKEND'!J:J,MATCH(D44,'HEX GEN BACKEND'!G:G,0)),D44)</f>
        <v>0</v>
      </c>
      <c r="W44" s="47" t="e">
        <f>INDEX('HEX GEN BACKEND'!E:E,MATCH(E44,'HEX GEN BACKEND'!D:D,0))</f>
        <v>#N/A</v>
      </c>
      <c r="X44" s="47">
        <f>IF(ISNUMBER(MATCH(F44,'HEX GEN BACKEND'!H:H,0)),INDEX('HEX GEN BACKEND'!J:J,MATCH(F44,'HEX GEN BACKEND'!H:H,0)),F44)</f>
        <v>0</v>
      </c>
      <c r="Y44" s="47" t="e">
        <f>INDEX('HEX GEN BACKEND'!E:E,MATCH(G44,'HEX GEN BACKEND'!D:D,0))</f>
        <v>#N/A</v>
      </c>
      <c r="Z44" s="47">
        <f>IF(ISNUMBER(MATCH(H44,'HEX GEN BACKEND'!I:I,0)),INDEX('HEX GEN BACKEND'!J:J,MATCH(H44,'HEX GEN BACKEND'!I:I,0)),H44)</f>
        <v>0</v>
      </c>
      <c r="AA44" s="47" t="e">
        <f>INDEX('HEX GEN BACKEND'!E:E,MATCH(I44,'HEX GEN BACKEND'!D:D,0))</f>
        <v>#N/A</v>
      </c>
      <c r="AC44" s="47" t="e">
        <f t="shared" si="2"/>
        <v>#N/A</v>
      </c>
      <c r="AE44" s="47" t="e">
        <f t="shared" si="15"/>
        <v>#N/A</v>
      </c>
      <c r="AF44" s="47" t="e">
        <f t="shared" si="16"/>
        <v>#N/A</v>
      </c>
      <c r="AG44" s="47" t="e">
        <f t="shared" si="17"/>
        <v>#N/A</v>
      </c>
      <c r="AH44" s="47" t="e">
        <f t="shared" si="18"/>
        <v>#N/A</v>
      </c>
      <c r="AI44" s="47" t="e">
        <f t="shared" si="19"/>
        <v>#N/A</v>
      </c>
      <c r="AJ44" s="47" t="e">
        <f t="shared" si="20"/>
        <v>#N/A</v>
      </c>
      <c r="AK44" s="47" t="e">
        <f t="shared" si="21"/>
        <v>#N/A</v>
      </c>
      <c r="AL44" s="47" t="e">
        <f t="shared" si="22"/>
        <v>#N/A</v>
      </c>
      <c r="AN44" s="47" t="e">
        <f>INDEX('HEX GEN BACKEND'!M:M,MATCH('HEX GEN'!AE44,'HEX GEN BACKEND'!L:L,0))</f>
        <v>#N/A</v>
      </c>
      <c r="AO44" s="47" t="e">
        <f>INDEX('HEX GEN BACKEND'!M:M,MATCH('HEX GEN'!AF44,'HEX GEN BACKEND'!L:L,0))</f>
        <v>#N/A</v>
      </c>
      <c r="AP44" s="47" t="e">
        <f>INDEX('HEX GEN BACKEND'!M:M,MATCH('HEX GEN'!AG44,'HEX GEN BACKEND'!L:L,0))</f>
        <v>#N/A</v>
      </c>
      <c r="AQ44" s="47" t="e">
        <f>INDEX('HEX GEN BACKEND'!M:M,MATCH('HEX GEN'!AH44,'HEX GEN BACKEND'!L:L,0))</f>
        <v>#N/A</v>
      </c>
      <c r="AR44" s="47" t="e">
        <f>INDEX('HEX GEN BACKEND'!M:M,MATCH('HEX GEN'!AI44,'HEX GEN BACKEND'!L:L,0))</f>
        <v>#N/A</v>
      </c>
      <c r="AS44" s="47" t="e">
        <f>INDEX('HEX GEN BACKEND'!M:M,MATCH('HEX GEN'!AJ44,'HEX GEN BACKEND'!L:L,0))</f>
        <v>#N/A</v>
      </c>
      <c r="AT44" s="47" t="e">
        <f>INDEX('HEX GEN BACKEND'!M:M,MATCH('HEX GEN'!AK44,'HEX GEN BACKEND'!L:L,0))</f>
        <v>#N/A</v>
      </c>
      <c r="AU44" s="47" t="e">
        <f>INDEX('HEX GEN BACKEND'!M:M,MATCH('HEX GEN'!AL44,'HEX GEN BACKEND'!L:L,0))</f>
        <v>#N/A</v>
      </c>
      <c r="AW44" s="47" t="e">
        <f t="shared" si="11"/>
        <v>#N/A</v>
      </c>
    </row>
    <row r="45" spans="1:49" x14ac:dyDescent="0.25">
      <c r="A45" s="46" t="s">
        <v>156</v>
      </c>
      <c r="B45" s="35" t="s">
        <v>28</v>
      </c>
      <c r="C45" s="39"/>
      <c r="D45" s="40"/>
      <c r="E45" s="41"/>
      <c r="F45" s="42"/>
      <c r="G45" s="43"/>
      <c r="H45" s="44"/>
      <c r="I45" s="45"/>
      <c r="J45" s="48" t="e">
        <f t="shared" si="1"/>
        <v>#N/A</v>
      </c>
      <c r="K45" s="49" t="e">
        <f t="shared" si="23"/>
        <v>#N/A</v>
      </c>
      <c r="L45" s="62"/>
      <c r="M45" s="47" t="e">
        <f>INDEX('HEX GEN BACKEND'!B:B,MATCH(C45,'HEX GEN BACKEND'!A:A,0))</f>
        <v>#N/A</v>
      </c>
      <c r="N45" s="47" t="e">
        <f>"000"&amp;B45&amp;M45</f>
        <v>#N/A</v>
      </c>
      <c r="O45" s="47" t="e">
        <f t="shared" si="12"/>
        <v>#N/A</v>
      </c>
      <c r="P45" s="47" t="e">
        <f t="shared" si="13"/>
        <v>#N/A</v>
      </c>
      <c r="Q45" s="47" t="e">
        <f>INDEX('HEX GEN BACKEND'!M:M,MATCH('HEX GEN'!O45,'HEX GEN BACKEND'!L:L,0))</f>
        <v>#N/A</v>
      </c>
      <c r="R45" s="47" t="e">
        <f>INDEX('HEX GEN BACKEND'!M:M,MATCH('HEX GEN'!P45,'HEX GEN BACKEND'!L:L,0))</f>
        <v>#N/A</v>
      </c>
      <c r="S45" s="47" t="e">
        <f t="shared" si="14"/>
        <v>#N/A</v>
      </c>
      <c r="U45" s="57" t="s">
        <v>178</v>
      </c>
      <c r="V45" s="47">
        <f>IF(ISNUMBER(MATCH(D45,'HEX GEN BACKEND'!G:G,0)),INDEX('HEX GEN BACKEND'!J:J,MATCH(D45,'HEX GEN BACKEND'!G:G,0)),D45)</f>
        <v>0</v>
      </c>
      <c r="W45" s="47" t="e">
        <f>INDEX('HEX GEN BACKEND'!E:E,MATCH(E45,'HEX GEN BACKEND'!D:D,0))</f>
        <v>#N/A</v>
      </c>
      <c r="X45" s="47">
        <f>IF(ISNUMBER(MATCH(F45,'HEX GEN BACKEND'!H:H,0)),INDEX('HEX GEN BACKEND'!J:J,MATCH(F45,'HEX GEN BACKEND'!H:H,0)),F45)</f>
        <v>0</v>
      </c>
      <c r="Y45" s="47" t="e">
        <f>INDEX('HEX GEN BACKEND'!E:E,MATCH(G45,'HEX GEN BACKEND'!D:D,0))</f>
        <v>#N/A</v>
      </c>
      <c r="Z45" s="47">
        <f>IF(ISNUMBER(MATCH(H45,'HEX GEN BACKEND'!I:I,0)),INDEX('HEX GEN BACKEND'!J:J,MATCH(H45,'HEX GEN BACKEND'!I:I,0)),H45)</f>
        <v>0</v>
      </c>
      <c r="AA45" s="47" t="e">
        <f>INDEX('HEX GEN BACKEND'!E:E,MATCH(I45,'HEX GEN BACKEND'!D:D,0))</f>
        <v>#N/A</v>
      </c>
      <c r="AC45" s="47" t="e">
        <f t="shared" si="2"/>
        <v>#N/A</v>
      </c>
      <c r="AE45" s="47" t="e">
        <f t="shared" si="15"/>
        <v>#N/A</v>
      </c>
      <c r="AF45" s="47" t="e">
        <f t="shared" si="16"/>
        <v>#N/A</v>
      </c>
      <c r="AG45" s="47" t="e">
        <f t="shared" si="17"/>
        <v>#N/A</v>
      </c>
      <c r="AH45" s="47" t="e">
        <f t="shared" si="18"/>
        <v>#N/A</v>
      </c>
      <c r="AI45" s="47" t="e">
        <f t="shared" si="19"/>
        <v>#N/A</v>
      </c>
      <c r="AJ45" s="47" t="e">
        <f t="shared" si="20"/>
        <v>#N/A</v>
      </c>
      <c r="AK45" s="47" t="e">
        <f t="shared" si="21"/>
        <v>#N/A</v>
      </c>
      <c r="AL45" s="47" t="e">
        <f t="shared" si="22"/>
        <v>#N/A</v>
      </c>
      <c r="AN45" s="47" t="e">
        <f>INDEX('HEX GEN BACKEND'!M:M,MATCH('HEX GEN'!AE45,'HEX GEN BACKEND'!L:L,0))</f>
        <v>#N/A</v>
      </c>
      <c r="AO45" s="47" t="e">
        <f>INDEX('HEX GEN BACKEND'!M:M,MATCH('HEX GEN'!AF45,'HEX GEN BACKEND'!L:L,0))</f>
        <v>#N/A</v>
      </c>
      <c r="AP45" s="47" t="e">
        <f>INDEX('HEX GEN BACKEND'!M:M,MATCH('HEX GEN'!AG45,'HEX GEN BACKEND'!L:L,0))</f>
        <v>#N/A</v>
      </c>
      <c r="AQ45" s="47" t="e">
        <f>INDEX('HEX GEN BACKEND'!M:M,MATCH('HEX GEN'!AH45,'HEX GEN BACKEND'!L:L,0))</f>
        <v>#N/A</v>
      </c>
      <c r="AR45" s="47" t="e">
        <f>INDEX('HEX GEN BACKEND'!M:M,MATCH('HEX GEN'!AI45,'HEX GEN BACKEND'!L:L,0))</f>
        <v>#N/A</v>
      </c>
      <c r="AS45" s="47" t="e">
        <f>INDEX('HEX GEN BACKEND'!M:M,MATCH('HEX GEN'!AJ45,'HEX GEN BACKEND'!L:L,0))</f>
        <v>#N/A</v>
      </c>
      <c r="AT45" s="47" t="e">
        <f>INDEX('HEX GEN BACKEND'!M:M,MATCH('HEX GEN'!AK45,'HEX GEN BACKEND'!L:L,0))</f>
        <v>#N/A</v>
      </c>
      <c r="AU45" s="47" t="e">
        <f>INDEX('HEX GEN BACKEND'!M:M,MATCH('HEX GEN'!AL45,'HEX GEN BACKEND'!L:L,0))</f>
        <v>#N/A</v>
      </c>
      <c r="AW45" s="47" t="e">
        <f t="shared" si="11"/>
        <v>#N/A</v>
      </c>
    </row>
    <row r="46" spans="1:49" x14ac:dyDescent="0.25">
      <c r="A46" s="46" t="s">
        <v>157</v>
      </c>
      <c r="B46" s="35" t="s">
        <v>28</v>
      </c>
      <c r="C46" s="39"/>
      <c r="D46" s="40"/>
      <c r="E46" s="41"/>
      <c r="F46" s="42"/>
      <c r="G46" s="43"/>
      <c r="H46" s="44"/>
      <c r="I46" s="45"/>
      <c r="J46" s="48" t="e">
        <f t="shared" si="1"/>
        <v>#N/A</v>
      </c>
      <c r="K46" s="49" t="e">
        <f t="shared" si="23"/>
        <v>#N/A</v>
      </c>
      <c r="L46" s="62"/>
      <c r="M46" s="47" t="e">
        <f>INDEX('HEX GEN BACKEND'!B:B,MATCH(C46,'HEX GEN BACKEND'!A:A,0))</f>
        <v>#N/A</v>
      </c>
      <c r="N46" s="47" t="e">
        <f>"000"&amp;B46&amp;M46</f>
        <v>#N/A</v>
      </c>
      <c r="O46" s="47" t="e">
        <f t="shared" si="12"/>
        <v>#N/A</v>
      </c>
      <c r="P46" s="47" t="e">
        <f t="shared" si="13"/>
        <v>#N/A</v>
      </c>
      <c r="Q46" s="47" t="e">
        <f>INDEX('HEX GEN BACKEND'!M:M,MATCH('HEX GEN'!O46,'HEX GEN BACKEND'!L:L,0))</f>
        <v>#N/A</v>
      </c>
      <c r="R46" s="47" t="e">
        <f>INDEX('HEX GEN BACKEND'!M:M,MATCH('HEX GEN'!P46,'HEX GEN BACKEND'!L:L,0))</f>
        <v>#N/A</v>
      </c>
      <c r="S46" s="47" t="e">
        <f t="shared" si="14"/>
        <v>#N/A</v>
      </c>
      <c r="U46" s="57" t="s">
        <v>178</v>
      </c>
      <c r="V46" s="47">
        <f>IF(ISNUMBER(MATCH(D46,'HEX GEN BACKEND'!G:G,0)),INDEX('HEX GEN BACKEND'!J:J,MATCH(D46,'HEX GEN BACKEND'!G:G,0)),D46)</f>
        <v>0</v>
      </c>
      <c r="W46" s="47" t="e">
        <f>INDEX('HEX GEN BACKEND'!E:E,MATCH(E46,'HEX GEN BACKEND'!D:D,0))</f>
        <v>#N/A</v>
      </c>
      <c r="X46" s="47">
        <f>IF(ISNUMBER(MATCH(F46,'HEX GEN BACKEND'!H:H,0)),INDEX('HEX GEN BACKEND'!J:J,MATCH(F46,'HEX GEN BACKEND'!H:H,0)),F46)</f>
        <v>0</v>
      </c>
      <c r="Y46" s="47" t="e">
        <f>INDEX('HEX GEN BACKEND'!E:E,MATCH(G46,'HEX GEN BACKEND'!D:D,0))</f>
        <v>#N/A</v>
      </c>
      <c r="Z46" s="47">
        <f>IF(ISNUMBER(MATCH(H46,'HEX GEN BACKEND'!I:I,0)),INDEX('HEX GEN BACKEND'!J:J,MATCH(H46,'HEX GEN BACKEND'!I:I,0)),H46)</f>
        <v>0</v>
      </c>
      <c r="AA46" s="47" t="e">
        <f>INDEX('HEX GEN BACKEND'!E:E,MATCH(I46,'HEX GEN BACKEND'!D:D,0))</f>
        <v>#N/A</v>
      </c>
      <c r="AC46" s="47" t="e">
        <f t="shared" si="2"/>
        <v>#N/A</v>
      </c>
      <c r="AE46" s="47" t="e">
        <f t="shared" si="15"/>
        <v>#N/A</v>
      </c>
      <c r="AF46" s="47" t="e">
        <f t="shared" si="16"/>
        <v>#N/A</v>
      </c>
      <c r="AG46" s="47" t="e">
        <f t="shared" si="17"/>
        <v>#N/A</v>
      </c>
      <c r="AH46" s="47" t="e">
        <f t="shared" si="18"/>
        <v>#N/A</v>
      </c>
      <c r="AI46" s="47" t="e">
        <f t="shared" si="19"/>
        <v>#N/A</v>
      </c>
      <c r="AJ46" s="47" t="e">
        <f t="shared" si="20"/>
        <v>#N/A</v>
      </c>
      <c r="AK46" s="47" t="e">
        <f t="shared" si="21"/>
        <v>#N/A</v>
      </c>
      <c r="AL46" s="47" t="e">
        <f t="shared" si="22"/>
        <v>#N/A</v>
      </c>
      <c r="AN46" s="47" t="e">
        <f>INDEX('HEX GEN BACKEND'!M:M,MATCH('HEX GEN'!AE46,'HEX GEN BACKEND'!L:L,0))</f>
        <v>#N/A</v>
      </c>
      <c r="AO46" s="47" t="e">
        <f>INDEX('HEX GEN BACKEND'!M:M,MATCH('HEX GEN'!AF46,'HEX GEN BACKEND'!L:L,0))</f>
        <v>#N/A</v>
      </c>
      <c r="AP46" s="47" t="e">
        <f>INDEX('HEX GEN BACKEND'!M:M,MATCH('HEX GEN'!AG46,'HEX GEN BACKEND'!L:L,0))</f>
        <v>#N/A</v>
      </c>
      <c r="AQ46" s="47" t="e">
        <f>INDEX('HEX GEN BACKEND'!M:M,MATCH('HEX GEN'!AH46,'HEX GEN BACKEND'!L:L,0))</f>
        <v>#N/A</v>
      </c>
      <c r="AR46" s="47" t="e">
        <f>INDEX('HEX GEN BACKEND'!M:M,MATCH('HEX GEN'!AI46,'HEX GEN BACKEND'!L:L,0))</f>
        <v>#N/A</v>
      </c>
      <c r="AS46" s="47" t="e">
        <f>INDEX('HEX GEN BACKEND'!M:M,MATCH('HEX GEN'!AJ46,'HEX GEN BACKEND'!L:L,0))</f>
        <v>#N/A</v>
      </c>
      <c r="AT46" s="47" t="e">
        <f>INDEX('HEX GEN BACKEND'!M:M,MATCH('HEX GEN'!AK46,'HEX GEN BACKEND'!L:L,0))</f>
        <v>#N/A</v>
      </c>
      <c r="AU46" s="47" t="e">
        <f>INDEX('HEX GEN BACKEND'!M:M,MATCH('HEX GEN'!AL46,'HEX GEN BACKEND'!L:L,0))</f>
        <v>#N/A</v>
      </c>
      <c r="AW46" s="47" t="e">
        <f t="shared" si="11"/>
        <v>#N/A</v>
      </c>
    </row>
    <row r="47" spans="1:49" x14ac:dyDescent="0.25">
      <c r="A47" s="46" t="s">
        <v>158</v>
      </c>
      <c r="B47" s="35" t="s">
        <v>28</v>
      </c>
      <c r="C47" s="39"/>
      <c r="D47" s="40"/>
      <c r="E47" s="41"/>
      <c r="F47" s="42"/>
      <c r="G47" s="43"/>
      <c r="H47" s="44"/>
      <c r="I47" s="45"/>
      <c r="J47" s="48" t="e">
        <f t="shared" si="1"/>
        <v>#N/A</v>
      </c>
      <c r="K47" s="49" t="e">
        <f t="shared" si="23"/>
        <v>#N/A</v>
      </c>
      <c r="L47" s="62"/>
      <c r="M47" s="47" t="e">
        <f>INDEX('HEX GEN BACKEND'!B:B,MATCH(C47,'HEX GEN BACKEND'!A:A,0))</f>
        <v>#N/A</v>
      </c>
      <c r="N47" s="47" t="e">
        <f>"000"&amp;B47&amp;M47</f>
        <v>#N/A</v>
      </c>
      <c r="O47" s="47" t="e">
        <f t="shared" si="12"/>
        <v>#N/A</v>
      </c>
      <c r="P47" s="47" t="e">
        <f t="shared" si="13"/>
        <v>#N/A</v>
      </c>
      <c r="Q47" s="47" t="e">
        <f>INDEX('HEX GEN BACKEND'!M:M,MATCH('HEX GEN'!O47,'HEX GEN BACKEND'!L:L,0))</f>
        <v>#N/A</v>
      </c>
      <c r="R47" s="47" t="e">
        <f>INDEX('HEX GEN BACKEND'!M:M,MATCH('HEX GEN'!P47,'HEX GEN BACKEND'!L:L,0))</f>
        <v>#N/A</v>
      </c>
      <c r="S47" s="47" t="e">
        <f t="shared" si="14"/>
        <v>#N/A</v>
      </c>
      <c r="U47" s="57" t="s">
        <v>178</v>
      </c>
      <c r="V47" s="47">
        <f>IF(ISNUMBER(MATCH(D47,'HEX GEN BACKEND'!G:G,0)),INDEX('HEX GEN BACKEND'!J:J,MATCH(D47,'HEX GEN BACKEND'!G:G,0)),D47)</f>
        <v>0</v>
      </c>
      <c r="W47" s="47" t="e">
        <f>INDEX('HEX GEN BACKEND'!E:E,MATCH(E47,'HEX GEN BACKEND'!D:D,0))</f>
        <v>#N/A</v>
      </c>
      <c r="X47" s="47">
        <f>IF(ISNUMBER(MATCH(F47,'HEX GEN BACKEND'!H:H,0)),INDEX('HEX GEN BACKEND'!J:J,MATCH(F47,'HEX GEN BACKEND'!H:H,0)),F47)</f>
        <v>0</v>
      </c>
      <c r="Y47" s="47" t="e">
        <f>INDEX('HEX GEN BACKEND'!E:E,MATCH(G47,'HEX GEN BACKEND'!D:D,0))</f>
        <v>#N/A</v>
      </c>
      <c r="Z47" s="47">
        <f>IF(ISNUMBER(MATCH(H47,'HEX GEN BACKEND'!I:I,0)),INDEX('HEX GEN BACKEND'!J:J,MATCH(H47,'HEX GEN BACKEND'!I:I,0)),H47)</f>
        <v>0</v>
      </c>
      <c r="AA47" s="47" t="e">
        <f>INDEX('HEX GEN BACKEND'!E:E,MATCH(I47,'HEX GEN BACKEND'!D:D,0))</f>
        <v>#N/A</v>
      </c>
      <c r="AC47" s="47" t="e">
        <f t="shared" si="2"/>
        <v>#N/A</v>
      </c>
      <c r="AE47" s="47" t="e">
        <f t="shared" si="15"/>
        <v>#N/A</v>
      </c>
      <c r="AF47" s="47" t="e">
        <f t="shared" si="16"/>
        <v>#N/A</v>
      </c>
      <c r="AG47" s="47" t="e">
        <f t="shared" si="17"/>
        <v>#N/A</v>
      </c>
      <c r="AH47" s="47" t="e">
        <f t="shared" si="18"/>
        <v>#N/A</v>
      </c>
      <c r="AI47" s="47" t="e">
        <f t="shared" si="19"/>
        <v>#N/A</v>
      </c>
      <c r="AJ47" s="47" t="e">
        <f t="shared" si="20"/>
        <v>#N/A</v>
      </c>
      <c r="AK47" s="47" t="e">
        <f t="shared" si="21"/>
        <v>#N/A</v>
      </c>
      <c r="AL47" s="47" t="e">
        <f t="shared" si="22"/>
        <v>#N/A</v>
      </c>
      <c r="AN47" s="47" t="e">
        <f>INDEX('HEX GEN BACKEND'!M:M,MATCH('HEX GEN'!AE47,'HEX GEN BACKEND'!L:L,0))</f>
        <v>#N/A</v>
      </c>
      <c r="AO47" s="47" t="e">
        <f>INDEX('HEX GEN BACKEND'!M:M,MATCH('HEX GEN'!AF47,'HEX GEN BACKEND'!L:L,0))</f>
        <v>#N/A</v>
      </c>
      <c r="AP47" s="47" t="e">
        <f>INDEX('HEX GEN BACKEND'!M:M,MATCH('HEX GEN'!AG47,'HEX GEN BACKEND'!L:L,0))</f>
        <v>#N/A</v>
      </c>
      <c r="AQ47" s="47" t="e">
        <f>INDEX('HEX GEN BACKEND'!M:M,MATCH('HEX GEN'!AH47,'HEX GEN BACKEND'!L:L,0))</f>
        <v>#N/A</v>
      </c>
      <c r="AR47" s="47" t="e">
        <f>INDEX('HEX GEN BACKEND'!M:M,MATCH('HEX GEN'!AI47,'HEX GEN BACKEND'!L:L,0))</f>
        <v>#N/A</v>
      </c>
      <c r="AS47" s="47" t="e">
        <f>INDEX('HEX GEN BACKEND'!M:M,MATCH('HEX GEN'!AJ47,'HEX GEN BACKEND'!L:L,0))</f>
        <v>#N/A</v>
      </c>
      <c r="AT47" s="47" t="e">
        <f>INDEX('HEX GEN BACKEND'!M:M,MATCH('HEX GEN'!AK47,'HEX GEN BACKEND'!L:L,0))</f>
        <v>#N/A</v>
      </c>
      <c r="AU47" s="47" t="e">
        <f>INDEX('HEX GEN BACKEND'!M:M,MATCH('HEX GEN'!AL47,'HEX GEN BACKEND'!L:L,0))</f>
        <v>#N/A</v>
      </c>
      <c r="AW47" s="47" t="e">
        <f t="shared" si="11"/>
        <v>#N/A</v>
      </c>
    </row>
    <row r="48" spans="1:49" x14ac:dyDescent="0.25">
      <c r="A48" s="46" t="s">
        <v>159</v>
      </c>
      <c r="B48" s="35" t="s">
        <v>28</v>
      </c>
      <c r="C48" s="39"/>
      <c r="D48" s="40"/>
      <c r="E48" s="41"/>
      <c r="F48" s="42"/>
      <c r="G48" s="43"/>
      <c r="H48" s="44"/>
      <c r="I48" s="45"/>
      <c r="J48" s="48" t="e">
        <f t="shared" si="1"/>
        <v>#N/A</v>
      </c>
      <c r="K48" s="49" t="e">
        <f t="shared" si="23"/>
        <v>#N/A</v>
      </c>
      <c r="L48" s="62"/>
      <c r="M48" s="47" t="e">
        <f>INDEX('HEX GEN BACKEND'!B:B,MATCH(C48,'HEX GEN BACKEND'!A:A,0))</f>
        <v>#N/A</v>
      </c>
      <c r="N48" s="47" t="e">
        <f>"000"&amp;B48&amp;M48</f>
        <v>#N/A</v>
      </c>
      <c r="O48" s="47" t="e">
        <f t="shared" si="12"/>
        <v>#N/A</v>
      </c>
      <c r="P48" s="47" t="e">
        <f t="shared" si="13"/>
        <v>#N/A</v>
      </c>
      <c r="Q48" s="47" t="e">
        <f>INDEX('HEX GEN BACKEND'!M:M,MATCH('HEX GEN'!O48,'HEX GEN BACKEND'!L:L,0))</f>
        <v>#N/A</v>
      </c>
      <c r="R48" s="47" t="e">
        <f>INDEX('HEX GEN BACKEND'!M:M,MATCH('HEX GEN'!P48,'HEX GEN BACKEND'!L:L,0))</f>
        <v>#N/A</v>
      </c>
      <c r="S48" s="47" t="e">
        <f t="shared" si="14"/>
        <v>#N/A</v>
      </c>
      <c r="U48" s="57" t="s">
        <v>178</v>
      </c>
      <c r="V48" s="47">
        <f>IF(ISNUMBER(MATCH(D48,'HEX GEN BACKEND'!G:G,0)),INDEX('HEX GEN BACKEND'!J:J,MATCH(D48,'HEX GEN BACKEND'!G:G,0)),D48)</f>
        <v>0</v>
      </c>
      <c r="W48" s="47" t="e">
        <f>INDEX('HEX GEN BACKEND'!E:E,MATCH(E48,'HEX GEN BACKEND'!D:D,0))</f>
        <v>#N/A</v>
      </c>
      <c r="X48" s="47">
        <f>IF(ISNUMBER(MATCH(F48,'HEX GEN BACKEND'!H:H,0)),INDEX('HEX GEN BACKEND'!J:J,MATCH(F48,'HEX GEN BACKEND'!H:H,0)),F48)</f>
        <v>0</v>
      </c>
      <c r="Y48" s="47" t="e">
        <f>INDEX('HEX GEN BACKEND'!E:E,MATCH(G48,'HEX GEN BACKEND'!D:D,0))</f>
        <v>#N/A</v>
      </c>
      <c r="Z48" s="47">
        <f>IF(ISNUMBER(MATCH(H48,'HEX GEN BACKEND'!I:I,0)),INDEX('HEX GEN BACKEND'!J:J,MATCH(H48,'HEX GEN BACKEND'!I:I,0)),H48)</f>
        <v>0</v>
      </c>
      <c r="AA48" s="47" t="e">
        <f>INDEX('HEX GEN BACKEND'!E:E,MATCH(I48,'HEX GEN BACKEND'!D:D,0))</f>
        <v>#N/A</v>
      </c>
      <c r="AC48" s="47" t="e">
        <f t="shared" si="2"/>
        <v>#N/A</v>
      </c>
      <c r="AE48" s="47" t="e">
        <f t="shared" si="15"/>
        <v>#N/A</v>
      </c>
      <c r="AF48" s="47" t="e">
        <f t="shared" si="16"/>
        <v>#N/A</v>
      </c>
      <c r="AG48" s="47" t="e">
        <f t="shared" si="17"/>
        <v>#N/A</v>
      </c>
      <c r="AH48" s="47" t="e">
        <f t="shared" si="18"/>
        <v>#N/A</v>
      </c>
      <c r="AI48" s="47" t="e">
        <f t="shared" si="19"/>
        <v>#N/A</v>
      </c>
      <c r="AJ48" s="47" t="e">
        <f t="shared" si="20"/>
        <v>#N/A</v>
      </c>
      <c r="AK48" s="47" t="e">
        <f t="shared" si="21"/>
        <v>#N/A</v>
      </c>
      <c r="AL48" s="47" t="e">
        <f t="shared" si="22"/>
        <v>#N/A</v>
      </c>
      <c r="AN48" s="47" t="e">
        <f>INDEX('HEX GEN BACKEND'!M:M,MATCH('HEX GEN'!AE48,'HEX GEN BACKEND'!L:L,0))</f>
        <v>#N/A</v>
      </c>
      <c r="AO48" s="47" t="e">
        <f>INDEX('HEX GEN BACKEND'!M:M,MATCH('HEX GEN'!AF48,'HEX GEN BACKEND'!L:L,0))</f>
        <v>#N/A</v>
      </c>
      <c r="AP48" s="47" t="e">
        <f>INDEX('HEX GEN BACKEND'!M:M,MATCH('HEX GEN'!AG48,'HEX GEN BACKEND'!L:L,0))</f>
        <v>#N/A</v>
      </c>
      <c r="AQ48" s="47" t="e">
        <f>INDEX('HEX GEN BACKEND'!M:M,MATCH('HEX GEN'!AH48,'HEX GEN BACKEND'!L:L,0))</f>
        <v>#N/A</v>
      </c>
      <c r="AR48" s="47" t="e">
        <f>INDEX('HEX GEN BACKEND'!M:M,MATCH('HEX GEN'!AI48,'HEX GEN BACKEND'!L:L,0))</f>
        <v>#N/A</v>
      </c>
      <c r="AS48" s="47" t="e">
        <f>INDEX('HEX GEN BACKEND'!M:M,MATCH('HEX GEN'!AJ48,'HEX GEN BACKEND'!L:L,0))</f>
        <v>#N/A</v>
      </c>
      <c r="AT48" s="47" t="e">
        <f>INDEX('HEX GEN BACKEND'!M:M,MATCH('HEX GEN'!AK48,'HEX GEN BACKEND'!L:L,0))</f>
        <v>#N/A</v>
      </c>
      <c r="AU48" s="47" t="e">
        <f>INDEX('HEX GEN BACKEND'!M:M,MATCH('HEX GEN'!AL48,'HEX GEN BACKEND'!L:L,0))</f>
        <v>#N/A</v>
      </c>
      <c r="AW48" s="47" t="e">
        <f t="shared" si="11"/>
        <v>#N/A</v>
      </c>
    </row>
    <row r="49" spans="1:49" x14ac:dyDescent="0.25">
      <c r="A49" s="46" t="s">
        <v>160</v>
      </c>
      <c r="B49" s="35" t="s">
        <v>28</v>
      </c>
      <c r="C49" s="39"/>
      <c r="D49" s="40"/>
      <c r="E49" s="41"/>
      <c r="F49" s="42"/>
      <c r="G49" s="43"/>
      <c r="H49" s="44"/>
      <c r="I49" s="45"/>
      <c r="J49" s="48" t="e">
        <f t="shared" si="1"/>
        <v>#N/A</v>
      </c>
      <c r="K49" s="49" t="e">
        <f t="shared" si="23"/>
        <v>#N/A</v>
      </c>
      <c r="L49" s="62"/>
      <c r="M49" s="47" t="e">
        <f>INDEX('HEX GEN BACKEND'!B:B,MATCH(C49,'HEX GEN BACKEND'!A:A,0))</f>
        <v>#N/A</v>
      </c>
      <c r="N49" s="47" t="e">
        <f>"000"&amp;B49&amp;M49</f>
        <v>#N/A</v>
      </c>
      <c r="O49" s="47" t="e">
        <f t="shared" si="12"/>
        <v>#N/A</v>
      </c>
      <c r="P49" s="47" t="e">
        <f t="shared" si="13"/>
        <v>#N/A</v>
      </c>
      <c r="Q49" s="47" t="e">
        <f>INDEX('HEX GEN BACKEND'!M:M,MATCH('HEX GEN'!O49,'HEX GEN BACKEND'!L:L,0))</f>
        <v>#N/A</v>
      </c>
      <c r="R49" s="47" t="e">
        <f>INDEX('HEX GEN BACKEND'!M:M,MATCH('HEX GEN'!P49,'HEX GEN BACKEND'!L:L,0))</f>
        <v>#N/A</v>
      </c>
      <c r="S49" s="47" t="e">
        <f t="shared" si="14"/>
        <v>#N/A</v>
      </c>
      <c r="U49" s="57" t="s">
        <v>178</v>
      </c>
      <c r="V49" s="47">
        <f>IF(ISNUMBER(MATCH(D49,'HEX GEN BACKEND'!G:G,0)),INDEX('HEX GEN BACKEND'!J:J,MATCH(D49,'HEX GEN BACKEND'!G:G,0)),D49)</f>
        <v>0</v>
      </c>
      <c r="W49" s="47" t="e">
        <f>INDEX('HEX GEN BACKEND'!E:E,MATCH(E49,'HEX GEN BACKEND'!D:D,0))</f>
        <v>#N/A</v>
      </c>
      <c r="X49" s="47">
        <f>IF(ISNUMBER(MATCH(F49,'HEX GEN BACKEND'!H:H,0)),INDEX('HEX GEN BACKEND'!J:J,MATCH(F49,'HEX GEN BACKEND'!H:H,0)),F49)</f>
        <v>0</v>
      </c>
      <c r="Y49" s="47" t="e">
        <f>INDEX('HEX GEN BACKEND'!E:E,MATCH(G49,'HEX GEN BACKEND'!D:D,0))</f>
        <v>#N/A</v>
      </c>
      <c r="Z49" s="47">
        <f>IF(ISNUMBER(MATCH(H49,'HEX GEN BACKEND'!I:I,0)),INDEX('HEX GEN BACKEND'!J:J,MATCH(H49,'HEX GEN BACKEND'!I:I,0)),H49)</f>
        <v>0</v>
      </c>
      <c r="AA49" s="47" t="e">
        <f>INDEX('HEX GEN BACKEND'!E:E,MATCH(I49,'HEX GEN BACKEND'!D:D,0))</f>
        <v>#N/A</v>
      </c>
      <c r="AC49" s="47" t="e">
        <f t="shared" si="2"/>
        <v>#N/A</v>
      </c>
      <c r="AE49" s="47" t="e">
        <f t="shared" si="15"/>
        <v>#N/A</v>
      </c>
      <c r="AF49" s="47" t="e">
        <f t="shared" si="16"/>
        <v>#N/A</v>
      </c>
      <c r="AG49" s="47" t="e">
        <f t="shared" si="17"/>
        <v>#N/A</v>
      </c>
      <c r="AH49" s="47" t="e">
        <f t="shared" si="18"/>
        <v>#N/A</v>
      </c>
      <c r="AI49" s="47" t="e">
        <f t="shared" si="19"/>
        <v>#N/A</v>
      </c>
      <c r="AJ49" s="47" t="e">
        <f t="shared" si="20"/>
        <v>#N/A</v>
      </c>
      <c r="AK49" s="47" t="e">
        <f t="shared" si="21"/>
        <v>#N/A</v>
      </c>
      <c r="AL49" s="47" t="e">
        <f t="shared" si="22"/>
        <v>#N/A</v>
      </c>
      <c r="AN49" s="47" t="e">
        <f>INDEX('HEX GEN BACKEND'!M:M,MATCH('HEX GEN'!AE49,'HEX GEN BACKEND'!L:L,0))</f>
        <v>#N/A</v>
      </c>
      <c r="AO49" s="47" t="e">
        <f>INDEX('HEX GEN BACKEND'!M:M,MATCH('HEX GEN'!AF49,'HEX GEN BACKEND'!L:L,0))</f>
        <v>#N/A</v>
      </c>
      <c r="AP49" s="47" t="e">
        <f>INDEX('HEX GEN BACKEND'!M:M,MATCH('HEX GEN'!AG49,'HEX GEN BACKEND'!L:L,0))</f>
        <v>#N/A</v>
      </c>
      <c r="AQ49" s="47" t="e">
        <f>INDEX('HEX GEN BACKEND'!M:M,MATCH('HEX GEN'!AH49,'HEX GEN BACKEND'!L:L,0))</f>
        <v>#N/A</v>
      </c>
      <c r="AR49" s="47" t="e">
        <f>INDEX('HEX GEN BACKEND'!M:M,MATCH('HEX GEN'!AI49,'HEX GEN BACKEND'!L:L,0))</f>
        <v>#N/A</v>
      </c>
      <c r="AS49" s="47" t="e">
        <f>INDEX('HEX GEN BACKEND'!M:M,MATCH('HEX GEN'!AJ49,'HEX GEN BACKEND'!L:L,0))</f>
        <v>#N/A</v>
      </c>
      <c r="AT49" s="47" t="e">
        <f>INDEX('HEX GEN BACKEND'!M:M,MATCH('HEX GEN'!AK49,'HEX GEN BACKEND'!L:L,0))</f>
        <v>#N/A</v>
      </c>
      <c r="AU49" s="47" t="e">
        <f>INDEX('HEX GEN BACKEND'!M:M,MATCH('HEX GEN'!AL49,'HEX GEN BACKEND'!L:L,0))</f>
        <v>#N/A</v>
      </c>
      <c r="AW49" s="47" t="e">
        <f t="shared" si="11"/>
        <v>#N/A</v>
      </c>
    </row>
    <row r="50" spans="1:49" x14ac:dyDescent="0.25">
      <c r="A50" s="46" t="s">
        <v>161</v>
      </c>
      <c r="B50" s="35" t="s">
        <v>28</v>
      </c>
      <c r="C50" s="39"/>
      <c r="D50" s="40"/>
      <c r="E50" s="41"/>
      <c r="F50" s="42"/>
      <c r="G50" s="43"/>
      <c r="H50" s="44"/>
      <c r="I50" s="45"/>
      <c r="J50" s="48" t="e">
        <f t="shared" si="1"/>
        <v>#N/A</v>
      </c>
      <c r="K50" s="49" t="e">
        <f t="shared" si="23"/>
        <v>#N/A</v>
      </c>
      <c r="L50" s="62"/>
      <c r="M50" s="47" t="e">
        <f>INDEX('HEX GEN BACKEND'!B:B,MATCH(C50,'HEX GEN BACKEND'!A:A,0))</f>
        <v>#N/A</v>
      </c>
      <c r="N50" s="47" t="e">
        <f>"000"&amp;B50&amp;M50</f>
        <v>#N/A</v>
      </c>
      <c r="O50" s="47" t="e">
        <f t="shared" si="12"/>
        <v>#N/A</v>
      </c>
      <c r="P50" s="47" t="e">
        <f t="shared" si="13"/>
        <v>#N/A</v>
      </c>
      <c r="Q50" s="47" t="e">
        <f>INDEX('HEX GEN BACKEND'!M:M,MATCH('HEX GEN'!O50,'HEX GEN BACKEND'!L:L,0))</f>
        <v>#N/A</v>
      </c>
      <c r="R50" s="47" t="e">
        <f>INDEX('HEX GEN BACKEND'!M:M,MATCH('HEX GEN'!P50,'HEX GEN BACKEND'!L:L,0))</f>
        <v>#N/A</v>
      </c>
      <c r="S50" s="47" t="e">
        <f t="shared" si="14"/>
        <v>#N/A</v>
      </c>
      <c r="U50" s="57" t="s">
        <v>178</v>
      </c>
      <c r="V50" s="47">
        <f>IF(ISNUMBER(MATCH(D50,'HEX GEN BACKEND'!G:G,0)),INDEX('HEX GEN BACKEND'!J:J,MATCH(D50,'HEX GEN BACKEND'!G:G,0)),D50)</f>
        <v>0</v>
      </c>
      <c r="W50" s="47" t="e">
        <f>INDEX('HEX GEN BACKEND'!E:E,MATCH(E50,'HEX GEN BACKEND'!D:D,0))</f>
        <v>#N/A</v>
      </c>
      <c r="X50" s="47">
        <f>IF(ISNUMBER(MATCH(F50,'HEX GEN BACKEND'!H:H,0)),INDEX('HEX GEN BACKEND'!J:J,MATCH(F50,'HEX GEN BACKEND'!H:H,0)),F50)</f>
        <v>0</v>
      </c>
      <c r="Y50" s="47" t="e">
        <f>INDEX('HEX GEN BACKEND'!E:E,MATCH(G50,'HEX GEN BACKEND'!D:D,0))</f>
        <v>#N/A</v>
      </c>
      <c r="Z50" s="47">
        <f>IF(ISNUMBER(MATCH(H50,'HEX GEN BACKEND'!I:I,0)),INDEX('HEX GEN BACKEND'!J:J,MATCH(H50,'HEX GEN BACKEND'!I:I,0)),H50)</f>
        <v>0</v>
      </c>
      <c r="AA50" s="47" t="e">
        <f>INDEX('HEX GEN BACKEND'!E:E,MATCH(I50,'HEX GEN BACKEND'!D:D,0))</f>
        <v>#N/A</v>
      </c>
      <c r="AC50" s="47" t="e">
        <f t="shared" si="2"/>
        <v>#N/A</v>
      </c>
      <c r="AE50" s="47" t="e">
        <f t="shared" si="15"/>
        <v>#N/A</v>
      </c>
      <c r="AF50" s="47" t="e">
        <f t="shared" si="16"/>
        <v>#N/A</v>
      </c>
      <c r="AG50" s="47" t="e">
        <f t="shared" si="17"/>
        <v>#N/A</v>
      </c>
      <c r="AH50" s="47" t="e">
        <f t="shared" si="18"/>
        <v>#N/A</v>
      </c>
      <c r="AI50" s="47" t="e">
        <f t="shared" si="19"/>
        <v>#N/A</v>
      </c>
      <c r="AJ50" s="47" t="e">
        <f t="shared" si="20"/>
        <v>#N/A</v>
      </c>
      <c r="AK50" s="47" t="e">
        <f t="shared" si="21"/>
        <v>#N/A</v>
      </c>
      <c r="AL50" s="47" t="e">
        <f t="shared" si="22"/>
        <v>#N/A</v>
      </c>
      <c r="AN50" s="47" t="e">
        <f>INDEX('HEX GEN BACKEND'!M:M,MATCH('HEX GEN'!AE50,'HEX GEN BACKEND'!L:L,0))</f>
        <v>#N/A</v>
      </c>
      <c r="AO50" s="47" t="e">
        <f>INDEX('HEX GEN BACKEND'!M:M,MATCH('HEX GEN'!AF50,'HEX GEN BACKEND'!L:L,0))</f>
        <v>#N/A</v>
      </c>
      <c r="AP50" s="47" t="e">
        <f>INDEX('HEX GEN BACKEND'!M:M,MATCH('HEX GEN'!AG50,'HEX GEN BACKEND'!L:L,0))</f>
        <v>#N/A</v>
      </c>
      <c r="AQ50" s="47" t="e">
        <f>INDEX('HEX GEN BACKEND'!M:M,MATCH('HEX GEN'!AH50,'HEX GEN BACKEND'!L:L,0))</f>
        <v>#N/A</v>
      </c>
      <c r="AR50" s="47" t="e">
        <f>INDEX('HEX GEN BACKEND'!M:M,MATCH('HEX GEN'!AI50,'HEX GEN BACKEND'!L:L,0))</f>
        <v>#N/A</v>
      </c>
      <c r="AS50" s="47" t="e">
        <f>INDEX('HEX GEN BACKEND'!M:M,MATCH('HEX GEN'!AJ50,'HEX GEN BACKEND'!L:L,0))</f>
        <v>#N/A</v>
      </c>
      <c r="AT50" s="47" t="e">
        <f>INDEX('HEX GEN BACKEND'!M:M,MATCH('HEX GEN'!AK50,'HEX GEN BACKEND'!L:L,0))</f>
        <v>#N/A</v>
      </c>
      <c r="AU50" s="47" t="e">
        <f>INDEX('HEX GEN BACKEND'!M:M,MATCH('HEX GEN'!AL50,'HEX GEN BACKEND'!L:L,0))</f>
        <v>#N/A</v>
      </c>
      <c r="AW50" s="47" t="e">
        <f t="shared" si="11"/>
        <v>#N/A</v>
      </c>
    </row>
    <row r="51" spans="1:49" x14ac:dyDescent="0.25">
      <c r="A51" s="46" t="s">
        <v>162</v>
      </c>
      <c r="B51" s="35" t="s">
        <v>28</v>
      </c>
      <c r="C51" s="39"/>
      <c r="D51" s="40"/>
      <c r="E51" s="41"/>
      <c r="F51" s="42"/>
      <c r="G51" s="43"/>
      <c r="H51" s="44"/>
      <c r="I51" s="45"/>
      <c r="J51" s="48" t="e">
        <f t="shared" si="1"/>
        <v>#N/A</v>
      </c>
      <c r="K51" s="49" t="e">
        <f t="shared" si="23"/>
        <v>#N/A</v>
      </c>
      <c r="L51" s="62"/>
      <c r="M51" s="47" t="e">
        <f>INDEX('HEX GEN BACKEND'!B:B,MATCH(C51,'HEX GEN BACKEND'!A:A,0))</f>
        <v>#N/A</v>
      </c>
      <c r="N51" s="47" t="e">
        <f>"000"&amp;B51&amp;M51</f>
        <v>#N/A</v>
      </c>
      <c r="O51" s="47" t="e">
        <f t="shared" si="12"/>
        <v>#N/A</v>
      </c>
      <c r="P51" s="47" t="e">
        <f t="shared" si="13"/>
        <v>#N/A</v>
      </c>
      <c r="Q51" s="47" t="e">
        <f>INDEX('HEX GEN BACKEND'!M:M,MATCH('HEX GEN'!O51,'HEX GEN BACKEND'!L:L,0))</f>
        <v>#N/A</v>
      </c>
      <c r="R51" s="47" t="e">
        <f>INDEX('HEX GEN BACKEND'!M:M,MATCH('HEX GEN'!P51,'HEX GEN BACKEND'!L:L,0))</f>
        <v>#N/A</v>
      </c>
      <c r="S51" s="47" t="e">
        <f t="shared" si="14"/>
        <v>#N/A</v>
      </c>
      <c r="U51" s="57" t="s">
        <v>178</v>
      </c>
      <c r="V51" s="47">
        <f>IF(ISNUMBER(MATCH(D51,'HEX GEN BACKEND'!G:G,0)),INDEX('HEX GEN BACKEND'!J:J,MATCH(D51,'HEX GEN BACKEND'!G:G,0)),D51)</f>
        <v>0</v>
      </c>
      <c r="W51" s="47" t="e">
        <f>INDEX('HEX GEN BACKEND'!E:E,MATCH(E51,'HEX GEN BACKEND'!D:D,0))</f>
        <v>#N/A</v>
      </c>
      <c r="X51" s="47">
        <f>IF(ISNUMBER(MATCH(F51,'HEX GEN BACKEND'!H:H,0)),INDEX('HEX GEN BACKEND'!J:J,MATCH(F51,'HEX GEN BACKEND'!H:H,0)),F51)</f>
        <v>0</v>
      </c>
      <c r="Y51" s="47" t="e">
        <f>INDEX('HEX GEN BACKEND'!E:E,MATCH(G51,'HEX GEN BACKEND'!D:D,0))</f>
        <v>#N/A</v>
      </c>
      <c r="Z51" s="47">
        <f>IF(ISNUMBER(MATCH(H51,'HEX GEN BACKEND'!I:I,0)),INDEX('HEX GEN BACKEND'!J:J,MATCH(H51,'HEX GEN BACKEND'!I:I,0)),H51)</f>
        <v>0</v>
      </c>
      <c r="AA51" s="47" t="e">
        <f>INDEX('HEX GEN BACKEND'!E:E,MATCH(I51,'HEX GEN BACKEND'!D:D,0))</f>
        <v>#N/A</v>
      </c>
      <c r="AC51" s="47" t="e">
        <f t="shared" si="2"/>
        <v>#N/A</v>
      </c>
      <c r="AE51" s="47" t="e">
        <f t="shared" si="15"/>
        <v>#N/A</v>
      </c>
      <c r="AF51" s="47" t="e">
        <f t="shared" si="16"/>
        <v>#N/A</v>
      </c>
      <c r="AG51" s="47" t="e">
        <f t="shared" si="17"/>
        <v>#N/A</v>
      </c>
      <c r="AH51" s="47" t="e">
        <f t="shared" si="18"/>
        <v>#N/A</v>
      </c>
      <c r="AI51" s="47" t="e">
        <f t="shared" si="19"/>
        <v>#N/A</v>
      </c>
      <c r="AJ51" s="47" t="e">
        <f t="shared" si="20"/>
        <v>#N/A</v>
      </c>
      <c r="AK51" s="47" t="e">
        <f t="shared" si="21"/>
        <v>#N/A</v>
      </c>
      <c r="AL51" s="47" t="e">
        <f t="shared" si="22"/>
        <v>#N/A</v>
      </c>
      <c r="AN51" s="47" t="e">
        <f>INDEX('HEX GEN BACKEND'!M:M,MATCH('HEX GEN'!AE51,'HEX GEN BACKEND'!L:L,0))</f>
        <v>#N/A</v>
      </c>
      <c r="AO51" s="47" t="e">
        <f>INDEX('HEX GEN BACKEND'!M:M,MATCH('HEX GEN'!AF51,'HEX GEN BACKEND'!L:L,0))</f>
        <v>#N/A</v>
      </c>
      <c r="AP51" s="47" t="e">
        <f>INDEX('HEX GEN BACKEND'!M:M,MATCH('HEX GEN'!AG51,'HEX GEN BACKEND'!L:L,0))</f>
        <v>#N/A</v>
      </c>
      <c r="AQ51" s="47" t="e">
        <f>INDEX('HEX GEN BACKEND'!M:M,MATCH('HEX GEN'!AH51,'HEX GEN BACKEND'!L:L,0))</f>
        <v>#N/A</v>
      </c>
      <c r="AR51" s="47" t="e">
        <f>INDEX('HEX GEN BACKEND'!M:M,MATCH('HEX GEN'!AI51,'HEX GEN BACKEND'!L:L,0))</f>
        <v>#N/A</v>
      </c>
      <c r="AS51" s="47" t="e">
        <f>INDEX('HEX GEN BACKEND'!M:M,MATCH('HEX GEN'!AJ51,'HEX GEN BACKEND'!L:L,0))</f>
        <v>#N/A</v>
      </c>
      <c r="AT51" s="47" t="e">
        <f>INDEX('HEX GEN BACKEND'!M:M,MATCH('HEX GEN'!AK51,'HEX GEN BACKEND'!L:L,0))</f>
        <v>#N/A</v>
      </c>
      <c r="AU51" s="47" t="e">
        <f>INDEX('HEX GEN BACKEND'!M:M,MATCH('HEX GEN'!AL51,'HEX GEN BACKEND'!L:L,0))</f>
        <v>#N/A</v>
      </c>
      <c r="AW51" s="47" t="e">
        <f t="shared" si="11"/>
        <v>#N/A</v>
      </c>
    </row>
    <row r="52" spans="1:49" x14ac:dyDescent="0.25">
      <c r="A52" s="46" t="s">
        <v>163</v>
      </c>
      <c r="B52" s="35" t="s">
        <v>28</v>
      </c>
      <c r="C52" s="39"/>
      <c r="D52" s="40"/>
      <c r="E52" s="41"/>
      <c r="F52" s="42"/>
      <c r="G52" s="43"/>
      <c r="H52" s="44"/>
      <c r="I52" s="45"/>
      <c r="J52" s="48" t="e">
        <f t="shared" si="1"/>
        <v>#N/A</v>
      </c>
      <c r="K52" s="49" t="e">
        <f t="shared" si="23"/>
        <v>#N/A</v>
      </c>
      <c r="L52" s="62"/>
      <c r="M52" s="47" t="e">
        <f>INDEX('HEX GEN BACKEND'!B:B,MATCH(C52,'HEX GEN BACKEND'!A:A,0))</f>
        <v>#N/A</v>
      </c>
      <c r="N52" s="47" t="e">
        <f>"000"&amp;B52&amp;M52</f>
        <v>#N/A</v>
      </c>
      <c r="O52" s="47" t="e">
        <f t="shared" si="12"/>
        <v>#N/A</v>
      </c>
      <c r="P52" s="47" t="e">
        <f t="shared" si="13"/>
        <v>#N/A</v>
      </c>
      <c r="Q52" s="47" t="e">
        <f>INDEX('HEX GEN BACKEND'!M:M,MATCH('HEX GEN'!O52,'HEX GEN BACKEND'!L:L,0))</f>
        <v>#N/A</v>
      </c>
      <c r="R52" s="47" t="e">
        <f>INDEX('HEX GEN BACKEND'!M:M,MATCH('HEX GEN'!P52,'HEX GEN BACKEND'!L:L,0))</f>
        <v>#N/A</v>
      </c>
      <c r="S52" s="47" t="e">
        <f t="shared" si="14"/>
        <v>#N/A</v>
      </c>
      <c r="U52" s="57" t="s">
        <v>178</v>
      </c>
      <c r="V52" s="47">
        <f>IF(ISNUMBER(MATCH(D52,'HEX GEN BACKEND'!G:G,0)),INDEX('HEX GEN BACKEND'!J:J,MATCH(D52,'HEX GEN BACKEND'!G:G,0)),D52)</f>
        <v>0</v>
      </c>
      <c r="W52" s="47" t="e">
        <f>INDEX('HEX GEN BACKEND'!E:E,MATCH(E52,'HEX GEN BACKEND'!D:D,0))</f>
        <v>#N/A</v>
      </c>
      <c r="X52" s="47">
        <f>IF(ISNUMBER(MATCH(F52,'HEX GEN BACKEND'!H:H,0)),INDEX('HEX GEN BACKEND'!J:J,MATCH(F52,'HEX GEN BACKEND'!H:H,0)),F52)</f>
        <v>0</v>
      </c>
      <c r="Y52" s="47" t="e">
        <f>INDEX('HEX GEN BACKEND'!E:E,MATCH(G52,'HEX GEN BACKEND'!D:D,0))</f>
        <v>#N/A</v>
      </c>
      <c r="Z52" s="47">
        <f>IF(ISNUMBER(MATCH(H52,'HEX GEN BACKEND'!I:I,0)),INDEX('HEX GEN BACKEND'!J:J,MATCH(H52,'HEX GEN BACKEND'!I:I,0)),H52)</f>
        <v>0</v>
      </c>
      <c r="AA52" s="47" t="e">
        <f>INDEX('HEX GEN BACKEND'!E:E,MATCH(I52,'HEX GEN BACKEND'!D:D,0))</f>
        <v>#N/A</v>
      </c>
      <c r="AC52" s="47" t="e">
        <f t="shared" si="2"/>
        <v>#N/A</v>
      </c>
      <c r="AE52" s="47" t="e">
        <f t="shared" si="15"/>
        <v>#N/A</v>
      </c>
      <c r="AF52" s="47" t="e">
        <f t="shared" si="16"/>
        <v>#N/A</v>
      </c>
      <c r="AG52" s="47" t="e">
        <f t="shared" si="17"/>
        <v>#N/A</v>
      </c>
      <c r="AH52" s="47" t="e">
        <f t="shared" si="18"/>
        <v>#N/A</v>
      </c>
      <c r="AI52" s="47" t="e">
        <f t="shared" si="19"/>
        <v>#N/A</v>
      </c>
      <c r="AJ52" s="47" t="e">
        <f t="shared" si="20"/>
        <v>#N/A</v>
      </c>
      <c r="AK52" s="47" t="e">
        <f t="shared" si="21"/>
        <v>#N/A</v>
      </c>
      <c r="AL52" s="47" t="e">
        <f t="shared" si="22"/>
        <v>#N/A</v>
      </c>
      <c r="AN52" s="47" t="e">
        <f>INDEX('HEX GEN BACKEND'!M:M,MATCH('HEX GEN'!AE52,'HEX GEN BACKEND'!L:L,0))</f>
        <v>#N/A</v>
      </c>
      <c r="AO52" s="47" t="e">
        <f>INDEX('HEX GEN BACKEND'!M:M,MATCH('HEX GEN'!AF52,'HEX GEN BACKEND'!L:L,0))</f>
        <v>#N/A</v>
      </c>
      <c r="AP52" s="47" t="e">
        <f>INDEX('HEX GEN BACKEND'!M:M,MATCH('HEX GEN'!AG52,'HEX GEN BACKEND'!L:L,0))</f>
        <v>#N/A</v>
      </c>
      <c r="AQ52" s="47" t="e">
        <f>INDEX('HEX GEN BACKEND'!M:M,MATCH('HEX GEN'!AH52,'HEX GEN BACKEND'!L:L,0))</f>
        <v>#N/A</v>
      </c>
      <c r="AR52" s="47" t="e">
        <f>INDEX('HEX GEN BACKEND'!M:M,MATCH('HEX GEN'!AI52,'HEX GEN BACKEND'!L:L,0))</f>
        <v>#N/A</v>
      </c>
      <c r="AS52" s="47" t="e">
        <f>INDEX('HEX GEN BACKEND'!M:M,MATCH('HEX GEN'!AJ52,'HEX GEN BACKEND'!L:L,0))</f>
        <v>#N/A</v>
      </c>
      <c r="AT52" s="47" t="e">
        <f>INDEX('HEX GEN BACKEND'!M:M,MATCH('HEX GEN'!AK52,'HEX GEN BACKEND'!L:L,0))</f>
        <v>#N/A</v>
      </c>
      <c r="AU52" s="47" t="e">
        <f>INDEX('HEX GEN BACKEND'!M:M,MATCH('HEX GEN'!AL52,'HEX GEN BACKEND'!L:L,0))</f>
        <v>#N/A</v>
      </c>
      <c r="AW52" s="47" t="e">
        <f t="shared" si="11"/>
        <v>#N/A</v>
      </c>
    </row>
    <row r="53" spans="1:49" x14ac:dyDescent="0.25">
      <c r="A53" s="46" t="s">
        <v>164</v>
      </c>
      <c r="B53" s="35" t="s">
        <v>28</v>
      </c>
      <c r="C53" s="39"/>
      <c r="D53" s="40"/>
      <c r="E53" s="41"/>
      <c r="F53" s="42"/>
      <c r="G53" s="43"/>
      <c r="H53" s="44"/>
      <c r="I53" s="45"/>
      <c r="J53" s="48" t="e">
        <f t="shared" si="1"/>
        <v>#N/A</v>
      </c>
      <c r="K53" s="49" t="e">
        <f t="shared" si="23"/>
        <v>#N/A</v>
      </c>
      <c r="L53" s="62"/>
      <c r="M53" s="47" t="e">
        <f>INDEX('HEX GEN BACKEND'!B:B,MATCH(C53,'HEX GEN BACKEND'!A:A,0))</f>
        <v>#N/A</v>
      </c>
      <c r="N53" s="47" t="e">
        <f>"000"&amp;B53&amp;M53</f>
        <v>#N/A</v>
      </c>
      <c r="O53" s="47" t="e">
        <f t="shared" si="12"/>
        <v>#N/A</v>
      </c>
      <c r="P53" s="47" t="e">
        <f t="shared" si="13"/>
        <v>#N/A</v>
      </c>
      <c r="Q53" s="47" t="e">
        <f>INDEX('HEX GEN BACKEND'!M:M,MATCH('HEX GEN'!O53,'HEX GEN BACKEND'!L:L,0))</f>
        <v>#N/A</v>
      </c>
      <c r="R53" s="47" t="e">
        <f>INDEX('HEX GEN BACKEND'!M:M,MATCH('HEX GEN'!P53,'HEX GEN BACKEND'!L:L,0))</f>
        <v>#N/A</v>
      </c>
      <c r="S53" s="47" t="e">
        <f t="shared" si="14"/>
        <v>#N/A</v>
      </c>
      <c r="U53" s="57" t="s">
        <v>178</v>
      </c>
      <c r="V53" s="47">
        <f>IF(ISNUMBER(MATCH(D53,'HEX GEN BACKEND'!G:G,0)),INDEX('HEX GEN BACKEND'!J:J,MATCH(D53,'HEX GEN BACKEND'!G:G,0)),D53)</f>
        <v>0</v>
      </c>
      <c r="W53" s="47" t="e">
        <f>INDEX('HEX GEN BACKEND'!E:E,MATCH(E53,'HEX GEN BACKEND'!D:D,0))</f>
        <v>#N/A</v>
      </c>
      <c r="X53" s="47">
        <f>IF(ISNUMBER(MATCH(F53,'HEX GEN BACKEND'!H:H,0)),INDEX('HEX GEN BACKEND'!J:J,MATCH(F53,'HEX GEN BACKEND'!H:H,0)),F53)</f>
        <v>0</v>
      </c>
      <c r="Y53" s="47" t="e">
        <f>INDEX('HEX GEN BACKEND'!E:E,MATCH(G53,'HEX GEN BACKEND'!D:D,0))</f>
        <v>#N/A</v>
      </c>
      <c r="Z53" s="47">
        <f>IF(ISNUMBER(MATCH(H53,'HEX GEN BACKEND'!I:I,0)),INDEX('HEX GEN BACKEND'!J:J,MATCH(H53,'HEX GEN BACKEND'!I:I,0)),H53)</f>
        <v>0</v>
      </c>
      <c r="AA53" s="47" t="e">
        <f>INDEX('HEX GEN BACKEND'!E:E,MATCH(I53,'HEX GEN BACKEND'!D:D,0))</f>
        <v>#N/A</v>
      </c>
      <c r="AC53" s="47" t="e">
        <f t="shared" si="2"/>
        <v>#N/A</v>
      </c>
      <c r="AE53" s="47" t="e">
        <f t="shared" si="15"/>
        <v>#N/A</v>
      </c>
      <c r="AF53" s="47" t="e">
        <f t="shared" si="16"/>
        <v>#N/A</v>
      </c>
      <c r="AG53" s="47" t="e">
        <f t="shared" si="17"/>
        <v>#N/A</v>
      </c>
      <c r="AH53" s="47" t="e">
        <f t="shared" si="18"/>
        <v>#N/A</v>
      </c>
      <c r="AI53" s="47" t="e">
        <f t="shared" si="19"/>
        <v>#N/A</v>
      </c>
      <c r="AJ53" s="47" t="e">
        <f t="shared" si="20"/>
        <v>#N/A</v>
      </c>
      <c r="AK53" s="47" t="e">
        <f t="shared" si="21"/>
        <v>#N/A</v>
      </c>
      <c r="AL53" s="47" t="e">
        <f t="shared" si="22"/>
        <v>#N/A</v>
      </c>
      <c r="AN53" s="47" t="e">
        <f>INDEX('HEX GEN BACKEND'!M:M,MATCH('HEX GEN'!AE53,'HEX GEN BACKEND'!L:L,0))</f>
        <v>#N/A</v>
      </c>
      <c r="AO53" s="47" t="e">
        <f>INDEX('HEX GEN BACKEND'!M:M,MATCH('HEX GEN'!AF53,'HEX GEN BACKEND'!L:L,0))</f>
        <v>#N/A</v>
      </c>
      <c r="AP53" s="47" t="e">
        <f>INDEX('HEX GEN BACKEND'!M:M,MATCH('HEX GEN'!AG53,'HEX GEN BACKEND'!L:L,0))</f>
        <v>#N/A</v>
      </c>
      <c r="AQ53" s="47" t="e">
        <f>INDEX('HEX GEN BACKEND'!M:M,MATCH('HEX GEN'!AH53,'HEX GEN BACKEND'!L:L,0))</f>
        <v>#N/A</v>
      </c>
      <c r="AR53" s="47" t="e">
        <f>INDEX('HEX GEN BACKEND'!M:M,MATCH('HEX GEN'!AI53,'HEX GEN BACKEND'!L:L,0))</f>
        <v>#N/A</v>
      </c>
      <c r="AS53" s="47" t="e">
        <f>INDEX('HEX GEN BACKEND'!M:M,MATCH('HEX GEN'!AJ53,'HEX GEN BACKEND'!L:L,0))</f>
        <v>#N/A</v>
      </c>
      <c r="AT53" s="47" t="e">
        <f>INDEX('HEX GEN BACKEND'!M:M,MATCH('HEX GEN'!AK53,'HEX GEN BACKEND'!L:L,0))</f>
        <v>#N/A</v>
      </c>
      <c r="AU53" s="47" t="e">
        <f>INDEX('HEX GEN BACKEND'!M:M,MATCH('HEX GEN'!AL53,'HEX GEN BACKEND'!L:L,0))</f>
        <v>#N/A</v>
      </c>
      <c r="AW53" s="47" t="e">
        <f t="shared" si="11"/>
        <v>#N/A</v>
      </c>
    </row>
    <row r="54" spans="1:49" x14ac:dyDescent="0.25">
      <c r="A54" s="46" t="s">
        <v>165</v>
      </c>
      <c r="B54" s="35" t="s">
        <v>28</v>
      </c>
      <c r="C54" s="39"/>
      <c r="D54" s="40"/>
      <c r="E54" s="41"/>
      <c r="F54" s="42"/>
      <c r="G54" s="43"/>
      <c r="H54" s="44"/>
      <c r="I54" s="45"/>
      <c r="J54" s="48" t="e">
        <f t="shared" si="1"/>
        <v>#N/A</v>
      </c>
      <c r="K54" s="49" t="e">
        <f t="shared" si="23"/>
        <v>#N/A</v>
      </c>
      <c r="L54" s="62"/>
      <c r="M54" s="47" t="e">
        <f>INDEX('HEX GEN BACKEND'!B:B,MATCH(C54,'HEX GEN BACKEND'!A:A,0))</f>
        <v>#N/A</v>
      </c>
      <c r="N54" s="47" t="e">
        <f>"000"&amp;B54&amp;M54</f>
        <v>#N/A</v>
      </c>
      <c r="O54" s="47" t="e">
        <f t="shared" si="12"/>
        <v>#N/A</v>
      </c>
      <c r="P54" s="47" t="e">
        <f t="shared" si="13"/>
        <v>#N/A</v>
      </c>
      <c r="Q54" s="47" t="e">
        <f>INDEX('HEX GEN BACKEND'!M:M,MATCH('HEX GEN'!O54,'HEX GEN BACKEND'!L:L,0))</f>
        <v>#N/A</v>
      </c>
      <c r="R54" s="47" t="e">
        <f>INDEX('HEX GEN BACKEND'!M:M,MATCH('HEX GEN'!P54,'HEX GEN BACKEND'!L:L,0))</f>
        <v>#N/A</v>
      </c>
      <c r="S54" s="47" t="e">
        <f t="shared" si="14"/>
        <v>#N/A</v>
      </c>
      <c r="U54" s="57" t="s">
        <v>178</v>
      </c>
      <c r="V54" s="47">
        <f>IF(ISNUMBER(MATCH(D54,'HEX GEN BACKEND'!G:G,0)),INDEX('HEX GEN BACKEND'!J:J,MATCH(D54,'HEX GEN BACKEND'!G:G,0)),D54)</f>
        <v>0</v>
      </c>
      <c r="W54" s="47" t="e">
        <f>INDEX('HEX GEN BACKEND'!E:E,MATCH(E54,'HEX GEN BACKEND'!D:D,0))</f>
        <v>#N/A</v>
      </c>
      <c r="X54" s="47">
        <f>IF(ISNUMBER(MATCH(F54,'HEX GEN BACKEND'!H:H,0)),INDEX('HEX GEN BACKEND'!J:J,MATCH(F54,'HEX GEN BACKEND'!H:H,0)),F54)</f>
        <v>0</v>
      </c>
      <c r="Y54" s="47" t="e">
        <f>INDEX('HEX GEN BACKEND'!E:E,MATCH(G54,'HEX GEN BACKEND'!D:D,0))</f>
        <v>#N/A</v>
      </c>
      <c r="Z54" s="47">
        <f>IF(ISNUMBER(MATCH(H54,'HEX GEN BACKEND'!I:I,0)),INDEX('HEX GEN BACKEND'!J:J,MATCH(H54,'HEX GEN BACKEND'!I:I,0)),H54)</f>
        <v>0</v>
      </c>
      <c r="AA54" s="47" t="e">
        <f>INDEX('HEX GEN BACKEND'!E:E,MATCH(I54,'HEX GEN BACKEND'!D:D,0))</f>
        <v>#N/A</v>
      </c>
      <c r="AC54" s="47" t="e">
        <f t="shared" si="2"/>
        <v>#N/A</v>
      </c>
      <c r="AE54" s="47" t="e">
        <f t="shared" si="15"/>
        <v>#N/A</v>
      </c>
      <c r="AF54" s="47" t="e">
        <f t="shared" si="16"/>
        <v>#N/A</v>
      </c>
      <c r="AG54" s="47" t="e">
        <f t="shared" si="17"/>
        <v>#N/A</v>
      </c>
      <c r="AH54" s="47" t="e">
        <f t="shared" si="18"/>
        <v>#N/A</v>
      </c>
      <c r="AI54" s="47" t="e">
        <f t="shared" si="19"/>
        <v>#N/A</v>
      </c>
      <c r="AJ54" s="47" t="e">
        <f t="shared" si="20"/>
        <v>#N/A</v>
      </c>
      <c r="AK54" s="47" t="e">
        <f t="shared" si="21"/>
        <v>#N/A</v>
      </c>
      <c r="AL54" s="47" t="e">
        <f t="shared" si="22"/>
        <v>#N/A</v>
      </c>
      <c r="AN54" s="47" t="e">
        <f>INDEX('HEX GEN BACKEND'!M:M,MATCH('HEX GEN'!AE54,'HEX GEN BACKEND'!L:L,0))</f>
        <v>#N/A</v>
      </c>
      <c r="AO54" s="47" t="e">
        <f>INDEX('HEX GEN BACKEND'!M:M,MATCH('HEX GEN'!AF54,'HEX GEN BACKEND'!L:L,0))</f>
        <v>#N/A</v>
      </c>
      <c r="AP54" s="47" t="e">
        <f>INDEX('HEX GEN BACKEND'!M:M,MATCH('HEX GEN'!AG54,'HEX GEN BACKEND'!L:L,0))</f>
        <v>#N/A</v>
      </c>
      <c r="AQ54" s="47" t="e">
        <f>INDEX('HEX GEN BACKEND'!M:M,MATCH('HEX GEN'!AH54,'HEX GEN BACKEND'!L:L,0))</f>
        <v>#N/A</v>
      </c>
      <c r="AR54" s="47" t="e">
        <f>INDEX('HEX GEN BACKEND'!M:M,MATCH('HEX GEN'!AI54,'HEX GEN BACKEND'!L:L,0))</f>
        <v>#N/A</v>
      </c>
      <c r="AS54" s="47" t="e">
        <f>INDEX('HEX GEN BACKEND'!M:M,MATCH('HEX GEN'!AJ54,'HEX GEN BACKEND'!L:L,0))</f>
        <v>#N/A</v>
      </c>
      <c r="AT54" s="47" t="e">
        <f>INDEX('HEX GEN BACKEND'!M:M,MATCH('HEX GEN'!AK54,'HEX GEN BACKEND'!L:L,0))</f>
        <v>#N/A</v>
      </c>
      <c r="AU54" s="47" t="e">
        <f>INDEX('HEX GEN BACKEND'!M:M,MATCH('HEX GEN'!AL54,'HEX GEN BACKEND'!L:L,0))</f>
        <v>#N/A</v>
      </c>
      <c r="AW54" s="47" t="e">
        <f t="shared" si="11"/>
        <v>#N/A</v>
      </c>
    </row>
    <row r="55" spans="1:49" x14ac:dyDescent="0.25">
      <c r="A55" s="46" t="s">
        <v>166</v>
      </c>
      <c r="B55" s="35" t="s">
        <v>28</v>
      </c>
      <c r="C55" s="39"/>
      <c r="D55" s="40"/>
      <c r="E55" s="41"/>
      <c r="F55" s="42"/>
      <c r="G55" s="43"/>
      <c r="H55" s="44"/>
      <c r="I55" s="45"/>
      <c r="J55" s="48" t="e">
        <f t="shared" si="1"/>
        <v>#N/A</v>
      </c>
      <c r="K55" s="49" t="e">
        <f t="shared" si="23"/>
        <v>#N/A</v>
      </c>
      <c r="L55" s="62"/>
      <c r="M55" s="47" t="e">
        <f>INDEX('HEX GEN BACKEND'!B:B,MATCH(C55,'HEX GEN BACKEND'!A:A,0))</f>
        <v>#N/A</v>
      </c>
      <c r="N55" s="47" t="e">
        <f>"000"&amp;B55&amp;M55</f>
        <v>#N/A</v>
      </c>
      <c r="O55" s="47" t="e">
        <f t="shared" si="12"/>
        <v>#N/A</v>
      </c>
      <c r="P55" s="47" t="e">
        <f t="shared" si="13"/>
        <v>#N/A</v>
      </c>
      <c r="Q55" s="47" t="e">
        <f>INDEX('HEX GEN BACKEND'!M:M,MATCH('HEX GEN'!O55,'HEX GEN BACKEND'!L:L,0))</f>
        <v>#N/A</v>
      </c>
      <c r="R55" s="47" t="e">
        <f>INDEX('HEX GEN BACKEND'!M:M,MATCH('HEX GEN'!P55,'HEX GEN BACKEND'!L:L,0))</f>
        <v>#N/A</v>
      </c>
      <c r="S55" s="47" t="e">
        <f t="shared" si="14"/>
        <v>#N/A</v>
      </c>
      <c r="U55" s="57" t="s">
        <v>178</v>
      </c>
      <c r="V55" s="47">
        <f>IF(ISNUMBER(MATCH(D55,'HEX GEN BACKEND'!G:G,0)),INDEX('HEX GEN BACKEND'!J:J,MATCH(D55,'HEX GEN BACKEND'!G:G,0)),D55)</f>
        <v>0</v>
      </c>
      <c r="W55" s="47" t="e">
        <f>INDEX('HEX GEN BACKEND'!E:E,MATCH(E55,'HEX GEN BACKEND'!D:D,0))</f>
        <v>#N/A</v>
      </c>
      <c r="X55" s="47">
        <f>IF(ISNUMBER(MATCH(F55,'HEX GEN BACKEND'!H:H,0)),INDEX('HEX GEN BACKEND'!J:J,MATCH(F55,'HEX GEN BACKEND'!H:H,0)),F55)</f>
        <v>0</v>
      </c>
      <c r="Y55" s="47" t="e">
        <f>INDEX('HEX GEN BACKEND'!E:E,MATCH(G55,'HEX GEN BACKEND'!D:D,0))</f>
        <v>#N/A</v>
      </c>
      <c r="Z55" s="47">
        <f>IF(ISNUMBER(MATCH(H55,'HEX GEN BACKEND'!I:I,0)),INDEX('HEX GEN BACKEND'!J:J,MATCH(H55,'HEX GEN BACKEND'!I:I,0)),H55)</f>
        <v>0</v>
      </c>
      <c r="AA55" s="47" t="e">
        <f>INDEX('HEX GEN BACKEND'!E:E,MATCH(I55,'HEX GEN BACKEND'!D:D,0))</f>
        <v>#N/A</v>
      </c>
      <c r="AC55" s="47" t="e">
        <f t="shared" si="2"/>
        <v>#N/A</v>
      </c>
      <c r="AE55" s="47" t="e">
        <f t="shared" si="15"/>
        <v>#N/A</v>
      </c>
      <c r="AF55" s="47" t="e">
        <f t="shared" si="16"/>
        <v>#N/A</v>
      </c>
      <c r="AG55" s="47" t="e">
        <f t="shared" si="17"/>
        <v>#N/A</v>
      </c>
      <c r="AH55" s="47" t="e">
        <f t="shared" si="18"/>
        <v>#N/A</v>
      </c>
      <c r="AI55" s="47" t="e">
        <f t="shared" si="19"/>
        <v>#N/A</v>
      </c>
      <c r="AJ55" s="47" t="e">
        <f t="shared" si="20"/>
        <v>#N/A</v>
      </c>
      <c r="AK55" s="47" t="e">
        <f t="shared" si="21"/>
        <v>#N/A</v>
      </c>
      <c r="AL55" s="47" t="e">
        <f t="shared" si="22"/>
        <v>#N/A</v>
      </c>
      <c r="AN55" s="47" t="e">
        <f>INDEX('HEX GEN BACKEND'!M:M,MATCH('HEX GEN'!AE55,'HEX GEN BACKEND'!L:L,0))</f>
        <v>#N/A</v>
      </c>
      <c r="AO55" s="47" t="e">
        <f>INDEX('HEX GEN BACKEND'!M:M,MATCH('HEX GEN'!AF55,'HEX GEN BACKEND'!L:L,0))</f>
        <v>#N/A</v>
      </c>
      <c r="AP55" s="47" t="e">
        <f>INDEX('HEX GEN BACKEND'!M:M,MATCH('HEX GEN'!AG55,'HEX GEN BACKEND'!L:L,0))</f>
        <v>#N/A</v>
      </c>
      <c r="AQ55" s="47" t="e">
        <f>INDEX('HEX GEN BACKEND'!M:M,MATCH('HEX GEN'!AH55,'HEX GEN BACKEND'!L:L,0))</f>
        <v>#N/A</v>
      </c>
      <c r="AR55" s="47" t="e">
        <f>INDEX('HEX GEN BACKEND'!M:M,MATCH('HEX GEN'!AI55,'HEX GEN BACKEND'!L:L,0))</f>
        <v>#N/A</v>
      </c>
      <c r="AS55" s="47" t="e">
        <f>INDEX('HEX GEN BACKEND'!M:M,MATCH('HEX GEN'!AJ55,'HEX GEN BACKEND'!L:L,0))</f>
        <v>#N/A</v>
      </c>
      <c r="AT55" s="47" t="e">
        <f>INDEX('HEX GEN BACKEND'!M:M,MATCH('HEX GEN'!AK55,'HEX GEN BACKEND'!L:L,0))</f>
        <v>#N/A</v>
      </c>
      <c r="AU55" s="47" t="e">
        <f>INDEX('HEX GEN BACKEND'!M:M,MATCH('HEX GEN'!AL55,'HEX GEN BACKEND'!L:L,0))</f>
        <v>#N/A</v>
      </c>
      <c r="AW55" s="47" t="e">
        <f t="shared" si="11"/>
        <v>#N/A</v>
      </c>
    </row>
    <row r="56" spans="1:49" x14ac:dyDescent="0.25">
      <c r="A56" s="46" t="s">
        <v>167</v>
      </c>
      <c r="B56" s="35" t="s">
        <v>28</v>
      </c>
      <c r="C56" s="39"/>
      <c r="D56" s="40"/>
      <c r="E56" s="41"/>
      <c r="F56" s="42"/>
      <c r="G56" s="43"/>
      <c r="H56" s="44"/>
      <c r="I56" s="45"/>
      <c r="J56" s="48" t="e">
        <f t="shared" si="1"/>
        <v>#N/A</v>
      </c>
      <c r="K56" s="49" t="e">
        <f t="shared" si="23"/>
        <v>#N/A</v>
      </c>
      <c r="L56" s="62"/>
      <c r="M56" s="47" t="e">
        <f>INDEX('HEX GEN BACKEND'!B:B,MATCH(C56,'HEX GEN BACKEND'!A:A,0))</f>
        <v>#N/A</v>
      </c>
      <c r="N56" s="47" t="e">
        <f>"000"&amp;B56&amp;M56</f>
        <v>#N/A</v>
      </c>
      <c r="O56" s="47" t="e">
        <f t="shared" si="12"/>
        <v>#N/A</v>
      </c>
      <c r="P56" s="47" t="e">
        <f t="shared" si="13"/>
        <v>#N/A</v>
      </c>
      <c r="Q56" s="47" t="e">
        <f>INDEX('HEX GEN BACKEND'!M:M,MATCH('HEX GEN'!O56,'HEX GEN BACKEND'!L:L,0))</f>
        <v>#N/A</v>
      </c>
      <c r="R56" s="47" t="e">
        <f>INDEX('HEX GEN BACKEND'!M:M,MATCH('HEX GEN'!P56,'HEX GEN BACKEND'!L:L,0))</f>
        <v>#N/A</v>
      </c>
      <c r="S56" s="47" t="e">
        <f t="shared" si="14"/>
        <v>#N/A</v>
      </c>
      <c r="U56" s="57" t="s">
        <v>178</v>
      </c>
      <c r="V56" s="47">
        <f>IF(ISNUMBER(MATCH(D56,'HEX GEN BACKEND'!G:G,0)),INDEX('HEX GEN BACKEND'!J:J,MATCH(D56,'HEX GEN BACKEND'!G:G,0)),D56)</f>
        <v>0</v>
      </c>
      <c r="W56" s="47" t="e">
        <f>INDEX('HEX GEN BACKEND'!E:E,MATCH(E56,'HEX GEN BACKEND'!D:D,0))</f>
        <v>#N/A</v>
      </c>
      <c r="X56" s="47">
        <f>IF(ISNUMBER(MATCH(F56,'HEX GEN BACKEND'!H:H,0)),INDEX('HEX GEN BACKEND'!J:J,MATCH(F56,'HEX GEN BACKEND'!H:H,0)),F56)</f>
        <v>0</v>
      </c>
      <c r="Y56" s="47" t="e">
        <f>INDEX('HEX GEN BACKEND'!E:E,MATCH(G56,'HEX GEN BACKEND'!D:D,0))</f>
        <v>#N/A</v>
      </c>
      <c r="Z56" s="47">
        <f>IF(ISNUMBER(MATCH(H56,'HEX GEN BACKEND'!I:I,0)),INDEX('HEX GEN BACKEND'!J:J,MATCH(H56,'HEX GEN BACKEND'!I:I,0)),H56)</f>
        <v>0</v>
      </c>
      <c r="AA56" s="47" t="e">
        <f>INDEX('HEX GEN BACKEND'!E:E,MATCH(I56,'HEX GEN BACKEND'!D:D,0))</f>
        <v>#N/A</v>
      </c>
      <c r="AC56" s="47" t="e">
        <f t="shared" si="2"/>
        <v>#N/A</v>
      </c>
      <c r="AE56" s="47" t="e">
        <f t="shared" si="15"/>
        <v>#N/A</v>
      </c>
      <c r="AF56" s="47" t="e">
        <f t="shared" si="16"/>
        <v>#N/A</v>
      </c>
      <c r="AG56" s="47" t="e">
        <f t="shared" si="17"/>
        <v>#N/A</v>
      </c>
      <c r="AH56" s="47" t="e">
        <f t="shared" si="18"/>
        <v>#N/A</v>
      </c>
      <c r="AI56" s="47" t="e">
        <f t="shared" si="19"/>
        <v>#N/A</v>
      </c>
      <c r="AJ56" s="47" t="e">
        <f t="shared" si="20"/>
        <v>#N/A</v>
      </c>
      <c r="AK56" s="47" t="e">
        <f t="shared" si="21"/>
        <v>#N/A</v>
      </c>
      <c r="AL56" s="47" t="e">
        <f t="shared" si="22"/>
        <v>#N/A</v>
      </c>
      <c r="AN56" s="47" t="e">
        <f>INDEX('HEX GEN BACKEND'!M:M,MATCH('HEX GEN'!AE56,'HEX GEN BACKEND'!L:L,0))</f>
        <v>#N/A</v>
      </c>
      <c r="AO56" s="47" t="e">
        <f>INDEX('HEX GEN BACKEND'!M:M,MATCH('HEX GEN'!AF56,'HEX GEN BACKEND'!L:L,0))</f>
        <v>#N/A</v>
      </c>
      <c r="AP56" s="47" t="e">
        <f>INDEX('HEX GEN BACKEND'!M:M,MATCH('HEX GEN'!AG56,'HEX GEN BACKEND'!L:L,0))</f>
        <v>#N/A</v>
      </c>
      <c r="AQ56" s="47" t="e">
        <f>INDEX('HEX GEN BACKEND'!M:M,MATCH('HEX GEN'!AH56,'HEX GEN BACKEND'!L:L,0))</f>
        <v>#N/A</v>
      </c>
      <c r="AR56" s="47" t="e">
        <f>INDEX('HEX GEN BACKEND'!M:M,MATCH('HEX GEN'!AI56,'HEX GEN BACKEND'!L:L,0))</f>
        <v>#N/A</v>
      </c>
      <c r="AS56" s="47" t="e">
        <f>INDEX('HEX GEN BACKEND'!M:M,MATCH('HEX GEN'!AJ56,'HEX GEN BACKEND'!L:L,0))</f>
        <v>#N/A</v>
      </c>
      <c r="AT56" s="47" t="e">
        <f>INDEX('HEX GEN BACKEND'!M:M,MATCH('HEX GEN'!AK56,'HEX GEN BACKEND'!L:L,0))</f>
        <v>#N/A</v>
      </c>
      <c r="AU56" s="47" t="e">
        <f>INDEX('HEX GEN BACKEND'!M:M,MATCH('HEX GEN'!AL56,'HEX GEN BACKEND'!L:L,0))</f>
        <v>#N/A</v>
      </c>
      <c r="AW56" s="47" t="e">
        <f t="shared" si="11"/>
        <v>#N/A</v>
      </c>
    </row>
    <row r="57" spans="1:49" x14ac:dyDescent="0.25">
      <c r="A57" s="46" t="s">
        <v>168</v>
      </c>
      <c r="B57" s="35" t="s">
        <v>28</v>
      </c>
      <c r="C57" s="39"/>
      <c r="D57" s="40"/>
      <c r="E57" s="41"/>
      <c r="F57" s="42"/>
      <c r="G57" s="43"/>
      <c r="H57" s="44"/>
      <c r="I57" s="45"/>
      <c r="J57" s="48" t="e">
        <f t="shared" si="1"/>
        <v>#N/A</v>
      </c>
      <c r="K57" s="49" t="e">
        <f t="shared" si="23"/>
        <v>#N/A</v>
      </c>
      <c r="L57" s="62"/>
      <c r="M57" s="47" t="e">
        <f>INDEX('HEX GEN BACKEND'!B:B,MATCH(C57,'HEX GEN BACKEND'!A:A,0))</f>
        <v>#N/A</v>
      </c>
      <c r="N57" s="47" t="e">
        <f>"000"&amp;B57&amp;M57</f>
        <v>#N/A</v>
      </c>
      <c r="O57" s="47" t="e">
        <f t="shared" si="12"/>
        <v>#N/A</v>
      </c>
      <c r="P57" s="47" t="e">
        <f t="shared" si="13"/>
        <v>#N/A</v>
      </c>
      <c r="Q57" s="47" t="e">
        <f>INDEX('HEX GEN BACKEND'!M:M,MATCH('HEX GEN'!O57,'HEX GEN BACKEND'!L:L,0))</f>
        <v>#N/A</v>
      </c>
      <c r="R57" s="47" t="e">
        <f>INDEX('HEX GEN BACKEND'!M:M,MATCH('HEX GEN'!P57,'HEX GEN BACKEND'!L:L,0))</f>
        <v>#N/A</v>
      </c>
      <c r="S57" s="47" t="e">
        <f t="shared" si="14"/>
        <v>#N/A</v>
      </c>
      <c r="U57" s="57" t="s">
        <v>178</v>
      </c>
      <c r="V57" s="47">
        <f>IF(ISNUMBER(MATCH(D57,'HEX GEN BACKEND'!G:G,0)),INDEX('HEX GEN BACKEND'!J:J,MATCH(D57,'HEX GEN BACKEND'!G:G,0)),D57)</f>
        <v>0</v>
      </c>
      <c r="W57" s="47" t="e">
        <f>INDEX('HEX GEN BACKEND'!E:E,MATCH(E57,'HEX GEN BACKEND'!D:D,0))</f>
        <v>#N/A</v>
      </c>
      <c r="X57" s="47">
        <f>IF(ISNUMBER(MATCH(F57,'HEX GEN BACKEND'!H:H,0)),INDEX('HEX GEN BACKEND'!J:J,MATCH(F57,'HEX GEN BACKEND'!H:H,0)),F57)</f>
        <v>0</v>
      </c>
      <c r="Y57" s="47" t="e">
        <f>INDEX('HEX GEN BACKEND'!E:E,MATCH(G57,'HEX GEN BACKEND'!D:D,0))</f>
        <v>#N/A</v>
      </c>
      <c r="Z57" s="47">
        <f>IF(ISNUMBER(MATCH(H57,'HEX GEN BACKEND'!I:I,0)),INDEX('HEX GEN BACKEND'!J:J,MATCH(H57,'HEX GEN BACKEND'!I:I,0)),H57)</f>
        <v>0</v>
      </c>
      <c r="AA57" s="47" t="e">
        <f>INDEX('HEX GEN BACKEND'!E:E,MATCH(I57,'HEX GEN BACKEND'!D:D,0))</f>
        <v>#N/A</v>
      </c>
      <c r="AC57" s="47" t="e">
        <f t="shared" si="2"/>
        <v>#N/A</v>
      </c>
      <c r="AE57" s="47" t="e">
        <f t="shared" si="15"/>
        <v>#N/A</v>
      </c>
      <c r="AF57" s="47" t="e">
        <f t="shared" si="16"/>
        <v>#N/A</v>
      </c>
      <c r="AG57" s="47" t="e">
        <f t="shared" si="17"/>
        <v>#N/A</v>
      </c>
      <c r="AH57" s="47" t="e">
        <f t="shared" si="18"/>
        <v>#N/A</v>
      </c>
      <c r="AI57" s="47" t="e">
        <f t="shared" si="19"/>
        <v>#N/A</v>
      </c>
      <c r="AJ57" s="47" t="e">
        <f t="shared" si="20"/>
        <v>#N/A</v>
      </c>
      <c r="AK57" s="47" t="e">
        <f t="shared" si="21"/>
        <v>#N/A</v>
      </c>
      <c r="AL57" s="47" t="e">
        <f t="shared" si="22"/>
        <v>#N/A</v>
      </c>
      <c r="AN57" s="47" t="e">
        <f>INDEX('HEX GEN BACKEND'!M:M,MATCH('HEX GEN'!AE57,'HEX GEN BACKEND'!L:L,0))</f>
        <v>#N/A</v>
      </c>
      <c r="AO57" s="47" t="e">
        <f>INDEX('HEX GEN BACKEND'!M:M,MATCH('HEX GEN'!AF57,'HEX GEN BACKEND'!L:L,0))</f>
        <v>#N/A</v>
      </c>
      <c r="AP57" s="47" t="e">
        <f>INDEX('HEX GEN BACKEND'!M:M,MATCH('HEX GEN'!AG57,'HEX GEN BACKEND'!L:L,0))</f>
        <v>#N/A</v>
      </c>
      <c r="AQ57" s="47" t="e">
        <f>INDEX('HEX GEN BACKEND'!M:M,MATCH('HEX GEN'!AH57,'HEX GEN BACKEND'!L:L,0))</f>
        <v>#N/A</v>
      </c>
      <c r="AR57" s="47" t="e">
        <f>INDEX('HEX GEN BACKEND'!M:M,MATCH('HEX GEN'!AI57,'HEX GEN BACKEND'!L:L,0))</f>
        <v>#N/A</v>
      </c>
      <c r="AS57" s="47" t="e">
        <f>INDEX('HEX GEN BACKEND'!M:M,MATCH('HEX GEN'!AJ57,'HEX GEN BACKEND'!L:L,0))</f>
        <v>#N/A</v>
      </c>
      <c r="AT57" s="47" t="e">
        <f>INDEX('HEX GEN BACKEND'!M:M,MATCH('HEX GEN'!AK57,'HEX GEN BACKEND'!L:L,0))</f>
        <v>#N/A</v>
      </c>
      <c r="AU57" s="47" t="e">
        <f>INDEX('HEX GEN BACKEND'!M:M,MATCH('HEX GEN'!AL57,'HEX GEN BACKEND'!L:L,0))</f>
        <v>#N/A</v>
      </c>
      <c r="AW57" s="47" t="e">
        <f t="shared" si="11"/>
        <v>#N/A</v>
      </c>
    </row>
    <row r="58" spans="1:49" x14ac:dyDescent="0.25">
      <c r="A58" s="46" t="s">
        <v>169</v>
      </c>
      <c r="B58" s="35" t="s">
        <v>28</v>
      </c>
      <c r="C58" s="39"/>
      <c r="D58" s="40"/>
      <c r="E58" s="41"/>
      <c r="F58" s="42"/>
      <c r="G58" s="43"/>
      <c r="H58" s="44"/>
      <c r="I58" s="45"/>
      <c r="J58" s="48" t="e">
        <f t="shared" si="1"/>
        <v>#N/A</v>
      </c>
      <c r="K58" s="49" t="e">
        <f t="shared" si="23"/>
        <v>#N/A</v>
      </c>
      <c r="L58" s="62"/>
      <c r="M58" s="47" t="e">
        <f>INDEX('HEX GEN BACKEND'!B:B,MATCH(C58,'HEX GEN BACKEND'!A:A,0))</f>
        <v>#N/A</v>
      </c>
      <c r="N58" s="47" t="e">
        <f>"000"&amp;B58&amp;M58</f>
        <v>#N/A</v>
      </c>
      <c r="O58" s="47" t="e">
        <f t="shared" si="12"/>
        <v>#N/A</v>
      </c>
      <c r="P58" s="47" t="e">
        <f t="shared" si="13"/>
        <v>#N/A</v>
      </c>
      <c r="Q58" s="47" t="e">
        <f>INDEX('HEX GEN BACKEND'!M:M,MATCH('HEX GEN'!O58,'HEX GEN BACKEND'!L:L,0))</f>
        <v>#N/A</v>
      </c>
      <c r="R58" s="47" t="e">
        <f>INDEX('HEX GEN BACKEND'!M:M,MATCH('HEX GEN'!P58,'HEX GEN BACKEND'!L:L,0))</f>
        <v>#N/A</v>
      </c>
      <c r="S58" s="47" t="e">
        <f t="shared" si="14"/>
        <v>#N/A</v>
      </c>
      <c r="U58" s="57" t="s">
        <v>178</v>
      </c>
      <c r="V58" s="47">
        <f>IF(ISNUMBER(MATCH(D58,'HEX GEN BACKEND'!G:G,0)),INDEX('HEX GEN BACKEND'!J:J,MATCH(D58,'HEX GEN BACKEND'!G:G,0)),D58)</f>
        <v>0</v>
      </c>
      <c r="W58" s="47" t="e">
        <f>INDEX('HEX GEN BACKEND'!E:E,MATCH(E58,'HEX GEN BACKEND'!D:D,0))</f>
        <v>#N/A</v>
      </c>
      <c r="X58" s="47">
        <f>IF(ISNUMBER(MATCH(F58,'HEX GEN BACKEND'!H:H,0)),INDEX('HEX GEN BACKEND'!J:J,MATCH(F58,'HEX GEN BACKEND'!H:H,0)),F58)</f>
        <v>0</v>
      </c>
      <c r="Y58" s="47" t="e">
        <f>INDEX('HEX GEN BACKEND'!E:E,MATCH(G58,'HEX GEN BACKEND'!D:D,0))</f>
        <v>#N/A</v>
      </c>
      <c r="Z58" s="47">
        <f>IF(ISNUMBER(MATCH(H58,'HEX GEN BACKEND'!I:I,0)),INDEX('HEX GEN BACKEND'!J:J,MATCH(H58,'HEX GEN BACKEND'!I:I,0)),H58)</f>
        <v>0</v>
      </c>
      <c r="AA58" s="47" t="e">
        <f>INDEX('HEX GEN BACKEND'!E:E,MATCH(I58,'HEX GEN BACKEND'!D:D,0))</f>
        <v>#N/A</v>
      </c>
      <c r="AC58" s="47" t="e">
        <f t="shared" si="2"/>
        <v>#N/A</v>
      </c>
      <c r="AE58" s="47" t="e">
        <f t="shared" si="15"/>
        <v>#N/A</v>
      </c>
      <c r="AF58" s="47" t="e">
        <f t="shared" si="16"/>
        <v>#N/A</v>
      </c>
      <c r="AG58" s="47" t="e">
        <f t="shared" si="17"/>
        <v>#N/A</v>
      </c>
      <c r="AH58" s="47" t="e">
        <f t="shared" si="18"/>
        <v>#N/A</v>
      </c>
      <c r="AI58" s="47" t="e">
        <f t="shared" si="19"/>
        <v>#N/A</v>
      </c>
      <c r="AJ58" s="47" t="e">
        <f t="shared" si="20"/>
        <v>#N/A</v>
      </c>
      <c r="AK58" s="47" t="e">
        <f t="shared" si="21"/>
        <v>#N/A</v>
      </c>
      <c r="AL58" s="47" t="e">
        <f t="shared" si="22"/>
        <v>#N/A</v>
      </c>
      <c r="AN58" s="47" t="e">
        <f>INDEX('HEX GEN BACKEND'!M:M,MATCH('HEX GEN'!AE58,'HEX GEN BACKEND'!L:L,0))</f>
        <v>#N/A</v>
      </c>
      <c r="AO58" s="47" t="e">
        <f>INDEX('HEX GEN BACKEND'!M:M,MATCH('HEX GEN'!AF58,'HEX GEN BACKEND'!L:L,0))</f>
        <v>#N/A</v>
      </c>
      <c r="AP58" s="47" t="e">
        <f>INDEX('HEX GEN BACKEND'!M:M,MATCH('HEX GEN'!AG58,'HEX GEN BACKEND'!L:L,0))</f>
        <v>#N/A</v>
      </c>
      <c r="AQ58" s="47" t="e">
        <f>INDEX('HEX GEN BACKEND'!M:M,MATCH('HEX GEN'!AH58,'HEX GEN BACKEND'!L:L,0))</f>
        <v>#N/A</v>
      </c>
      <c r="AR58" s="47" t="e">
        <f>INDEX('HEX GEN BACKEND'!M:M,MATCH('HEX GEN'!AI58,'HEX GEN BACKEND'!L:L,0))</f>
        <v>#N/A</v>
      </c>
      <c r="AS58" s="47" t="e">
        <f>INDEX('HEX GEN BACKEND'!M:M,MATCH('HEX GEN'!AJ58,'HEX GEN BACKEND'!L:L,0))</f>
        <v>#N/A</v>
      </c>
      <c r="AT58" s="47" t="e">
        <f>INDEX('HEX GEN BACKEND'!M:M,MATCH('HEX GEN'!AK58,'HEX GEN BACKEND'!L:L,0))</f>
        <v>#N/A</v>
      </c>
      <c r="AU58" s="47" t="e">
        <f>INDEX('HEX GEN BACKEND'!M:M,MATCH('HEX GEN'!AL58,'HEX GEN BACKEND'!L:L,0))</f>
        <v>#N/A</v>
      </c>
      <c r="AW58" s="47" t="e">
        <f t="shared" si="11"/>
        <v>#N/A</v>
      </c>
    </row>
    <row r="59" spans="1:49" x14ac:dyDescent="0.25">
      <c r="A59" s="46" t="s">
        <v>170</v>
      </c>
      <c r="B59" s="35" t="s">
        <v>28</v>
      </c>
      <c r="C59" s="39"/>
      <c r="D59" s="40"/>
      <c r="E59" s="41"/>
      <c r="F59" s="42"/>
      <c r="G59" s="43"/>
      <c r="H59" s="44"/>
      <c r="I59" s="45"/>
      <c r="J59" s="48" t="e">
        <f t="shared" si="1"/>
        <v>#N/A</v>
      </c>
      <c r="K59" s="49" t="e">
        <f t="shared" si="23"/>
        <v>#N/A</v>
      </c>
      <c r="L59" s="62"/>
      <c r="M59" s="47" t="e">
        <f>INDEX('HEX GEN BACKEND'!B:B,MATCH(C59,'HEX GEN BACKEND'!A:A,0))</f>
        <v>#N/A</v>
      </c>
      <c r="N59" s="47" t="e">
        <f>"000"&amp;B59&amp;M59</f>
        <v>#N/A</v>
      </c>
      <c r="O59" s="47" t="e">
        <f t="shared" si="12"/>
        <v>#N/A</v>
      </c>
      <c r="P59" s="47" t="e">
        <f t="shared" si="13"/>
        <v>#N/A</v>
      </c>
      <c r="Q59" s="47" t="e">
        <f>INDEX('HEX GEN BACKEND'!M:M,MATCH('HEX GEN'!O59,'HEX GEN BACKEND'!L:L,0))</f>
        <v>#N/A</v>
      </c>
      <c r="R59" s="47" t="e">
        <f>INDEX('HEX GEN BACKEND'!M:M,MATCH('HEX GEN'!P59,'HEX GEN BACKEND'!L:L,0))</f>
        <v>#N/A</v>
      </c>
      <c r="S59" s="47" t="e">
        <f t="shared" si="14"/>
        <v>#N/A</v>
      </c>
      <c r="U59" s="57" t="s">
        <v>178</v>
      </c>
      <c r="V59" s="47">
        <f>IF(ISNUMBER(MATCH(D59,'HEX GEN BACKEND'!G:G,0)),INDEX('HEX GEN BACKEND'!J:J,MATCH(D59,'HEX GEN BACKEND'!G:G,0)),D59)</f>
        <v>0</v>
      </c>
      <c r="W59" s="47" t="e">
        <f>INDEX('HEX GEN BACKEND'!E:E,MATCH(E59,'HEX GEN BACKEND'!D:D,0))</f>
        <v>#N/A</v>
      </c>
      <c r="X59" s="47">
        <f>IF(ISNUMBER(MATCH(F59,'HEX GEN BACKEND'!H:H,0)),INDEX('HEX GEN BACKEND'!J:J,MATCH(F59,'HEX GEN BACKEND'!H:H,0)),F59)</f>
        <v>0</v>
      </c>
      <c r="Y59" s="47" t="e">
        <f>INDEX('HEX GEN BACKEND'!E:E,MATCH(G59,'HEX GEN BACKEND'!D:D,0))</f>
        <v>#N/A</v>
      </c>
      <c r="Z59" s="47">
        <f>IF(ISNUMBER(MATCH(H59,'HEX GEN BACKEND'!I:I,0)),INDEX('HEX GEN BACKEND'!J:J,MATCH(H59,'HEX GEN BACKEND'!I:I,0)),H59)</f>
        <v>0</v>
      </c>
      <c r="AA59" s="47" t="e">
        <f>INDEX('HEX GEN BACKEND'!E:E,MATCH(I59,'HEX GEN BACKEND'!D:D,0))</f>
        <v>#N/A</v>
      </c>
      <c r="AC59" s="47" t="e">
        <f t="shared" si="2"/>
        <v>#N/A</v>
      </c>
      <c r="AE59" s="47" t="e">
        <f t="shared" si="15"/>
        <v>#N/A</v>
      </c>
      <c r="AF59" s="47" t="e">
        <f t="shared" si="16"/>
        <v>#N/A</v>
      </c>
      <c r="AG59" s="47" t="e">
        <f t="shared" si="17"/>
        <v>#N/A</v>
      </c>
      <c r="AH59" s="47" t="e">
        <f t="shared" si="18"/>
        <v>#N/A</v>
      </c>
      <c r="AI59" s="47" t="e">
        <f t="shared" si="19"/>
        <v>#N/A</v>
      </c>
      <c r="AJ59" s="47" t="e">
        <f t="shared" si="20"/>
        <v>#N/A</v>
      </c>
      <c r="AK59" s="47" t="e">
        <f t="shared" si="21"/>
        <v>#N/A</v>
      </c>
      <c r="AL59" s="47" t="e">
        <f t="shared" si="22"/>
        <v>#N/A</v>
      </c>
      <c r="AN59" s="47" t="e">
        <f>INDEX('HEX GEN BACKEND'!M:M,MATCH('HEX GEN'!AE59,'HEX GEN BACKEND'!L:L,0))</f>
        <v>#N/A</v>
      </c>
      <c r="AO59" s="47" t="e">
        <f>INDEX('HEX GEN BACKEND'!M:M,MATCH('HEX GEN'!AF59,'HEX GEN BACKEND'!L:L,0))</f>
        <v>#N/A</v>
      </c>
      <c r="AP59" s="47" t="e">
        <f>INDEX('HEX GEN BACKEND'!M:M,MATCH('HEX GEN'!AG59,'HEX GEN BACKEND'!L:L,0))</f>
        <v>#N/A</v>
      </c>
      <c r="AQ59" s="47" t="e">
        <f>INDEX('HEX GEN BACKEND'!M:M,MATCH('HEX GEN'!AH59,'HEX GEN BACKEND'!L:L,0))</f>
        <v>#N/A</v>
      </c>
      <c r="AR59" s="47" t="e">
        <f>INDEX('HEX GEN BACKEND'!M:M,MATCH('HEX GEN'!AI59,'HEX GEN BACKEND'!L:L,0))</f>
        <v>#N/A</v>
      </c>
      <c r="AS59" s="47" t="e">
        <f>INDEX('HEX GEN BACKEND'!M:M,MATCH('HEX GEN'!AJ59,'HEX GEN BACKEND'!L:L,0))</f>
        <v>#N/A</v>
      </c>
      <c r="AT59" s="47" t="e">
        <f>INDEX('HEX GEN BACKEND'!M:M,MATCH('HEX GEN'!AK59,'HEX GEN BACKEND'!L:L,0))</f>
        <v>#N/A</v>
      </c>
      <c r="AU59" s="47" t="e">
        <f>INDEX('HEX GEN BACKEND'!M:M,MATCH('HEX GEN'!AL59,'HEX GEN BACKEND'!L:L,0))</f>
        <v>#N/A</v>
      </c>
      <c r="AW59" s="47" t="e">
        <f t="shared" si="11"/>
        <v>#N/A</v>
      </c>
    </row>
    <row r="60" spans="1:49" x14ac:dyDescent="0.25">
      <c r="A60" s="46" t="s">
        <v>171</v>
      </c>
      <c r="B60" s="35" t="s">
        <v>28</v>
      </c>
      <c r="C60" s="39"/>
      <c r="D60" s="40"/>
      <c r="E60" s="41"/>
      <c r="F60" s="42"/>
      <c r="G60" s="43"/>
      <c r="H60" s="44"/>
      <c r="I60" s="45"/>
      <c r="J60" s="48" t="e">
        <f t="shared" si="1"/>
        <v>#N/A</v>
      </c>
      <c r="K60" s="49" t="e">
        <f t="shared" si="23"/>
        <v>#N/A</v>
      </c>
      <c r="L60" s="62"/>
      <c r="M60" s="47" t="e">
        <f>INDEX('HEX GEN BACKEND'!B:B,MATCH(C60,'HEX GEN BACKEND'!A:A,0))</f>
        <v>#N/A</v>
      </c>
      <c r="N60" s="47" t="e">
        <f>"000"&amp;B60&amp;M60</f>
        <v>#N/A</v>
      </c>
      <c r="O60" s="47" t="e">
        <f t="shared" si="12"/>
        <v>#N/A</v>
      </c>
      <c r="P60" s="47" t="e">
        <f t="shared" si="13"/>
        <v>#N/A</v>
      </c>
      <c r="Q60" s="47" t="e">
        <f>INDEX('HEX GEN BACKEND'!M:M,MATCH('HEX GEN'!O60,'HEX GEN BACKEND'!L:L,0))</f>
        <v>#N/A</v>
      </c>
      <c r="R60" s="47" t="e">
        <f>INDEX('HEX GEN BACKEND'!M:M,MATCH('HEX GEN'!P60,'HEX GEN BACKEND'!L:L,0))</f>
        <v>#N/A</v>
      </c>
      <c r="S60" s="47" t="e">
        <f t="shared" si="14"/>
        <v>#N/A</v>
      </c>
      <c r="U60" s="57" t="s">
        <v>178</v>
      </c>
      <c r="V60" s="47">
        <f>IF(ISNUMBER(MATCH(D60,'HEX GEN BACKEND'!G:G,0)),INDEX('HEX GEN BACKEND'!J:J,MATCH(D60,'HEX GEN BACKEND'!G:G,0)),D60)</f>
        <v>0</v>
      </c>
      <c r="W60" s="47" t="e">
        <f>INDEX('HEX GEN BACKEND'!E:E,MATCH(E60,'HEX GEN BACKEND'!D:D,0))</f>
        <v>#N/A</v>
      </c>
      <c r="X60" s="47">
        <f>IF(ISNUMBER(MATCH(F60,'HEX GEN BACKEND'!H:H,0)),INDEX('HEX GEN BACKEND'!J:J,MATCH(F60,'HEX GEN BACKEND'!H:H,0)),F60)</f>
        <v>0</v>
      </c>
      <c r="Y60" s="47" t="e">
        <f>INDEX('HEX GEN BACKEND'!E:E,MATCH(G60,'HEX GEN BACKEND'!D:D,0))</f>
        <v>#N/A</v>
      </c>
      <c r="Z60" s="47">
        <f>IF(ISNUMBER(MATCH(H60,'HEX GEN BACKEND'!I:I,0)),INDEX('HEX GEN BACKEND'!J:J,MATCH(H60,'HEX GEN BACKEND'!I:I,0)),H60)</f>
        <v>0</v>
      </c>
      <c r="AA60" s="47" t="e">
        <f>INDEX('HEX GEN BACKEND'!E:E,MATCH(I60,'HEX GEN BACKEND'!D:D,0))</f>
        <v>#N/A</v>
      </c>
      <c r="AC60" s="47" t="e">
        <f t="shared" si="2"/>
        <v>#N/A</v>
      </c>
      <c r="AE60" s="47" t="e">
        <f t="shared" si="15"/>
        <v>#N/A</v>
      </c>
      <c r="AF60" s="47" t="e">
        <f t="shared" si="16"/>
        <v>#N/A</v>
      </c>
      <c r="AG60" s="47" t="e">
        <f t="shared" si="17"/>
        <v>#N/A</v>
      </c>
      <c r="AH60" s="47" t="e">
        <f t="shared" si="18"/>
        <v>#N/A</v>
      </c>
      <c r="AI60" s="47" t="e">
        <f t="shared" si="19"/>
        <v>#N/A</v>
      </c>
      <c r="AJ60" s="47" t="e">
        <f t="shared" si="20"/>
        <v>#N/A</v>
      </c>
      <c r="AK60" s="47" t="e">
        <f t="shared" si="21"/>
        <v>#N/A</v>
      </c>
      <c r="AL60" s="47" t="e">
        <f t="shared" si="22"/>
        <v>#N/A</v>
      </c>
      <c r="AN60" s="47" t="e">
        <f>INDEX('HEX GEN BACKEND'!M:M,MATCH('HEX GEN'!AE60,'HEX GEN BACKEND'!L:L,0))</f>
        <v>#N/A</v>
      </c>
      <c r="AO60" s="47" t="e">
        <f>INDEX('HEX GEN BACKEND'!M:M,MATCH('HEX GEN'!AF60,'HEX GEN BACKEND'!L:L,0))</f>
        <v>#N/A</v>
      </c>
      <c r="AP60" s="47" t="e">
        <f>INDEX('HEX GEN BACKEND'!M:M,MATCH('HEX GEN'!AG60,'HEX GEN BACKEND'!L:L,0))</f>
        <v>#N/A</v>
      </c>
      <c r="AQ60" s="47" t="e">
        <f>INDEX('HEX GEN BACKEND'!M:M,MATCH('HEX GEN'!AH60,'HEX GEN BACKEND'!L:L,0))</f>
        <v>#N/A</v>
      </c>
      <c r="AR60" s="47" t="e">
        <f>INDEX('HEX GEN BACKEND'!M:M,MATCH('HEX GEN'!AI60,'HEX GEN BACKEND'!L:L,0))</f>
        <v>#N/A</v>
      </c>
      <c r="AS60" s="47" t="e">
        <f>INDEX('HEX GEN BACKEND'!M:M,MATCH('HEX GEN'!AJ60,'HEX GEN BACKEND'!L:L,0))</f>
        <v>#N/A</v>
      </c>
      <c r="AT60" s="47" t="e">
        <f>INDEX('HEX GEN BACKEND'!M:M,MATCH('HEX GEN'!AK60,'HEX GEN BACKEND'!L:L,0))</f>
        <v>#N/A</v>
      </c>
      <c r="AU60" s="47" t="e">
        <f>INDEX('HEX GEN BACKEND'!M:M,MATCH('HEX GEN'!AL60,'HEX GEN BACKEND'!L:L,0))</f>
        <v>#N/A</v>
      </c>
      <c r="AW60" s="47" t="e">
        <f t="shared" si="11"/>
        <v>#N/A</v>
      </c>
    </row>
    <row r="61" spans="1:49" x14ac:dyDescent="0.25">
      <c r="A61" s="46" t="s">
        <v>172</v>
      </c>
      <c r="B61" s="35" t="s">
        <v>28</v>
      </c>
      <c r="C61" s="39"/>
      <c r="D61" s="40"/>
      <c r="E61" s="41"/>
      <c r="F61" s="42"/>
      <c r="G61" s="43"/>
      <c r="H61" s="44"/>
      <c r="I61" s="45"/>
      <c r="J61" s="48" t="e">
        <f t="shared" si="1"/>
        <v>#N/A</v>
      </c>
      <c r="K61" s="49" t="e">
        <f t="shared" si="23"/>
        <v>#N/A</v>
      </c>
      <c r="L61" s="62"/>
      <c r="M61" s="47" t="e">
        <f>INDEX('HEX GEN BACKEND'!B:B,MATCH(C61,'HEX GEN BACKEND'!A:A,0))</f>
        <v>#N/A</v>
      </c>
      <c r="N61" s="47" t="e">
        <f>"000"&amp;B61&amp;M61</f>
        <v>#N/A</v>
      </c>
      <c r="O61" s="47" t="e">
        <f t="shared" si="12"/>
        <v>#N/A</v>
      </c>
      <c r="P61" s="47" t="e">
        <f t="shared" si="13"/>
        <v>#N/A</v>
      </c>
      <c r="Q61" s="47" t="e">
        <f>INDEX('HEX GEN BACKEND'!M:M,MATCH('HEX GEN'!O61,'HEX GEN BACKEND'!L:L,0))</f>
        <v>#N/A</v>
      </c>
      <c r="R61" s="47" t="e">
        <f>INDEX('HEX GEN BACKEND'!M:M,MATCH('HEX GEN'!P61,'HEX GEN BACKEND'!L:L,0))</f>
        <v>#N/A</v>
      </c>
      <c r="S61" s="47" t="e">
        <f t="shared" si="14"/>
        <v>#N/A</v>
      </c>
      <c r="U61" s="57" t="s">
        <v>178</v>
      </c>
      <c r="V61" s="47">
        <f>IF(ISNUMBER(MATCH(D61,'HEX GEN BACKEND'!G:G,0)),INDEX('HEX GEN BACKEND'!J:J,MATCH(D61,'HEX GEN BACKEND'!G:G,0)),D61)</f>
        <v>0</v>
      </c>
      <c r="W61" s="47" t="e">
        <f>INDEX('HEX GEN BACKEND'!E:E,MATCH(E61,'HEX GEN BACKEND'!D:D,0))</f>
        <v>#N/A</v>
      </c>
      <c r="X61" s="47">
        <f>IF(ISNUMBER(MATCH(F61,'HEX GEN BACKEND'!H:H,0)),INDEX('HEX GEN BACKEND'!J:J,MATCH(F61,'HEX GEN BACKEND'!H:H,0)),F61)</f>
        <v>0</v>
      </c>
      <c r="Y61" s="47" t="e">
        <f>INDEX('HEX GEN BACKEND'!E:E,MATCH(G61,'HEX GEN BACKEND'!D:D,0))</f>
        <v>#N/A</v>
      </c>
      <c r="Z61" s="47">
        <f>IF(ISNUMBER(MATCH(H61,'HEX GEN BACKEND'!I:I,0)),INDEX('HEX GEN BACKEND'!J:J,MATCH(H61,'HEX GEN BACKEND'!I:I,0)),H61)</f>
        <v>0</v>
      </c>
      <c r="AA61" s="47" t="e">
        <f>INDEX('HEX GEN BACKEND'!E:E,MATCH(I61,'HEX GEN BACKEND'!D:D,0))</f>
        <v>#N/A</v>
      </c>
      <c r="AC61" s="47" t="e">
        <f t="shared" si="2"/>
        <v>#N/A</v>
      </c>
      <c r="AE61" s="47" t="e">
        <f t="shared" si="15"/>
        <v>#N/A</v>
      </c>
      <c r="AF61" s="47" t="e">
        <f t="shared" si="16"/>
        <v>#N/A</v>
      </c>
      <c r="AG61" s="47" t="e">
        <f t="shared" si="17"/>
        <v>#N/A</v>
      </c>
      <c r="AH61" s="47" t="e">
        <f t="shared" si="18"/>
        <v>#N/A</v>
      </c>
      <c r="AI61" s="47" t="e">
        <f t="shared" si="19"/>
        <v>#N/A</v>
      </c>
      <c r="AJ61" s="47" t="e">
        <f t="shared" si="20"/>
        <v>#N/A</v>
      </c>
      <c r="AK61" s="47" t="e">
        <f t="shared" si="21"/>
        <v>#N/A</v>
      </c>
      <c r="AL61" s="47" t="e">
        <f t="shared" si="22"/>
        <v>#N/A</v>
      </c>
      <c r="AN61" s="47" t="e">
        <f>INDEX('HEX GEN BACKEND'!M:M,MATCH('HEX GEN'!AE61,'HEX GEN BACKEND'!L:L,0))</f>
        <v>#N/A</v>
      </c>
      <c r="AO61" s="47" t="e">
        <f>INDEX('HEX GEN BACKEND'!M:M,MATCH('HEX GEN'!AF61,'HEX GEN BACKEND'!L:L,0))</f>
        <v>#N/A</v>
      </c>
      <c r="AP61" s="47" t="e">
        <f>INDEX('HEX GEN BACKEND'!M:M,MATCH('HEX GEN'!AG61,'HEX GEN BACKEND'!L:L,0))</f>
        <v>#N/A</v>
      </c>
      <c r="AQ61" s="47" t="e">
        <f>INDEX('HEX GEN BACKEND'!M:M,MATCH('HEX GEN'!AH61,'HEX GEN BACKEND'!L:L,0))</f>
        <v>#N/A</v>
      </c>
      <c r="AR61" s="47" t="e">
        <f>INDEX('HEX GEN BACKEND'!M:M,MATCH('HEX GEN'!AI61,'HEX GEN BACKEND'!L:L,0))</f>
        <v>#N/A</v>
      </c>
      <c r="AS61" s="47" t="e">
        <f>INDEX('HEX GEN BACKEND'!M:M,MATCH('HEX GEN'!AJ61,'HEX GEN BACKEND'!L:L,0))</f>
        <v>#N/A</v>
      </c>
      <c r="AT61" s="47" t="e">
        <f>INDEX('HEX GEN BACKEND'!M:M,MATCH('HEX GEN'!AK61,'HEX GEN BACKEND'!L:L,0))</f>
        <v>#N/A</v>
      </c>
      <c r="AU61" s="47" t="e">
        <f>INDEX('HEX GEN BACKEND'!M:M,MATCH('HEX GEN'!AL61,'HEX GEN BACKEND'!L:L,0))</f>
        <v>#N/A</v>
      </c>
      <c r="AW61" s="47" t="e">
        <f t="shared" si="11"/>
        <v>#N/A</v>
      </c>
    </row>
    <row r="62" spans="1:49" x14ac:dyDescent="0.25">
      <c r="A62" s="46" t="s">
        <v>173</v>
      </c>
      <c r="B62" s="35" t="s">
        <v>28</v>
      </c>
      <c r="C62" s="39"/>
      <c r="D62" s="40"/>
      <c r="E62" s="41"/>
      <c r="F62" s="42"/>
      <c r="G62" s="43"/>
      <c r="H62" s="44"/>
      <c r="I62" s="45"/>
      <c r="J62" s="48" t="e">
        <f t="shared" si="1"/>
        <v>#N/A</v>
      </c>
      <c r="K62" s="49" t="e">
        <f t="shared" si="23"/>
        <v>#N/A</v>
      </c>
      <c r="L62" s="62"/>
      <c r="M62" s="47" t="e">
        <f>INDEX('HEX GEN BACKEND'!B:B,MATCH(C62,'HEX GEN BACKEND'!A:A,0))</f>
        <v>#N/A</v>
      </c>
      <c r="N62" s="47" t="e">
        <f>"000"&amp;B62&amp;M62</f>
        <v>#N/A</v>
      </c>
      <c r="O62" s="47" t="e">
        <f t="shared" si="12"/>
        <v>#N/A</v>
      </c>
      <c r="P62" s="47" t="e">
        <f t="shared" si="13"/>
        <v>#N/A</v>
      </c>
      <c r="Q62" s="47" t="e">
        <f>INDEX('HEX GEN BACKEND'!M:M,MATCH('HEX GEN'!O62,'HEX GEN BACKEND'!L:L,0))</f>
        <v>#N/A</v>
      </c>
      <c r="R62" s="47" t="e">
        <f>INDEX('HEX GEN BACKEND'!M:M,MATCH('HEX GEN'!P62,'HEX GEN BACKEND'!L:L,0))</f>
        <v>#N/A</v>
      </c>
      <c r="S62" s="47" t="e">
        <f t="shared" si="14"/>
        <v>#N/A</v>
      </c>
      <c r="U62" s="57" t="s">
        <v>178</v>
      </c>
      <c r="V62" s="47">
        <f>IF(ISNUMBER(MATCH(D62,'HEX GEN BACKEND'!G:G,0)),INDEX('HEX GEN BACKEND'!J:J,MATCH(D62,'HEX GEN BACKEND'!G:G,0)),D62)</f>
        <v>0</v>
      </c>
      <c r="W62" s="47" t="e">
        <f>INDEX('HEX GEN BACKEND'!E:E,MATCH(E62,'HEX GEN BACKEND'!D:D,0))</f>
        <v>#N/A</v>
      </c>
      <c r="X62" s="47">
        <f>IF(ISNUMBER(MATCH(F62,'HEX GEN BACKEND'!H:H,0)),INDEX('HEX GEN BACKEND'!J:J,MATCH(F62,'HEX GEN BACKEND'!H:H,0)),F62)</f>
        <v>0</v>
      </c>
      <c r="Y62" s="47" t="e">
        <f>INDEX('HEX GEN BACKEND'!E:E,MATCH(G62,'HEX GEN BACKEND'!D:D,0))</f>
        <v>#N/A</v>
      </c>
      <c r="Z62" s="47">
        <f>IF(ISNUMBER(MATCH(H62,'HEX GEN BACKEND'!I:I,0)),INDEX('HEX GEN BACKEND'!J:J,MATCH(H62,'HEX GEN BACKEND'!I:I,0)),H62)</f>
        <v>0</v>
      </c>
      <c r="AA62" s="47" t="e">
        <f>INDEX('HEX GEN BACKEND'!E:E,MATCH(I62,'HEX GEN BACKEND'!D:D,0))</f>
        <v>#N/A</v>
      </c>
      <c r="AC62" s="47" t="e">
        <f t="shared" si="2"/>
        <v>#N/A</v>
      </c>
      <c r="AE62" s="47" t="e">
        <f t="shared" si="15"/>
        <v>#N/A</v>
      </c>
      <c r="AF62" s="47" t="e">
        <f t="shared" si="16"/>
        <v>#N/A</v>
      </c>
      <c r="AG62" s="47" t="e">
        <f t="shared" si="17"/>
        <v>#N/A</v>
      </c>
      <c r="AH62" s="47" t="e">
        <f t="shared" si="18"/>
        <v>#N/A</v>
      </c>
      <c r="AI62" s="47" t="e">
        <f t="shared" si="19"/>
        <v>#N/A</v>
      </c>
      <c r="AJ62" s="47" t="e">
        <f t="shared" si="20"/>
        <v>#N/A</v>
      </c>
      <c r="AK62" s="47" t="e">
        <f t="shared" si="21"/>
        <v>#N/A</v>
      </c>
      <c r="AL62" s="47" t="e">
        <f t="shared" si="22"/>
        <v>#N/A</v>
      </c>
      <c r="AN62" s="47" t="e">
        <f>INDEX('HEX GEN BACKEND'!M:M,MATCH('HEX GEN'!AE62,'HEX GEN BACKEND'!L:L,0))</f>
        <v>#N/A</v>
      </c>
      <c r="AO62" s="47" t="e">
        <f>INDEX('HEX GEN BACKEND'!M:M,MATCH('HEX GEN'!AF62,'HEX GEN BACKEND'!L:L,0))</f>
        <v>#N/A</v>
      </c>
      <c r="AP62" s="47" t="e">
        <f>INDEX('HEX GEN BACKEND'!M:M,MATCH('HEX GEN'!AG62,'HEX GEN BACKEND'!L:L,0))</f>
        <v>#N/A</v>
      </c>
      <c r="AQ62" s="47" t="e">
        <f>INDEX('HEX GEN BACKEND'!M:M,MATCH('HEX GEN'!AH62,'HEX GEN BACKEND'!L:L,0))</f>
        <v>#N/A</v>
      </c>
      <c r="AR62" s="47" t="e">
        <f>INDEX('HEX GEN BACKEND'!M:M,MATCH('HEX GEN'!AI62,'HEX GEN BACKEND'!L:L,0))</f>
        <v>#N/A</v>
      </c>
      <c r="AS62" s="47" t="e">
        <f>INDEX('HEX GEN BACKEND'!M:M,MATCH('HEX GEN'!AJ62,'HEX GEN BACKEND'!L:L,0))</f>
        <v>#N/A</v>
      </c>
      <c r="AT62" s="47" t="e">
        <f>INDEX('HEX GEN BACKEND'!M:M,MATCH('HEX GEN'!AK62,'HEX GEN BACKEND'!L:L,0))</f>
        <v>#N/A</v>
      </c>
      <c r="AU62" s="47" t="e">
        <f>INDEX('HEX GEN BACKEND'!M:M,MATCH('HEX GEN'!AL62,'HEX GEN BACKEND'!L:L,0))</f>
        <v>#N/A</v>
      </c>
      <c r="AW62" s="47" t="e">
        <f t="shared" si="11"/>
        <v>#N/A</v>
      </c>
    </row>
    <row r="63" spans="1:49" x14ac:dyDescent="0.25">
      <c r="A63" s="46" t="s">
        <v>174</v>
      </c>
      <c r="B63" s="35" t="s">
        <v>28</v>
      </c>
      <c r="C63" s="39"/>
      <c r="D63" s="40"/>
      <c r="E63" s="41"/>
      <c r="F63" s="42"/>
      <c r="G63" s="43"/>
      <c r="H63" s="44"/>
      <c r="I63" s="45"/>
      <c r="J63" s="48" t="e">
        <f t="shared" si="1"/>
        <v>#N/A</v>
      </c>
      <c r="K63" s="49" t="e">
        <f t="shared" si="23"/>
        <v>#N/A</v>
      </c>
      <c r="L63" s="62"/>
      <c r="M63" s="47" t="e">
        <f>INDEX('HEX GEN BACKEND'!B:B,MATCH(C63,'HEX GEN BACKEND'!A:A,0))</f>
        <v>#N/A</v>
      </c>
      <c r="N63" s="47" t="e">
        <f>"000"&amp;B63&amp;M63</f>
        <v>#N/A</v>
      </c>
      <c r="O63" s="47" t="e">
        <f t="shared" si="12"/>
        <v>#N/A</v>
      </c>
      <c r="P63" s="47" t="e">
        <f t="shared" si="13"/>
        <v>#N/A</v>
      </c>
      <c r="Q63" s="47" t="e">
        <f>INDEX('HEX GEN BACKEND'!M:M,MATCH('HEX GEN'!O63,'HEX GEN BACKEND'!L:L,0))</f>
        <v>#N/A</v>
      </c>
      <c r="R63" s="47" t="e">
        <f>INDEX('HEX GEN BACKEND'!M:M,MATCH('HEX GEN'!P63,'HEX GEN BACKEND'!L:L,0))</f>
        <v>#N/A</v>
      </c>
      <c r="S63" s="47" t="e">
        <f t="shared" si="14"/>
        <v>#N/A</v>
      </c>
      <c r="U63" s="57" t="s">
        <v>178</v>
      </c>
      <c r="V63" s="47">
        <f>IF(ISNUMBER(MATCH(D63,'HEX GEN BACKEND'!G:G,0)),INDEX('HEX GEN BACKEND'!J:J,MATCH(D63,'HEX GEN BACKEND'!G:G,0)),D63)</f>
        <v>0</v>
      </c>
      <c r="W63" s="47" t="e">
        <f>INDEX('HEX GEN BACKEND'!E:E,MATCH(E63,'HEX GEN BACKEND'!D:D,0))</f>
        <v>#N/A</v>
      </c>
      <c r="X63" s="47">
        <f>IF(ISNUMBER(MATCH(F63,'HEX GEN BACKEND'!H:H,0)),INDEX('HEX GEN BACKEND'!J:J,MATCH(F63,'HEX GEN BACKEND'!H:H,0)),F63)</f>
        <v>0</v>
      </c>
      <c r="Y63" s="47" t="e">
        <f>INDEX('HEX GEN BACKEND'!E:E,MATCH(G63,'HEX GEN BACKEND'!D:D,0))</f>
        <v>#N/A</v>
      </c>
      <c r="Z63" s="47">
        <f>IF(ISNUMBER(MATCH(H63,'HEX GEN BACKEND'!I:I,0)),INDEX('HEX GEN BACKEND'!J:J,MATCH(H63,'HEX GEN BACKEND'!I:I,0)),H63)</f>
        <v>0</v>
      </c>
      <c r="AA63" s="47" t="e">
        <f>INDEX('HEX GEN BACKEND'!E:E,MATCH(I63,'HEX GEN BACKEND'!D:D,0))</f>
        <v>#N/A</v>
      </c>
      <c r="AC63" s="47" t="e">
        <f t="shared" si="2"/>
        <v>#N/A</v>
      </c>
      <c r="AE63" s="47" t="e">
        <f t="shared" si="15"/>
        <v>#N/A</v>
      </c>
      <c r="AF63" s="47" t="e">
        <f t="shared" si="16"/>
        <v>#N/A</v>
      </c>
      <c r="AG63" s="47" t="e">
        <f t="shared" si="17"/>
        <v>#N/A</v>
      </c>
      <c r="AH63" s="47" t="e">
        <f t="shared" si="18"/>
        <v>#N/A</v>
      </c>
      <c r="AI63" s="47" t="e">
        <f t="shared" si="19"/>
        <v>#N/A</v>
      </c>
      <c r="AJ63" s="47" t="e">
        <f t="shared" si="20"/>
        <v>#N/A</v>
      </c>
      <c r="AK63" s="47" t="e">
        <f t="shared" si="21"/>
        <v>#N/A</v>
      </c>
      <c r="AL63" s="47" t="e">
        <f t="shared" si="22"/>
        <v>#N/A</v>
      </c>
      <c r="AN63" s="47" t="e">
        <f>INDEX('HEX GEN BACKEND'!M:M,MATCH('HEX GEN'!AE63,'HEX GEN BACKEND'!L:L,0))</f>
        <v>#N/A</v>
      </c>
      <c r="AO63" s="47" t="e">
        <f>INDEX('HEX GEN BACKEND'!M:M,MATCH('HEX GEN'!AF63,'HEX GEN BACKEND'!L:L,0))</f>
        <v>#N/A</v>
      </c>
      <c r="AP63" s="47" t="e">
        <f>INDEX('HEX GEN BACKEND'!M:M,MATCH('HEX GEN'!AG63,'HEX GEN BACKEND'!L:L,0))</f>
        <v>#N/A</v>
      </c>
      <c r="AQ63" s="47" t="e">
        <f>INDEX('HEX GEN BACKEND'!M:M,MATCH('HEX GEN'!AH63,'HEX GEN BACKEND'!L:L,0))</f>
        <v>#N/A</v>
      </c>
      <c r="AR63" s="47" t="e">
        <f>INDEX('HEX GEN BACKEND'!M:M,MATCH('HEX GEN'!AI63,'HEX GEN BACKEND'!L:L,0))</f>
        <v>#N/A</v>
      </c>
      <c r="AS63" s="47" t="e">
        <f>INDEX('HEX GEN BACKEND'!M:M,MATCH('HEX GEN'!AJ63,'HEX GEN BACKEND'!L:L,0))</f>
        <v>#N/A</v>
      </c>
      <c r="AT63" s="47" t="e">
        <f>INDEX('HEX GEN BACKEND'!M:M,MATCH('HEX GEN'!AK63,'HEX GEN BACKEND'!L:L,0))</f>
        <v>#N/A</v>
      </c>
      <c r="AU63" s="47" t="e">
        <f>INDEX('HEX GEN BACKEND'!M:M,MATCH('HEX GEN'!AL63,'HEX GEN BACKEND'!L:L,0))</f>
        <v>#N/A</v>
      </c>
      <c r="AW63" s="47" t="e">
        <f t="shared" si="11"/>
        <v>#N/A</v>
      </c>
    </row>
    <row r="64" spans="1:49" x14ac:dyDescent="0.25">
      <c r="A64" s="46" t="s">
        <v>175</v>
      </c>
      <c r="B64" s="35" t="s">
        <v>28</v>
      </c>
      <c r="C64" s="39"/>
      <c r="D64" s="40"/>
      <c r="E64" s="41"/>
      <c r="F64" s="42"/>
      <c r="G64" s="43"/>
      <c r="H64" s="44"/>
      <c r="I64" s="45"/>
      <c r="J64" s="48" t="e">
        <f t="shared" si="1"/>
        <v>#N/A</v>
      </c>
      <c r="K64" s="49" t="e">
        <f t="shared" si="23"/>
        <v>#N/A</v>
      </c>
      <c r="L64" s="62"/>
      <c r="M64" s="47" t="e">
        <f>INDEX('HEX GEN BACKEND'!B:B,MATCH(C64,'HEX GEN BACKEND'!A:A,0))</f>
        <v>#N/A</v>
      </c>
      <c r="N64" s="47" t="e">
        <f>"000"&amp;B64&amp;M64</f>
        <v>#N/A</v>
      </c>
      <c r="O64" s="47" t="e">
        <f t="shared" si="12"/>
        <v>#N/A</v>
      </c>
      <c r="P64" s="47" t="e">
        <f t="shared" si="13"/>
        <v>#N/A</v>
      </c>
      <c r="Q64" s="47" t="e">
        <f>INDEX('HEX GEN BACKEND'!M:M,MATCH('HEX GEN'!O64,'HEX GEN BACKEND'!L:L,0))</f>
        <v>#N/A</v>
      </c>
      <c r="R64" s="47" t="e">
        <f>INDEX('HEX GEN BACKEND'!M:M,MATCH('HEX GEN'!P64,'HEX GEN BACKEND'!L:L,0))</f>
        <v>#N/A</v>
      </c>
      <c r="S64" s="47" t="e">
        <f t="shared" si="14"/>
        <v>#N/A</v>
      </c>
      <c r="U64" s="57" t="s">
        <v>178</v>
      </c>
      <c r="V64" s="47">
        <f>IF(ISNUMBER(MATCH(D64,'HEX GEN BACKEND'!G:G,0)),INDEX('HEX GEN BACKEND'!J:J,MATCH(D64,'HEX GEN BACKEND'!G:G,0)),D64)</f>
        <v>0</v>
      </c>
      <c r="W64" s="47" t="e">
        <f>INDEX('HEX GEN BACKEND'!E:E,MATCH(E64,'HEX GEN BACKEND'!D:D,0))</f>
        <v>#N/A</v>
      </c>
      <c r="X64" s="47">
        <f>IF(ISNUMBER(MATCH(F64,'HEX GEN BACKEND'!H:H,0)),INDEX('HEX GEN BACKEND'!J:J,MATCH(F64,'HEX GEN BACKEND'!H:H,0)),F64)</f>
        <v>0</v>
      </c>
      <c r="Y64" s="47" t="e">
        <f>INDEX('HEX GEN BACKEND'!E:E,MATCH(G64,'HEX GEN BACKEND'!D:D,0))</f>
        <v>#N/A</v>
      </c>
      <c r="Z64" s="47">
        <f>IF(ISNUMBER(MATCH(H64,'HEX GEN BACKEND'!I:I,0)),INDEX('HEX GEN BACKEND'!J:J,MATCH(H64,'HEX GEN BACKEND'!I:I,0)),H64)</f>
        <v>0</v>
      </c>
      <c r="AA64" s="47" t="e">
        <f>INDEX('HEX GEN BACKEND'!E:E,MATCH(I64,'HEX GEN BACKEND'!D:D,0))</f>
        <v>#N/A</v>
      </c>
      <c r="AC64" s="47" t="e">
        <f t="shared" si="2"/>
        <v>#N/A</v>
      </c>
      <c r="AE64" s="47" t="e">
        <f t="shared" si="15"/>
        <v>#N/A</v>
      </c>
      <c r="AF64" s="47" t="e">
        <f t="shared" si="16"/>
        <v>#N/A</v>
      </c>
      <c r="AG64" s="47" t="e">
        <f t="shared" si="17"/>
        <v>#N/A</v>
      </c>
      <c r="AH64" s="47" t="e">
        <f t="shared" si="18"/>
        <v>#N/A</v>
      </c>
      <c r="AI64" s="47" t="e">
        <f t="shared" si="19"/>
        <v>#N/A</v>
      </c>
      <c r="AJ64" s="47" t="e">
        <f t="shared" si="20"/>
        <v>#N/A</v>
      </c>
      <c r="AK64" s="47" t="e">
        <f t="shared" si="21"/>
        <v>#N/A</v>
      </c>
      <c r="AL64" s="47" t="e">
        <f t="shared" si="22"/>
        <v>#N/A</v>
      </c>
      <c r="AN64" s="47" t="e">
        <f>INDEX('HEX GEN BACKEND'!M:M,MATCH('HEX GEN'!AE64,'HEX GEN BACKEND'!L:L,0))</f>
        <v>#N/A</v>
      </c>
      <c r="AO64" s="47" t="e">
        <f>INDEX('HEX GEN BACKEND'!M:M,MATCH('HEX GEN'!AF64,'HEX GEN BACKEND'!L:L,0))</f>
        <v>#N/A</v>
      </c>
      <c r="AP64" s="47" t="e">
        <f>INDEX('HEX GEN BACKEND'!M:M,MATCH('HEX GEN'!AG64,'HEX GEN BACKEND'!L:L,0))</f>
        <v>#N/A</v>
      </c>
      <c r="AQ64" s="47" t="e">
        <f>INDEX('HEX GEN BACKEND'!M:M,MATCH('HEX GEN'!AH64,'HEX GEN BACKEND'!L:L,0))</f>
        <v>#N/A</v>
      </c>
      <c r="AR64" s="47" t="e">
        <f>INDEX('HEX GEN BACKEND'!M:M,MATCH('HEX GEN'!AI64,'HEX GEN BACKEND'!L:L,0))</f>
        <v>#N/A</v>
      </c>
      <c r="AS64" s="47" t="e">
        <f>INDEX('HEX GEN BACKEND'!M:M,MATCH('HEX GEN'!AJ64,'HEX GEN BACKEND'!L:L,0))</f>
        <v>#N/A</v>
      </c>
      <c r="AT64" s="47" t="e">
        <f>INDEX('HEX GEN BACKEND'!M:M,MATCH('HEX GEN'!AK64,'HEX GEN BACKEND'!L:L,0))</f>
        <v>#N/A</v>
      </c>
      <c r="AU64" s="47" t="e">
        <f>INDEX('HEX GEN BACKEND'!M:M,MATCH('HEX GEN'!AL64,'HEX GEN BACKEND'!L:L,0))</f>
        <v>#N/A</v>
      </c>
      <c r="AW64" s="47" t="e">
        <f t="shared" si="11"/>
        <v>#N/A</v>
      </c>
    </row>
    <row r="65" spans="1:49" x14ac:dyDescent="0.25">
      <c r="A65" s="46" t="s">
        <v>176</v>
      </c>
      <c r="B65" s="35" t="s">
        <v>28</v>
      </c>
      <c r="C65" s="39"/>
      <c r="D65" s="40"/>
      <c r="E65" s="41"/>
      <c r="F65" s="42"/>
      <c r="G65" s="43"/>
      <c r="H65" s="44"/>
      <c r="I65" s="45"/>
      <c r="J65" s="48" t="e">
        <f t="shared" si="1"/>
        <v>#N/A</v>
      </c>
      <c r="K65" s="49" t="e">
        <f t="shared" si="23"/>
        <v>#N/A</v>
      </c>
      <c r="L65" s="62"/>
      <c r="M65" s="47" t="e">
        <f>INDEX('HEX GEN BACKEND'!B:B,MATCH(C65,'HEX GEN BACKEND'!A:A,0))</f>
        <v>#N/A</v>
      </c>
      <c r="N65" s="47" t="e">
        <f>"000"&amp;B65&amp;M65</f>
        <v>#N/A</v>
      </c>
      <c r="O65" s="47" t="e">
        <f t="shared" si="12"/>
        <v>#N/A</v>
      </c>
      <c r="P65" s="47" t="e">
        <f t="shared" si="13"/>
        <v>#N/A</v>
      </c>
      <c r="Q65" s="47" t="e">
        <f>INDEX('HEX GEN BACKEND'!M:M,MATCH('HEX GEN'!O65,'HEX GEN BACKEND'!L:L,0))</f>
        <v>#N/A</v>
      </c>
      <c r="R65" s="47" t="e">
        <f>INDEX('HEX GEN BACKEND'!M:M,MATCH('HEX GEN'!P65,'HEX GEN BACKEND'!L:L,0))</f>
        <v>#N/A</v>
      </c>
      <c r="S65" s="47" t="e">
        <f t="shared" si="14"/>
        <v>#N/A</v>
      </c>
      <c r="U65" s="57" t="s">
        <v>178</v>
      </c>
      <c r="V65" s="47">
        <f>IF(ISNUMBER(MATCH(D65,'HEX GEN BACKEND'!G:G,0)),INDEX('HEX GEN BACKEND'!J:J,MATCH(D65,'HEX GEN BACKEND'!G:G,0)),D65)</f>
        <v>0</v>
      </c>
      <c r="W65" s="47" t="e">
        <f>INDEX('HEX GEN BACKEND'!E:E,MATCH(E65,'HEX GEN BACKEND'!D:D,0))</f>
        <v>#N/A</v>
      </c>
      <c r="X65" s="47">
        <f>IF(ISNUMBER(MATCH(F65,'HEX GEN BACKEND'!H:H,0)),INDEX('HEX GEN BACKEND'!J:J,MATCH(F65,'HEX GEN BACKEND'!H:H,0)),F65)</f>
        <v>0</v>
      </c>
      <c r="Y65" s="47" t="e">
        <f>INDEX('HEX GEN BACKEND'!E:E,MATCH(G65,'HEX GEN BACKEND'!D:D,0))</f>
        <v>#N/A</v>
      </c>
      <c r="Z65" s="47">
        <f>IF(ISNUMBER(MATCH(H65,'HEX GEN BACKEND'!I:I,0)),INDEX('HEX GEN BACKEND'!J:J,MATCH(H65,'HEX GEN BACKEND'!I:I,0)),H65)</f>
        <v>0</v>
      </c>
      <c r="AA65" s="47" t="e">
        <f>INDEX('HEX GEN BACKEND'!E:E,MATCH(I65,'HEX GEN BACKEND'!D:D,0))</f>
        <v>#N/A</v>
      </c>
      <c r="AC65" s="47" t="e">
        <f t="shared" si="2"/>
        <v>#N/A</v>
      </c>
      <c r="AE65" s="47" t="e">
        <f t="shared" si="15"/>
        <v>#N/A</v>
      </c>
      <c r="AF65" s="47" t="e">
        <f t="shared" si="16"/>
        <v>#N/A</v>
      </c>
      <c r="AG65" s="47" t="e">
        <f t="shared" si="17"/>
        <v>#N/A</v>
      </c>
      <c r="AH65" s="47" t="e">
        <f t="shared" si="18"/>
        <v>#N/A</v>
      </c>
      <c r="AI65" s="47" t="e">
        <f t="shared" si="19"/>
        <v>#N/A</v>
      </c>
      <c r="AJ65" s="47" t="e">
        <f t="shared" si="20"/>
        <v>#N/A</v>
      </c>
      <c r="AK65" s="47" t="e">
        <f t="shared" si="21"/>
        <v>#N/A</v>
      </c>
      <c r="AL65" s="47" t="e">
        <f t="shared" si="22"/>
        <v>#N/A</v>
      </c>
      <c r="AN65" s="47" t="e">
        <f>INDEX('HEX GEN BACKEND'!M:M,MATCH('HEX GEN'!AE65,'HEX GEN BACKEND'!L:L,0))</f>
        <v>#N/A</v>
      </c>
      <c r="AO65" s="47" t="e">
        <f>INDEX('HEX GEN BACKEND'!M:M,MATCH('HEX GEN'!AF65,'HEX GEN BACKEND'!L:L,0))</f>
        <v>#N/A</v>
      </c>
      <c r="AP65" s="47" t="e">
        <f>INDEX('HEX GEN BACKEND'!M:M,MATCH('HEX GEN'!AG65,'HEX GEN BACKEND'!L:L,0))</f>
        <v>#N/A</v>
      </c>
      <c r="AQ65" s="47" t="e">
        <f>INDEX('HEX GEN BACKEND'!M:M,MATCH('HEX GEN'!AH65,'HEX GEN BACKEND'!L:L,0))</f>
        <v>#N/A</v>
      </c>
      <c r="AR65" s="47" t="e">
        <f>INDEX('HEX GEN BACKEND'!M:M,MATCH('HEX GEN'!AI65,'HEX GEN BACKEND'!L:L,0))</f>
        <v>#N/A</v>
      </c>
      <c r="AS65" s="47" t="e">
        <f>INDEX('HEX GEN BACKEND'!M:M,MATCH('HEX GEN'!AJ65,'HEX GEN BACKEND'!L:L,0))</f>
        <v>#N/A</v>
      </c>
      <c r="AT65" s="47" t="e">
        <f>INDEX('HEX GEN BACKEND'!M:M,MATCH('HEX GEN'!AK65,'HEX GEN BACKEND'!L:L,0))</f>
        <v>#N/A</v>
      </c>
      <c r="AU65" s="47" t="e">
        <f>INDEX('HEX GEN BACKEND'!M:M,MATCH('HEX GEN'!AL65,'HEX GEN BACKEND'!L:L,0))</f>
        <v>#N/A</v>
      </c>
      <c r="AW65" s="47" t="e">
        <f t="shared" si="11"/>
        <v>#N/A</v>
      </c>
    </row>
    <row r="66" spans="1:49" x14ac:dyDescent="0.25">
      <c r="A66" s="46"/>
      <c r="B66" s="35" t="s">
        <v>28</v>
      </c>
      <c r="C66" s="39"/>
      <c r="D66" s="40"/>
      <c r="E66" s="41"/>
      <c r="F66" s="42"/>
      <c r="G66" s="43"/>
      <c r="H66" s="44"/>
      <c r="I66" s="45"/>
      <c r="J66" s="48" t="e">
        <f t="shared" si="1"/>
        <v>#N/A</v>
      </c>
      <c r="K66" s="49" t="e">
        <f t="shared" ref="K66:K101" si="24">AW66</f>
        <v>#N/A</v>
      </c>
      <c r="L66" s="62"/>
      <c r="M66" s="47" t="e">
        <f>INDEX('HEX GEN BACKEND'!B:B,MATCH(C66,'HEX GEN BACKEND'!A:A,0))</f>
        <v>#N/A</v>
      </c>
      <c r="N66" s="47" t="e">
        <f>"000"&amp;B66&amp;M66</f>
        <v>#N/A</v>
      </c>
      <c r="O66" s="47" t="e">
        <f t="shared" si="12"/>
        <v>#N/A</v>
      </c>
      <c r="P66" s="47" t="e">
        <f t="shared" si="13"/>
        <v>#N/A</v>
      </c>
      <c r="Q66" s="47" t="e">
        <f>INDEX('HEX GEN BACKEND'!M:M,MATCH('HEX GEN'!O66,'HEX GEN BACKEND'!L:L,0))</f>
        <v>#N/A</v>
      </c>
      <c r="R66" s="47" t="e">
        <f>INDEX('HEX GEN BACKEND'!M:M,MATCH('HEX GEN'!P66,'HEX GEN BACKEND'!L:L,0))</f>
        <v>#N/A</v>
      </c>
      <c r="S66" s="47" t="e">
        <f t="shared" si="14"/>
        <v>#N/A</v>
      </c>
      <c r="U66" s="57" t="s">
        <v>178</v>
      </c>
      <c r="V66" s="47">
        <f>IF(ISNUMBER(MATCH(D66,'HEX GEN BACKEND'!G:G,0)),INDEX('HEX GEN BACKEND'!J:J,MATCH(D66,'HEX GEN BACKEND'!G:G,0)),D66)</f>
        <v>0</v>
      </c>
      <c r="W66" s="47" t="e">
        <f>INDEX('HEX GEN BACKEND'!E:E,MATCH(E66,'HEX GEN BACKEND'!D:D,0))</f>
        <v>#N/A</v>
      </c>
      <c r="X66" s="47">
        <f>IF(ISNUMBER(MATCH(F66,'HEX GEN BACKEND'!H:H,0)),INDEX('HEX GEN BACKEND'!J:J,MATCH(F66,'HEX GEN BACKEND'!H:H,0)),F66)</f>
        <v>0</v>
      </c>
      <c r="Y66" s="47" t="e">
        <f>INDEX('HEX GEN BACKEND'!E:E,MATCH(G66,'HEX GEN BACKEND'!D:D,0))</f>
        <v>#N/A</v>
      </c>
      <c r="Z66" s="47">
        <f>IF(ISNUMBER(MATCH(H66,'HEX GEN BACKEND'!I:I,0)),INDEX('HEX GEN BACKEND'!J:J,MATCH(H66,'HEX GEN BACKEND'!I:I,0)),H66)</f>
        <v>0</v>
      </c>
      <c r="AA66" s="47" t="e">
        <f>INDEX('HEX GEN BACKEND'!E:E,MATCH(I66,'HEX GEN BACKEND'!D:D,0))</f>
        <v>#N/A</v>
      </c>
      <c r="AC66" s="47" t="e">
        <f t="shared" si="2"/>
        <v>#N/A</v>
      </c>
      <c r="AE66" s="47" t="e">
        <f t="shared" si="15"/>
        <v>#N/A</v>
      </c>
      <c r="AF66" s="47" t="e">
        <f t="shared" si="16"/>
        <v>#N/A</v>
      </c>
      <c r="AG66" s="47" t="e">
        <f t="shared" si="17"/>
        <v>#N/A</v>
      </c>
      <c r="AH66" s="47" t="e">
        <f t="shared" si="18"/>
        <v>#N/A</v>
      </c>
      <c r="AI66" s="47" t="e">
        <f t="shared" si="19"/>
        <v>#N/A</v>
      </c>
      <c r="AJ66" s="47" t="e">
        <f t="shared" si="20"/>
        <v>#N/A</v>
      </c>
      <c r="AK66" s="47" t="e">
        <f t="shared" si="21"/>
        <v>#N/A</v>
      </c>
      <c r="AL66" s="47" t="e">
        <f t="shared" si="22"/>
        <v>#N/A</v>
      </c>
      <c r="AN66" s="47" t="e">
        <f>INDEX('HEX GEN BACKEND'!M:M,MATCH('HEX GEN'!AE66,'HEX GEN BACKEND'!L:L,0))</f>
        <v>#N/A</v>
      </c>
      <c r="AO66" s="47" t="e">
        <f>INDEX('HEX GEN BACKEND'!M:M,MATCH('HEX GEN'!AF66,'HEX GEN BACKEND'!L:L,0))</f>
        <v>#N/A</v>
      </c>
      <c r="AP66" s="47" t="e">
        <f>INDEX('HEX GEN BACKEND'!M:M,MATCH('HEX GEN'!AG66,'HEX GEN BACKEND'!L:L,0))</f>
        <v>#N/A</v>
      </c>
      <c r="AQ66" s="47" t="e">
        <f>INDEX('HEX GEN BACKEND'!M:M,MATCH('HEX GEN'!AH66,'HEX GEN BACKEND'!L:L,0))</f>
        <v>#N/A</v>
      </c>
      <c r="AR66" s="47" t="e">
        <f>INDEX('HEX GEN BACKEND'!M:M,MATCH('HEX GEN'!AI66,'HEX GEN BACKEND'!L:L,0))</f>
        <v>#N/A</v>
      </c>
      <c r="AS66" s="47" t="e">
        <f>INDEX('HEX GEN BACKEND'!M:M,MATCH('HEX GEN'!AJ66,'HEX GEN BACKEND'!L:L,0))</f>
        <v>#N/A</v>
      </c>
      <c r="AT66" s="47" t="e">
        <f>INDEX('HEX GEN BACKEND'!M:M,MATCH('HEX GEN'!AK66,'HEX GEN BACKEND'!L:L,0))</f>
        <v>#N/A</v>
      </c>
      <c r="AU66" s="47" t="e">
        <f>INDEX('HEX GEN BACKEND'!M:M,MATCH('HEX GEN'!AL66,'HEX GEN BACKEND'!L:L,0))</f>
        <v>#N/A</v>
      </c>
      <c r="AW66" s="47" t="e">
        <f t="shared" si="11"/>
        <v>#N/A</v>
      </c>
    </row>
    <row r="67" spans="1:49" x14ac:dyDescent="0.25">
      <c r="A67" s="46"/>
      <c r="B67" s="35" t="s">
        <v>28</v>
      </c>
      <c r="C67" s="39"/>
      <c r="D67" s="40"/>
      <c r="E67" s="41"/>
      <c r="F67" s="42"/>
      <c r="G67" s="43"/>
      <c r="H67" s="44"/>
      <c r="I67" s="45"/>
      <c r="J67" s="48" t="e">
        <f t="shared" ref="J67:J101" si="25">S67</f>
        <v>#N/A</v>
      </c>
      <c r="K67" s="49" t="e">
        <f t="shared" si="24"/>
        <v>#N/A</v>
      </c>
      <c r="L67" s="62"/>
      <c r="M67" s="47" t="e">
        <f>INDEX('HEX GEN BACKEND'!B:B,MATCH(C67,'HEX GEN BACKEND'!A:A,0))</f>
        <v>#N/A</v>
      </c>
      <c r="N67" s="47" t="e">
        <f>"000"&amp;B67&amp;M67</f>
        <v>#N/A</v>
      </c>
      <c r="O67" s="47" t="e">
        <f t="shared" si="12"/>
        <v>#N/A</v>
      </c>
      <c r="P67" s="47" t="e">
        <f t="shared" si="13"/>
        <v>#N/A</v>
      </c>
      <c r="Q67" s="47" t="e">
        <f>INDEX('HEX GEN BACKEND'!M:M,MATCH('HEX GEN'!O67,'HEX GEN BACKEND'!L:L,0))</f>
        <v>#N/A</v>
      </c>
      <c r="R67" s="47" t="e">
        <f>INDEX('HEX GEN BACKEND'!M:M,MATCH('HEX GEN'!P67,'HEX GEN BACKEND'!L:L,0))</f>
        <v>#N/A</v>
      </c>
      <c r="S67" s="47" t="e">
        <f t="shared" si="14"/>
        <v>#N/A</v>
      </c>
      <c r="U67" s="57" t="s">
        <v>178</v>
      </c>
      <c r="V67" s="47">
        <f>IF(ISNUMBER(MATCH(D67,'HEX GEN BACKEND'!G:G,0)),INDEX('HEX GEN BACKEND'!J:J,MATCH(D67,'HEX GEN BACKEND'!G:G,0)),D67)</f>
        <v>0</v>
      </c>
      <c r="W67" s="47" t="e">
        <f>INDEX('HEX GEN BACKEND'!E:E,MATCH(E67,'HEX GEN BACKEND'!D:D,0))</f>
        <v>#N/A</v>
      </c>
      <c r="X67" s="47">
        <f>IF(ISNUMBER(MATCH(F67,'HEX GEN BACKEND'!H:H,0)),INDEX('HEX GEN BACKEND'!J:J,MATCH(F67,'HEX GEN BACKEND'!H:H,0)),F67)</f>
        <v>0</v>
      </c>
      <c r="Y67" s="47" t="e">
        <f>INDEX('HEX GEN BACKEND'!E:E,MATCH(G67,'HEX GEN BACKEND'!D:D,0))</f>
        <v>#N/A</v>
      </c>
      <c r="Z67" s="47">
        <f>IF(ISNUMBER(MATCH(H67,'HEX GEN BACKEND'!I:I,0)),INDEX('HEX GEN BACKEND'!J:J,MATCH(H67,'HEX GEN BACKEND'!I:I,0)),H67)</f>
        <v>0</v>
      </c>
      <c r="AA67" s="47" t="e">
        <f>INDEX('HEX GEN BACKEND'!E:E,MATCH(I67,'HEX GEN BACKEND'!D:D,0))</f>
        <v>#N/A</v>
      </c>
      <c r="AC67" s="47" t="e">
        <f t="shared" ref="AC67:AC101" si="26">U67&amp;V67&amp;W67&amp;X67&amp;Y67&amp;Z67&amp;AA67</f>
        <v>#N/A</v>
      </c>
      <c r="AE67" s="47" t="e">
        <f t="shared" si="15"/>
        <v>#N/A</v>
      </c>
      <c r="AF67" s="47" t="e">
        <f t="shared" si="16"/>
        <v>#N/A</v>
      </c>
      <c r="AG67" s="47" t="e">
        <f t="shared" si="17"/>
        <v>#N/A</v>
      </c>
      <c r="AH67" s="47" t="e">
        <f t="shared" si="18"/>
        <v>#N/A</v>
      </c>
      <c r="AI67" s="47" t="e">
        <f t="shared" si="19"/>
        <v>#N/A</v>
      </c>
      <c r="AJ67" s="47" t="e">
        <f t="shared" si="20"/>
        <v>#N/A</v>
      </c>
      <c r="AK67" s="47" t="e">
        <f t="shared" si="21"/>
        <v>#N/A</v>
      </c>
      <c r="AL67" s="47" t="e">
        <f t="shared" si="22"/>
        <v>#N/A</v>
      </c>
      <c r="AN67" s="47" t="e">
        <f>INDEX('HEX GEN BACKEND'!M:M,MATCH('HEX GEN'!AE67,'HEX GEN BACKEND'!L:L,0))</f>
        <v>#N/A</v>
      </c>
      <c r="AO67" s="47" t="e">
        <f>INDEX('HEX GEN BACKEND'!M:M,MATCH('HEX GEN'!AF67,'HEX GEN BACKEND'!L:L,0))</f>
        <v>#N/A</v>
      </c>
      <c r="AP67" s="47" t="e">
        <f>INDEX('HEX GEN BACKEND'!M:M,MATCH('HEX GEN'!AG67,'HEX GEN BACKEND'!L:L,0))</f>
        <v>#N/A</v>
      </c>
      <c r="AQ67" s="47" t="e">
        <f>INDEX('HEX GEN BACKEND'!M:M,MATCH('HEX GEN'!AH67,'HEX GEN BACKEND'!L:L,0))</f>
        <v>#N/A</v>
      </c>
      <c r="AR67" s="47" t="e">
        <f>INDEX('HEX GEN BACKEND'!M:M,MATCH('HEX GEN'!AI67,'HEX GEN BACKEND'!L:L,0))</f>
        <v>#N/A</v>
      </c>
      <c r="AS67" s="47" t="e">
        <f>INDEX('HEX GEN BACKEND'!M:M,MATCH('HEX GEN'!AJ67,'HEX GEN BACKEND'!L:L,0))</f>
        <v>#N/A</v>
      </c>
      <c r="AT67" s="47" t="e">
        <f>INDEX('HEX GEN BACKEND'!M:M,MATCH('HEX GEN'!AK67,'HEX GEN BACKEND'!L:L,0))</f>
        <v>#N/A</v>
      </c>
      <c r="AU67" s="47" t="e">
        <f>INDEX('HEX GEN BACKEND'!M:M,MATCH('HEX GEN'!AL67,'HEX GEN BACKEND'!L:L,0))</f>
        <v>#N/A</v>
      </c>
      <c r="AW67" s="47" t="e">
        <f t="shared" ref="AW67:AW101" si="27">AN67&amp;AO67&amp;AP67&amp;AQ67&amp;AR67&amp;AS67&amp;AT67&amp;AU67</f>
        <v>#N/A</v>
      </c>
    </row>
    <row r="68" spans="1:49" x14ac:dyDescent="0.25">
      <c r="A68" s="46"/>
      <c r="B68" s="35" t="s">
        <v>28</v>
      </c>
      <c r="C68" s="39"/>
      <c r="D68" s="40"/>
      <c r="E68" s="41"/>
      <c r="F68" s="42"/>
      <c r="G68" s="43"/>
      <c r="H68" s="44"/>
      <c r="I68" s="45"/>
      <c r="J68" s="48" t="e">
        <f t="shared" si="25"/>
        <v>#N/A</v>
      </c>
      <c r="K68" s="49" t="e">
        <f t="shared" si="24"/>
        <v>#N/A</v>
      </c>
      <c r="L68" s="62"/>
      <c r="M68" s="47" t="e">
        <f>INDEX('HEX GEN BACKEND'!B:B,MATCH(C68,'HEX GEN BACKEND'!A:A,0))</f>
        <v>#N/A</v>
      </c>
      <c r="N68" s="47" t="e">
        <f>"000"&amp;B68&amp;M68</f>
        <v>#N/A</v>
      </c>
      <c r="O68" s="47" t="e">
        <f t="shared" ref="O68:O101" si="28">LEFT(N68,4)</f>
        <v>#N/A</v>
      </c>
      <c r="P68" s="47" t="e">
        <f t="shared" ref="P68:P101" si="29">RIGHT(N68,4)</f>
        <v>#N/A</v>
      </c>
      <c r="Q68" s="47" t="e">
        <f>INDEX('HEX GEN BACKEND'!M:M,MATCH('HEX GEN'!O68,'HEX GEN BACKEND'!L:L,0))</f>
        <v>#N/A</v>
      </c>
      <c r="R68" s="47" t="e">
        <f>INDEX('HEX GEN BACKEND'!M:M,MATCH('HEX GEN'!P68,'HEX GEN BACKEND'!L:L,0))</f>
        <v>#N/A</v>
      </c>
      <c r="S68" s="47" t="e">
        <f t="shared" ref="S68:S101" si="30">Q68&amp;R68</f>
        <v>#N/A</v>
      </c>
      <c r="U68" s="57" t="s">
        <v>178</v>
      </c>
      <c r="V68" s="47">
        <f>IF(ISNUMBER(MATCH(D68,'HEX GEN BACKEND'!G:G,0)),INDEX('HEX GEN BACKEND'!J:J,MATCH(D68,'HEX GEN BACKEND'!G:G,0)),D68)</f>
        <v>0</v>
      </c>
      <c r="W68" s="47" t="e">
        <f>INDEX('HEX GEN BACKEND'!E:E,MATCH(E68,'HEX GEN BACKEND'!D:D,0))</f>
        <v>#N/A</v>
      </c>
      <c r="X68" s="47">
        <f>IF(ISNUMBER(MATCH(F68,'HEX GEN BACKEND'!H:H,0)),INDEX('HEX GEN BACKEND'!J:J,MATCH(F68,'HEX GEN BACKEND'!H:H,0)),F68)</f>
        <v>0</v>
      </c>
      <c r="Y68" s="47" t="e">
        <f>INDEX('HEX GEN BACKEND'!E:E,MATCH(G68,'HEX GEN BACKEND'!D:D,0))</f>
        <v>#N/A</v>
      </c>
      <c r="Z68" s="47">
        <f>IF(ISNUMBER(MATCH(H68,'HEX GEN BACKEND'!I:I,0)),INDEX('HEX GEN BACKEND'!J:J,MATCH(H68,'HEX GEN BACKEND'!I:I,0)),H68)</f>
        <v>0</v>
      </c>
      <c r="AA68" s="47" t="e">
        <f>INDEX('HEX GEN BACKEND'!E:E,MATCH(I68,'HEX GEN BACKEND'!D:D,0))</f>
        <v>#N/A</v>
      </c>
      <c r="AC68" s="47" t="e">
        <f t="shared" si="26"/>
        <v>#N/A</v>
      </c>
      <c r="AE68" s="47" t="e">
        <f t="shared" si="15"/>
        <v>#N/A</v>
      </c>
      <c r="AF68" s="47" t="e">
        <f t="shared" si="16"/>
        <v>#N/A</v>
      </c>
      <c r="AG68" s="47" t="e">
        <f t="shared" si="17"/>
        <v>#N/A</v>
      </c>
      <c r="AH68" s="47" t="e">
        <f t="shared" si="18"/>
        <v>#N/A</v>
      </c>
      <c r="AI68" s="47" t="e">
        <f t="shared" si="19"/>
        <v>#N/A</v>
      </c>
      <c r="AJ68" s="47" t="e">
        <f t="shared" si="20"/>
        <v>#N/A</v>
      </c>
      <c r="AK68" s="47" t="e">
        <f t="shared" si="21"/>
        <v>#N/A</v>
      </c>
      <c r="AL68" s="47" t="e">
        <f t="shared" si="22"/>
        <v>#N/A</v>
      </c>
      <c r="AN68" s="47" t="e">
        <f>INDEX('HEX GEN BACKEND'!M:M,MATCH('HEX GEN'!AE68,'HEX GEN BACKEND'!L:L,0))</f>
        <v>#N/A</v>
      </c>
      <c r="AO68" s="47" t="e">
        <f>INDEX('HEX GEN BACKEND'!M:M,MATCH('HEX GEN'!AF68,'HEX GEN BACKEND'!L:L,0))</f>
        <v>#N/A</v>
      </c>
      <c r="AP68" s="47" t="e">
        <f>INDEX('HEX GEN BACKEND'!M:M,MATCH('HEX GEN'!AG68,'HEX GEN BACKEND'!L:L,0))</f>
        <v>#N/A</v>
      </c>
      <c r="AQ68" s="47" t="e">
        <f>INDEX('HEX GEN BACKEND'!M:M,MATCH('HEX GEN'!AH68,'HEX GEN BACKEND'!L:L,0))</f>
        <v>#N/A</v>
      </c>
      <c r="AR68" s="47" t="e">
        <f>INDEX('HEX GEN BACKEND'!M:M,MATCH('HEX GEN'!AI68,'HEX GEN BACKEND'!L:L,0))</f>
        <v>#N/A</v>
      </c>
      <c r="AS68" s="47" t="e">
        <f>INDEX('HEX GEN BACKEND'!M:M,MATCH('HEX GEN'!AJ68,'HEX GEN BACKEND'!L:L,0))</f>
        <v>#N/A</v>
      </c>
      <c r="AT68" s="47" t="e">
        <f>INDEX('HEX GEN BACKEND'!M:M,MATCH('HEX GEN'!AK68,'HEX GEN BACKEND'!L:L,0))</f>
        <v>#N/A</v>
      </c>
      <c r="AU68" s="47" t="e">
        <f>INDEX('HEX GEN BACKEND'!M:M,MATCH('HEX GEN'!AL68,'HEX GEN BACKEND'!L:L,0))</f>
        <v>#N/A</v>
      </c>
      <c r="AW68" s="47" t="e">
        <f t="shared" si="27"/>
        <v>#N/A</v>
      </c>
    </row>
    <row r="69" spans="1:49" x14ac:dyDescent="0.25">
      <c r="A69" s="46"/>
      <c r="B69" s="35" t="s">
        <v>28</v>
      </c>
      <c r="C69" s="39"/>
      <c r="D69" s="40"/>
      <c r="E69" s="41"/>
      <c r="F69" s="42"/>
      <c r="G69" s="43"/>
      <c r="H69" s="44"/>
      <c r="I69" s="45"/>
      <c r="J69" s="48" t="e">
        <f t="shared" si="25"/>
        <v>#N/A</v>
      </c>
      <c r="K69" s="49" t="e">
        <f t="shared" si="24"/>
        <v>#N/A</v>
      </c>
      <c r="L69" s="62"/>
      <c r="M69" s="47" t="e">
        <f>INDEX('HEX GEN BACKEND'!B:B,MATCH(C69,'HEX GEN BACKEND'!A:A,0))</f>
        <v>#N/A</v>
      </c>
      <c r="N69" s="47" t="e">
        <f>"000"&amp;B69&amp;M69</f>
        <v>#N/A</v>
      </c>
      <c r="O69" s="47" t="e">
        <f t="shared" si="28"/>
        <v>#N/A</v>
      </c>
      <c r="P69" s="47" t="e">
        <f t="shared" si="29"/>
        <v>#N/A</v>
      </c>
      <c r="Q69" s="47" t="e">
        <f>INDEX('HEX GEN BACKEND'!M:M,MATCH('HEX GEN'!O69,'HEX GEN BACKEND'!L:L,0))</f>
        <v>#N/A</v>
      </c>
      <c r="R69" s="47" t="e">
        <f>INDEX('HEX GEN BACKEND'!M:M,MATCH('HEX GEN'!P69,'HEX GEN BACKEND'!L:L,0))</f>
        <v>#N/A</v>
      </c>
      <c r="S69" s="47" t="e">
        <f t="shared" si="30"/>
        <v>#N/A</v>
      </c>
      <c r="U69" s="57" t="s">
        <v>178</v>
      </c>
      <c r="V69" s="47">
        <f>IF(ISNUMBER(MATCH(D69,'HEX GEN BACKEND'!G:G,0)),INDEX('HEX GEN BACKEND'!J:J,MATCH(D69,'HEX GEN BACKEND'!G:G,0)),D69)</f>
        <v>0</v>
      </c>
      <c r="W69" s="47" t="e">
        <f>INDEX('HEX GEN BACKEND'!E:E,MATCH(E69,'HEX GEN BACKEND'!D:D,0))</f>
        <v>#N/A</v>
      </c>
      <c r="X69" s="47">
        <f>IF(ISNUMBER(MATCH(F69,'HEX GEN BACKEND'!H:H,0)),INDEX('HEX GEN BACKEND'!J:J,MATCH(F69,'HEX GEN BACKEND'!H:H,0)),F69)</f>
        <v>0</v>
      </c>
      <c r="Y69" s="47" t="e">
        <f>INDEX('HEX GEN BACKEND'!E:E,MATCH(G69,'HEX GEN BACKEND'!D:D,0))</f>
        <v>#N/A</v>
      </c>
      <c r="Z69" s="47">
        <f>IF(ISNUMBER(MATCH(H69,'HEX GEN BACKEND'!I:I,0)),INDEX('HEX GEN BACKEND'!J:J,MATCH(H69,'HEX GEN BACKEND'!I:I,0)),H69)</f>
        <v>0</v>
      </c>
      <c r="AA69" s="47" t="e">
        <f>INDEX('HEX GEN BACKEND'!E:E,MATCH(I69,'HEX GEN BACKEND'!D:D,0))</f>
        <v>#N/A</v>
      </c>
      <c r="AC69" s="47" t="e">
        <f t="shared" si="26"/>
        <v>#N/A</v>
      </c>
      <c r="AE69" s="47" t="e">
        <f t="shared" si="15"/>
        <v>#N/A</v>
      </c>
      <c r="AF69" s="47" t="e">
        <f t="shared" si="16"/>
        <v>#N/A</v>
      </c>
      <c r="AG69" s="47" t="e">
        <f t="shared" si="17"/>
        <v>#N/A</v>
      </c>
      <c r="AH69" s="47" t="e">
        <f t="shared" si="18"/>
        <v>#N/A</v>
      </c>
      <c r="AI69" s="47" t="e">
        <f t="shared" si="19"/>
        <v>#N/A</v>
      </c>
      <c r="AJ69" s="47" t="e">
        <f t="shared" si="20"/>
        <v>#N/A</v>
      </c>
      <c r="AK69" s="47" t="e">
        <f t="shared" si="21"/>
        <v>#N/A</v>
      </c>
      <c r="AL69" s="47" t="e">
        <f t="shared" si="22"/>
        <v>#N/A</v>
      </c>
      <c r="AN69" s="47" t="e">
        <f>INDEX('HEX GEN BACKEND'!M:M,MATCH('HEX GEN'!AE69,'HEX GEN BACKEND'!L:L,0))</f>
        <v>#N/A</v>
      </c>
      <c r="AO69" s="47" t="e">
        <f>INDEX('HEX GEN BACKEND'!M:M,MATCH('HEX GEN'!AF69,'HEX GEN BACKEND'!L:L,0))</f>
        <v>#N/A</v>
      </c>
      <c r="AP69" s="47" t="e">
        <f>INDEX('HEX GEN BACKEND'!M:M,MATCH('HEX GEN'!AG69,'HEX GEN BACKEND'!L:L,0))</f>
        <v>#N/A</v>
      </c>
      <c r="AQ69" s="47" t="e">
        <f>INDEX('HEX GEN BACKEND'!M:M,MATCH('HEX GEN'!AH69,'HEX GEN BACKEND'!L:L,0))</f>
        <v>#N/A</v>
      </c>
      <c r="AR69" s="47" t="e">
        <f>INDEX('HEX GEN BACKEND'!M:M,MATCH('HEX GEN'!AI69,'HEX GEN BACKEND'!L:L,0))</f>
        <v>#N/A</v>
      </c>
      <c r="AS69" s="47" t="e">
        <f>INDEX('HEX GEN BACKEND'!M:M,MATCH('HEX GEN'!AJ69,'HEX GEN BACKEND'!L:L,0))</f>
        <v>#N/A</v>
      </c>
      <c r="AT69" s="47" t="e">
        <f>INDEX('HEX GEN BACKEND'!M:M,MATCH('HEX GEN'!AK69,'HEX GEN BACKEND'!L:L,0))</f>
        <v>#N/A</v>
      </c>
      <c r="AU69" s="47" t="e">
        <f>INDEX('HEX GEN BACKEND'!M:M,MATCH('HEX GEN'!AL69,'HEX GEN BACKEND'!L:L,0))</f>
        <v>#N/A</v>
      </c>
      <c r="AW69" s="47" t="e">
        <f t="shared" si="27"/>
        <v>#N/A</v>
      </c>
    </row>
    <row r="70" spans="1:49" x14ac:dyDescent="0.25">
      <c r="A70" s="46"/>
      <c r="B70" s="35" t="s">
        <v>28</v>
      </c>
      <c r="C70" s="39"/>
      <c r="D70" s="40"/>
      <c r="E70" s="41"/>
      <c r="F70" s="42"/>
      <c r="G70" s="43"/>
      <c r="H70" s="44"/>
      <c r="I70" s="45"/>
      <c r="J70" s="48" t="e">
        <f t="shared" si="25"/>
        <v>#N/A</v>
      </c>
      <c r="K70" s="49" t="e">
        <f t="shared" si="24"/>
        <v>#N/A</v>
      </c>
      <c r="L70" s="62"/>
      <c r="M70" s="47" t="e">
        <f>INDEX('HEX GEN BACKEND'!B:B,MATCH(C70,'HEX GEN BACKEND'!A:A,0))</f>
        <v>#N/A</v>
      </c>
      <c r="N70" s="47" t="e">
        <f>"000"&amp;B70&amp;M70</f>
        <v>#N/A</v>
      </c>
      <c r="O70" s="47" t="e">
        <f t="shared" si="28"/>
        <v>#N/A</v>
      </c>
      <c r="P70" s="47" t="e">
        <f t="shared" si="29"/>
        <v>#N/A</v>
      </c>
      <c r="Q70" s="47" t="e">
        <f>INDEX('HEX GEN BACKEND'!M:M,MATCH('HEX GEN'!O70,'HEX GEN BACKEND'!L:L,0))</f>
        <v>#N/A</v>
      </c>
      <c r="R70" s="47" t="e">
        <f>INDEX('HEX GEN BACKEND'!M:M,MATCH('HEX GEN'!P70,'HEX GEN BACKEND'!L:L,0))</f>
        <v>#N/A</v>
      </c>
      <c r="S70" s="47" t="e">
        <f t="shared" si="30"/>
        <v>#N/A</v>
      </c>
      <c r="U70" s="57" t="s">
        <v>178</v>
      </c>
      <c r="V70" s="47">
        <f>IF(ISNUMBER(MATCH(D70,'HEX GEN BACKEND'!G:G,0)),INDEX('HEX GEN BACKEND'!J:J,MATCH(D70,'HEX GEN BACKEND'!G:G,0)),D70)</f>
        <v>0</v>
      </c>
      <c r="W70" s="47" t="e">
        <f>INDEX('HEX GEN BACKEND'!E:E,MATCH(E70,'HEX GEN BACKEND'!D:D,0))</f>
        <v>#N/A</v>
      </c>
      <c r="X70" s="47">
        <f>IF(ISNUMBER(MATCH(F70,'HEX GEN BACKEND'!H:H,0)),INDEX('HEX GEN BACKEND'!J:J,MATCH(F70,'HEX GEN BACKEND'!H:H,0)),F70)</f>
        <v>0</v>
      </c>
      <c r="Y70" s="47" t="e">
        <f>INDEX('HEX GEN BACKEND'!E:E,MATCH(G70,'HEX GEN BACKEND'!D:D,0))</f>
        <v>#N/A</v>
      </c>
      <c r="Z70" s="47">
        <f>IF(ISNUMBER(MATCH(H70,'HEX GEN BACKEND'!I:I,0)),INDEX('HEX GEN BACKEND'!J:J,MATCH(H70,'HEX GEN BACKEND'!I:I,0)),H70)</f>
        <v>0</v>
      </c>
      <c r="AA70" s="47" t="e">
        <f>INDEX('HEX GEN BACKEND'!E:E,MATCH(I70,'HEX GEN BACKEND'!D:D,0))</f>
        <v>#N/A</v>
      </c>
      <c r="AC70" s="47" t="e">
        <f t="shared" si="26"/>
        <v>#N/A</v>
      </c>
      <c r="AE70" s="47" t="e">
        <f t="shared" si="15"/>
        <v>#N/A</v>
      </c>
      <c r="AF70" s="47" t="e">
        <f t="shared" si="16"/>
        <v>#N/A</v>
      </c>
      <c r="AG70" s="47" t="e">
        <f t="shared" si="17"/>
        <v>#N/A</v>
      </c>
      <c r="AH70" s="47" t="e">
        <f t="shared" si="18"/>
        <v>#N/A</v>
      </c>
      <c r="AI70" s="47" t="e">
        <f t="shared" si="19"/>
        <v>#N/A</v>
      </c>
      <c r="AJ70" s="47" t="e">
        <f t="shared" si="20"/>
        <v>#N/A</v>
      </c>
      <c r="AK70" s="47" t="e">
        <f t="shared" si="21"/>
        <v>#N/A</v>
      </c>
      <c r="AL70" s="47" t="e">
        <f t="shared" si="22"/>
        <v>#N/A</v>
      </c>
      <c r="AN70" s="47" t="e">
        <f>INDEX('HEX GEN BACKEND'!M:M,MATCH('HEX GEN'!AE70,'HEX GEN BACKEND'!L:L,0))</f>
        <v>#N/A</v>
      </c>
      <c r="AO70" s="47" t="e">
        <f>INDEX('HEX GEN BACKEND'!M:M,MATCH('HEX GEN'!AF70,'HEX GEN BACKEND'!L:L,0))</f>
        <v>#N/A</v>
      </c>
      <c r="AP70" s="47" t="e">
        <f>INDEX('HEX GEN BACKEND'!M:M,MATCH('HEX GEN'!AG70,'HEX GEN BACKEND'!L:L,0))</f>
        <v>#N/A</v>
      </c>
      <c r="AQ70" s="47" t="e">
        <f>INDEX('HEX GEN BACKEND'!M:M,MATCH('HEX GEN'!AH70,'HEX GEN BACKEND'!L:L,0))</f>
        <v>#N/A</v>
      </c>
      <c r="AR70" s="47" t="e">
        <f>INDEX('HEX GEN BACKEND'!M:M,MATCH('HEX GEN'!AI70,'HEX GEN BACKEND'!L:L,0))</f>
        <v>#N/A</v>
      </c>
      <c r="AS70" s="47" t="e">
        <f>INDEX('HEX GEN BACKEND'!M:M,MATCH('HEX GEN'!AJ70,'HEX GEN BACKEND'!L:L,0))</f>
        <v>#N/A</v>
      </c>
      <c r="AT70" s="47" t="e">
        <f>INDEX('HEX GEN BACKEND'!M:M,MATCH('HEX GEN'!AK70,'HEX GEN BACKEND'!L:L,0))</f>
        <v>#N/A</v>
      </c>
      <c r="AU70" s="47" t="e">
        <f>INDEX('HEX GEN BACKEND'!M:M,MATCH('HEX GEN'!AL70,'HEX GEN BACKEND'!L:L,0))</f>
        <v>#N/A</v>
      </c>
      <c r="AW70" s="47" t="e">
        <f t="shared" si="27"/>
        <v>#N/A</v>
      </c>
    </row>
    <row r="71" spans="1:49" x14ac:dyDescent="0.25">
      <c r="A71" s="46"/>
      <c r="B71" s="35" t="s">
        <v>28</v>
      </c>
      <c r="C71" s="39"/>
      <c r="D71" s="40"/>
      <c r="E71" s="41"/>
      <c r="F71" s="42"/>
      <c r="G71" s="43"/>
      <c r="H71" s="44"/>
      <c r="I71" s="45"/>
      <c r="J71" s="48" t="e">
        <f t="shared" si="25"/>
        <v>#N/A</v>
      </c>
      <c r="K71" s="49" t="e">
        <f t="shared" si="24"/>
        <v>#N/A</v>
      </c>
      <c r="L71" s="62"/>
      <c r="M71" s="47" t="e">
        <f>INDEX('HEX GEN BACKEND'!B:B,MATCH(C71,'HEX GEN BACKEND'!A:A,0))</f>
        <v>#N/A</v>
      </c>
      <c r="N71" s="47" t="e">
        <f>"000"&amp;B71&amp;M71</f>
        <v>#N/A</v>
      </c>
      <c r="O71" s="47" t="e">
        <f t="shared" si="28"/>
        <v>#N/A</v>
      </c>
      <c r="P71" s="47" t="e">
        <f t="shared" si="29"/>
        <v>#N/A</v>
      </c>
      <c r="Q71" s="47" t="e">
        <f>INDEX('HEX GEN BACKEND'!M:M,MATCH('HEX GEN'!O71,'HEX GEN BACKEND'!L:L,0))</f>
        <v>#N/A</v>
      </c>
      <c r="R71" s="47" t="e">
        <f>INDEX('HEX GEN BACKEND'!M:M,MATCH('HEX GEN'!P71,'HEX GEN BACKEND'!L:L,0))</f>
        <v>#N/A</v>
      </c>
      <c r="S71" s="47" t="e">
        <f t="shared" si="30"/>
        <v>#N/A</v>
      </c>
      <c r="U71" s="57" t="s">
        <v>178</v>
      </c>
      <c r="V71" s="47">
        <f>IF(ISNUMBER(MATCH(D71,'HEX GEN BACKEND'!G:G,0)),INDEX('HEX GEN BACKEND'!J:J,MATCH(D71,'HEX GEN BACKEND'!G:G,0)),D71)</f>
        <v>0</v>
      </c>
      <c r="W71" s="47" t="e">
        <f>INDEX('HEX GEN BACKEND'!E:E,MATCH(E71,'HEX GEN BACKEND'!D:D,0))</f>
        <v>#N/A</v>
      </c>
      <c r="X71" s="47">
        <f>IF(ISNUMBER(MATCH(F71,'HEX GEN BACKEND'!H:H,0)),INDEX('HEX GEN BACKEND'!J:J,MATCH(F71,'HEX GEN BACKEND'!H:H,0)),F71)</f>
        <v>0</v>
      </c>
      <c r="Y71" s="47" t="e">
        <f>INDEX('HEX GEN BACKEND'!E:E,MATCH(G71,'HEX GEN BACKEND'!D:D,0))</f>
        <v>#N/A</v>
      </c>
      <c r="Z71" s="47">
        <f>IF(ISNUMBER(MATCH(H71,'HEX GEN BACKEND'!I:I,0)),INDEX('HEX GEN BACKEND'!J:J,MATCH(H71,'HEX GEN BACKEND'!I:I,0)),H71)</f>
        <v>0</v>
      </c>
      <c r="AA71" s="47" t="e">
        <f>INDEX('HEX GEN BACKEND'!E:E,MATCH(I71,'HEX GEN BACKEND'!D:D,0))</f>
        <v>#N/A</v>
      </c>
      <c r="AC71" s="47" t="e">
        <f t="shared" si="26"/>
        <v>#N/A</v>
      </c>
      <c r="AE71" s="47" t="e">
        <f t="shared" si="15"/>
        <v>#N/A</v>
      </c>
      <c r="AF71" s="47" t="e">
        <f t="shared" si="16"/>
        <v>#N/A</v>
      </c>
      <c r="AG71" s="47" t="e">
        <f t="shared" si="17"/>
        <v>#N/A</v>
      </c>
      <c r="AH71" s="47" t="e">
        <f t="shared" si="18"/>
        <v>#N/A</v>
      </c>
      <c r="AI71" s="47" t="e">
        <f t="shared" si="19"/>
        <v>#N/A</v>
      </c>
      <c r="AJ71" s="47" t="e">
        <f t="shared" si="20"/>
        <v>#N/A</v>
      </c>
      <c r="AK71" s="47" t="e">
        <f t="shared" si="21"/>
        <v>#N/A</v>
      </c>
      <c r="AL71" s="47" t="e">
        <f t="shared" si="22"/>
        <v>#N/A</v>
      </c>
      <c r="AN71" s="47" t="e">
        <f>INDEX('HEX GEN BACKEND'!M:M,MATCH('HEX GEN'!AE71,'HEX GEN BACKEND'!L:L,0))</f>
        <v>#N/A</v>
      </c>
      <c r="AO71" s="47" t="e">
        <f>INDEX('HEX GEN BACKEND'!M:M,MATCH('HEX GEN'!AF71,'HEX GEN BACKEND'!L:L,0))</f>
        <v>#N/A</v>
      </c>
      <c r="AP71" s="47" t="e">
        <f>INDEX('HEX GEN BACKEND'!M:M,MATCH('HEX GEN'!AG71,'HEX GEN BACKEND'!L:L,0))</f>
        <v>#N/A</v>
      </c>
      <c r="AQ71" s="47" t="e">
        <f>INDEX('HEX GEN BACKEND'!M:M,MATCH('HEX GEN'!AH71,'HEX GEN BACKEND'!L:L,0))</f>
        <v>#N/A</v>
      </c>
      <c r="AR71" s="47" t="e">
        <f>INDEX('HEX GEN BACKEND'!M:M,MATCH('HEX GEN'!AI71,'HEX GEN BACKEND'!L:L,0))</f>
        <v>#N/A</v>
      </c>
      <c r="AS71" s="47" t="e">
        <f>INDEX('HEX GEN BACKEND'!M:M,MATCH('HEX GEN'!AJ71,'HEX GEN BACKEND'!L:L,0))</f>
        <v>#N/A</v>
      </c>
      <c r="AT71" s="47" t="e">
        <f>INDEX('HEX GEN BACKEND'!M:M,MATCH('HEX GEN'!AK71,'HEX GEN BACKEND'!L:L,0))</f>
        <v>#N/A</v>
      </c>
      <c r="AU71" s="47" t="e">
        <f>INDEX('HEX GEN BACKEND'!M:M,MATCH('HEX GEN'!AL71,'HEX GEN BACKEND'!L:L,0))</f>
        <v>#N/A</v>
      </c>
      <c r="AW71" s="47" t="e">
        <f t="shared" si="27"/>
        <v>#N/A</v>
      </c>
    </row>
    <row r="72" spans="1:49" x14ac:dyDescent="0.25">
      <c r="A72" s="46"/>
      <c r="B72" s="35" t="s">
        <v>28</v>
      </c>
      <c r="C72" s="39"/>
      <c r="D72" s="40"/>
      <c r="E72" s="41"/>
      <c r="F72" s="42"/>
      <c r="G72" s="43"/>
      <c r="H72" s="44"/>
      <c r="I72" s="45"/>
      <c r="J72" s="48" t="e">
        <f t="shared" si="25"/>
        <v>#N/A</v>
      </c>
      <c r="K72" s="49" t="e">
        <f t="shared" si="24"/>
        <v>#N/A</v>
      </c>
      <c r="L72" s="62"/>
      <c r="M72" s="47" t="e">
        <f>INDEX('HEX GEN BACKEND'!B:B,MATCH(C72,'HEX GEN BACKEND'!A:A,0))</f>
        <v>#N/A</v>
      </c>
      <c r="N72" s="47" t="e">
        <f>"000"&amp;B72&amp;M72</f>
        <v>#N/A</v>
      </c>
      <c r="O72" s="47" t="e">
        <f t="shared" si="28"/>
        <v>#N/A</v>
      </c>
      <c r="P72" s="47" t="e">
        <f t="shared" si="29"/>
        <v>#N/A</v>
      </c>
      <c r="Q72" s="47" t="e">
        <f>INDEX('HEX GEN BACKEND'!M:M,MATCH('HEX GEN'!O72,'HEX GEN BACKEND'!L:L,0))</f>
        <v>#N/A</v>
      </c>
      <c r="R72" s="47" t="e">
        <f>INDEX('HEX GEN BACKEND'!M:M,MATCH('HEX GEN'!P72,'HEX GEN BACKEND'!L:L,0))</f>
        <v>#N/A</v>
      </c>
      <c r="S72" s="47" t="e">
        <f t="shared" si="30"/>
        <v>#N/A</v>
      </c>
      <c r="U72" s="57" t="s">
        <v>178</v>
      </c>
      <c r="V72" s="47">
        <f>IF(ISNUMBER(MATCH(D72,'HEX GEN BACKEND'!G:G,0)),INDEX('HEX GEN BACKEND'!J:J,MATCH(D72,'HEX GEN BACKEND'!G:G,0)),D72)</f>
        <v>0</v>
      </c>
      <c r="W72" s="47" t="e">
        <f>INDEX('HEX GEN BACKEND'!E:E,MATCH(E72,'HEX GEN BACKEND'!D:D,0))</f>
        <v>#N/A</v>
      </c>
      <c r="X72" s="47">
        <f>IF(ISNUMBER(MATCH(F72,'HEX GEN BACKEND'!H:H,0)),INDEX('HEX GEN BACKEND'!J:J,MATCH(F72,'HEX GEN BACKEND'!H:H,0)),F72)</f>
        <v>0</v>
      </c>
      <c r="Y72" s="47" t="e">
        <f>INDEX('HEX GEN BACKEND'!E:E,MATCH(G72,'HEX GEN BACKEND'!D:D,0))</f>
        <v>#N/A</v>
      </c>
      <c r="Z72" s="47">
        <f>IF(ISNUMBER(MATCH(H72,'HEX GEN BACKEND'!I:I,0)),INDEX('HEX GEN BACKEND'!J:J,MATCH(H72,'HEX GEN BACKEND'!I:I,0)),H72)</f>
        <v>0</v>
      </c>
      <c r="AA72" s="47" t="e">
        <f>INDEX('HEX GEN BACKEND'!E:E,MATCH(I72,'HEX GEN BACKEND'!D:D,0))</f>
        <v>#N/A</v>
      </c>
      <c r="AC72" s="47" t="e">
        <f t="shared" si="26"/>
        <v>#N/A</v>
      </c>
      <c r="AE72" s="47" t="e">
        <f t="shared" si="15"/>
        <v>#N/A</v>
      </c>
      <c r="AF72" s="47" t="e">
        <f t="shared" si="16"/>
        <v>#N/A</v>
      </c>
      <c r="AG72" s="47" t="e">
        <f t="shared" si="17"/>
        <v>#N/A</v>
      </c>
      <c r="AH72" s="47" t="e">
        <f t="shared" si="18"/>
        <v>#N/A</v>
      </c>
      <c r="AI72" s="47" t="e">
        <f t="shared" si="19"/>
        <v>#N/A</v>
      </c>
      <c r="AJ72" s="47" t="e">
        <f t="shared" si="20"/>
        <v>#N/A</v>
      </c>
      <c r="AK72" s="47" t="e">
        <f t="shared" si="21"/>
        <v>#N/A</v>
      </c>
      <c r="AL72" s="47" t="e">
        <f t="shared" si="22"/>
        <v>#N/A</v>
      </c>
      <c r="AN72" s="47" t="e">
        <f>INDEX('HEX GEN BACKEND'!M:M,MATCH('HEX GEN'!AE72,'HEX GEN BACKEND'!L:L,0))</f>
        <v>#N/A</v>
      </c>
      <c r="AO72" s="47" t="e">
        <f>INDEX('HEX GEN BACKEND'!M:M,MATCH('HEX GEN'!AF72,'HEX GEN BACKEND'!L:L,0))</f>
        <v>#N/A</v>
      </c>
      <c r="AP72" s="47" t="e">
        <f>INDEX('HEX GEN BACKEND'!M:M,MATCH('HEX GEN'!AG72,'HEX GEN BACKEND'!L:L,0))</f>
        <v>#N/A</v>
      </c>
      <c r="AQ72" s="47" t="e">
        <f>INDEX('HEX GEN BACKEND'!M:M,MATCH('HEX GEN'!AH72,'HEX GEN BACKEND'!L:L,0))</f>
        <v>#N/A</v>
      </c>
      <c r="AR72" s="47" t="e">
        <f>INDEX('HEX GEN BACKEND'!M:M,MATCH('HEX GEN'!AI72,'HEX GEN BACKEND'!L:L,0))</f>
        <v>#N/A</v>
      </c>
      <c r="AS72" s="47" t="e">
        <f>INDEX('HEX GEN BACKEND'!M:M,MATCH('HEX GEN'!AJ72,'HEX GEN BACKEND'!L:L,0))</f>
        <v>#N/A</v>
      </c>
      <c r="AT72" s="47" t="e">
        <f>INDEX('HEX GEN BACKEND'!M:M,MATCH('HEX GEN'!AK72,'HEX GEN BACKEND'!L:L,0))</f>
        <v>#N/A</v>
      </c>
      <c r="AU72" s="47" t="e">
        <f>INDEX('HEX GEN BACKEND'!M:M,MATCH('HEX GEN'!AL72,'HEX GEN BACKEND'!L:L,0))</f>
        <v>#N/A</v>
      </c>
      <c r="AW72" s="47" t="e">
        <f t="shared" si="27"/>
        <v>#N/A</v>
      </c>
    </row>
    <row r="73" spans="1:49" x14ac:dyDescent="0.25">
      <c r="A73" s="46"/>
      <c r="B73" s="35" t="s">
        <v>28</v>
      </c>
      <c r="C73" s="39"/>
      <c r="D73" s="40"/>
      <c r="E73" s="41"/>
      <c r="F73" s="42"/>
      <c r="G73" s="43"/>
      <c r="H73" s="44"/>
      <c r="I73" s="45"/>
      <c r="J73" s="48" t="e">
        <f t="shared" si="25"/>
        <v>#N/A</v>
      </c>
      <c r="K73" s="49" t="e">
        <f t="shared" si="24"/>
        <v>#N/A</v>
      </c>
      <c r="L73" s="62"/>
      <c r="M73" s="47" t="e">
        <f>INDEX('HEX GEN BACKEND'!B:B,MATCH(C73,'HEX GEN BACKEND'!A:A,0))</f>
        <v>#N/A</v>
      </c>
      <c r="N73" s="47" t="e">
        <f>"000"&amp;B73&amp;M73</f>
        <v>#N/A</v>
      </c>
      <c r="O73" s="47" t="e">
        <f t="shared" si="28"/>
        <v>#N/A</v>
      </c>
      <c r="P73" s="47" t="e">
        <f t="shared" si="29"/>
        <v>#N/A</v>
      </c>
      <c r="Q73" s="47" t="e">
        <f>INDEX('HEX GEN BACKEND'!M:M,MATCH('HEX GEN'!O73,'HEX GEN BACKEND'!L:L,0))</f>
        <v>#N/A</v>
      </c>
      <c r="R73" s="47" t="e">
        <f>INDEX('HEX GEN BACKEND'!M:M,MATCH('HEX GEN'!P73,'HEX GEN BACKEND'!L:L,0))</f>
        <v>#N/A</v>
      </c>
      <c r="S73" s="47" t="e">
        <f t="shared" si="30"/>
        <v>#N/A</v>
      </c>
      <c r="U73" s="57" t="s">
        <v>178</v>
      </c>
      <c r="V73" s="47">
        <f>IF(ISNUMBER(MATCH(D73,'HEX GEN BACKEND'!G:G,0)),INDEX('HEX GEN BACKEND'!J:J,MATCH(D73,'HEX GEN BACKEND'!G:G,0)),D73)</f>
        <v>0</v>
      </c>
      <c r="W73" s="47" t="e">
        <f>INDEX('HEX GEN BACKEND'!E:E,MATCH(E73,'HEX GEN BACKEND'!D:D,0))</f>
        <v>#N/A</v>
      </c>
      <c r="X73" s="47">
        <f>IF(ISNUMBER(MATCH(F73,'HEX GEN BACKEND'!H:H,0)),INDEX('HEX GEN BACKEND'!J:J,MATCH(F73,'HEX GEN BACKEND'!H:H,0)),F73)</f>
        <v>0</v>
      </c>
      <c r="Y73" s="47" t="e">
        <f>INDEX('HEX GEN BACKEND'!E:E,MATCH(G73,'HEX GEN BACKEND'!D:D,0))</f>
        <v>#N/A</v>
      </c>
      <c r="Z73" s="47">
        <f>IF(ISNUMBER(MATCH(H73,'HEX GEN BACKEND'!I:I,0)),INDEX('HEX GEN BACKEND'!J:J,MATCH(H73,'HEX GEN BACKEND'!I:I,0)),H73)</f>
        <v>0</v>
      </c>
      <c r="AA73" s="47" t="e">
        <f>INDEX('HEX GEN BACKEND'!E:E,MATCH(I73,'HEX GEN BACKEND'!D:D,0))</f>
        <v>#N/A</v>
      </c>
      <c r="AC73" s="47" t="e">
        <f t="shared" si="26"/>
        <v>#N/A</v>
      </c>
      <c r="AE73" s="47" t="e">
        <f t="shared" si="15"/>
        <v>#N/A</v>
      </c>
      <c r="AF73" s="47" t="e">
        <f t="shared" si="16"/>
        <v>#N/A</v>
      </c>
      <c r="AG73" s="47" t="e">
        <f t="shared" si="17"/>
        <v>#N/A</v>
      </c>
      <c r="AH73" s="47" t="e">
        <f t="shared" si="18"/>
        <v>#N/A</v>
      </c>
      <c r="AI73" s="47" t="e">
        <f t="shared" si="19"/>
        <v>#N/A</v>
      </c>
      <c r="AJ73" s="47" t="e">
        <f t="shared" si="20"/>
        <v>#N/A</v>
      </c>
      <c r="AK73" s="47" t="e">
        <f t="shared" si="21"/>
        <v>#N/A</v>
      </c>
      <c r="AL73" s="47" t="e">
        <f t="shared" si="22"/>
        <v>#N/A</v>
      </c>
      <c r="AN73" s="47" t="e">
        <f>INDEX('HEX GEN BACKEND'!M:M,MATCH('HEX GEN'!AE73,'HEX GEN BACKEND'!L:L,0))</f>
        <v>#N/A</v>
      </c>
      <c r="AO73" s="47" t="e">
        <f>INDEX('HEX GEN BACKEND'!M:M,MATCH('HEX GEN'!AF73,'HEX GEN BACKEND'!L:L,0))</f>
        <v>#N/A</v>
      </c>
      <c r="AP73" s="47" t="e">
        <f>INDEX('HEX GEN BACKEND'!M:M,MATCH('HEX GEN'!AG73,'HEX GEN BACKEND'!L:L,0))</f>
        <v>#N/A</v>
      </c>
      <c r="AQ73" s="47" t="e">
        <f>INDEX('HEX GEN BACKEND'!M:M,MATCH('HEX GEN'!AH73,'HEX GEN BACKEND'!L:L,0))</f>
        <v>#N/A</v>
      </c>
      <c r="AR73" s="47" t="e">
        <f>INDEX('HEX GEN BACKEND'!M:M,MATCH('HEX GEN'!AI73,'HEX GEN BACKEND'!L:L,0))</f>
        <v>#N/A</v>
      </c>
      <c r="AS73" s="47" t="e">
        <f>INDEX('HEX GEN BACKEND'!M:M,MATCH('HEX GEN'!AJ73,'HEX GEN BACKEND'!L:L,0))</f>
        <v>#N/A</v>
      </c>
      <c r="AT73" s="47" t="e">
        <f>INDEX('HEX GEN BACKEND'!M:M,MATCH('HEX GEN'!AK73,'HEX GEN BACKEND'!L:L,0))</f>
        <v>#N/A</v>
      </c>
      <c r="AU73" s="47" t="e">
        <f>INDEX('HEX GEN BACKEND'!M:M,MATCH('HEX GEN'!AL73,'HEX GEN BACKEND'!L:L,0))</f>
        <v>#N/A</v>
      </c>
      <c r="AW73" s="47" t="e">
        <f t="shared" si="27"/>
        <v>#N/A</v>
      </c>
    </row>
    <row r="74" spans="1:49" x14ac:dyDescent="0.25">
      <c r="A74" s="46"/>
      <c r="B74" s="35" t="s">
        <v>28</v>
      </c>
      <c r="C74" s="39"/>
      <c r="D74" s="40"/>
      <c r="E74" s="41"/>
      <c r="F74" s="42"/>
      <c r="G74" s="43"/>
      <c r="H74" s="44"/>
      <c r="I74" s="45"/>
      <c r="J74" s="48" t="e">
        <f t="shared" si="25"/>
        <v>#N/A</v>
      </c>
      <c r="K74" s="49" t="e">
        <f t="shared" si="24"/>
        <v>#N/A</v>
      </c>
      <c r="L74" s="62"/>
      <c r="M74" s="47" t="e">
        <f>INDEX('HEX GEN BACKEND'!B:B,MATCH(C74,'HEX GEN BACKEND'!A:A,0))</f>
        <v>#N/A</v>
      </c>
      <c r="N74" s="47" t="e">
        <f>"000"&amp;B74&amp;M74</f>
        <v>#N/A</v>
      </c>
      <c r="O74" s="47" t="e">
        <f t="shared" si="28"/>
        <v>#N/A</v>
      </c>
      <c r="P74" s="47" t="e">
        <f t="shared" si="29"/>
        <v>#N/A</v>
      </c>
      <c r="Q74" s="47" t="e">
        <f>INDEX('HEX GEN BACKEND'!M:M,MATCH('HEX GEN'!O74,'HEX GEN BACKEND'!L:L,0))</f>
        <v>#N/A</v>
      </c>
      <c r="R74" s="47" t="e">
        <f>INDEX('HEX GEN BACKEND'!M:M,MATCH('HEX GEN'!P74,'HEX GEN BACKEND'!L:L,0))</f>
        <v>#N/A</v>
      </c>
      <c r="S74" s="47" t="e">
        <f t="shared" si="30"/>
        <v>#N/A</v>
      </c>
      <c r="U74" s="57" t="s">
        <v>178</v>
      </c>
      <c r="V74" s="47">
        <f>IF(ISNUMBER(MATCH(D74,'HEX GEN BACKEND'!G:G,0)),INDEX('HEX GEN BACKEND'!J:J,MATCH(D74,'HEX GEN BACKEND'!G:G,0)),D74)</f>
        <v>0</v>
      </c>
      <c r="W74" s="47" t="e">
        <f>INDEX('HEX GEN BACKEND'!E:E,MATCH(E74,'HEX GEN BACKEND'!D:D,0))</f>
        <v>#N/A</v>
      </c>
      <c r="X74" s="47">
        <f>IF(ISNUMBER(MATCH(F74,'HEX GEN BACKEND'!H:H,0)),INDEX('HEX GEN BACKEND'!J:J,MATCH(F74,'HEX GEN BACKEND'!H:H,0)),F74)</f>
        <v>0</v>
      </c>
      <c r="Y74" s="47" t="e">
        <f>INDEX('HEX GEN BACKEND'!E:E,MATCH(G74,'HEX GEN BACKEND'!D:D,0))</f>
        <v>#N/A</v>
      </c>
      <c r="Z74" s="47">
        <f>IF(ISNUMBER(MATCH(H74,'HEX GEN BACKEND'!I:I,0)),INDEX('HEX GEN BACKEND'!J:J,MATCH(H74,'HEX GEN BACKEND'!I:I,0)),H74)</f>
        <v>0</v>
      </c>
      <c r="AA74" s="47" t="e">
        <f>INDEX('HEX GEN BACKEND'!E:E,MATCH(I74,'HEX GEN BACKEND'!D:D,0))</f>
        <v>#N/A</v>
      </c>
      <c r="AC74" s="47" t="e">
        <f t="shared" si="26"/>
        <v>#N/A</v>
      </c>
      <c r="AE74" s="47" t="e">
        <f t="shared" si="15"/>
        <v>#N/A</v>
      </c>
      <c r="AF74" s="47" t="e">
        <f t="shared" si="16"/>
        <v>#N/A</v>
      </c>
      <c r="AG74" s="47" t="e">
        <f t="shared" si="17"/>
        <v>#N/A</v>
      </c>
      <c r="AH74" s="47" t="e">
        <f t="shared" si="18"/>
        <v>#N/A</v>
      </c>
      <c r="AI74" s="47" t="e">
        <f t="shared" si="19"/>
        <v>#N/A</v>
      </c>
      <c r="AJ74" s="47" t="e">
        <f t="shared" si="20"/>
        <v>#N/A</v>
      </c>
      <c r="AK74" s="47" t="e">
        <f t="shared" si="21"/>
        <v>#N/A</v>
      </c>
      <c r="AL74" s="47" t="e">
        <f t="shared" si="22"/>
        <v>#N/A</v>
      </c>
      <c r="AN74" s="47" t="e">
        <f>INDEX('HEX GEN BACKEND'!M:M,MATCH('HEX GEN'!AE74,'HEX GEN BACKEND'!L:L,0))</f>
        <v>#N/A</v>
      </c>
      <c r="AO74" s="47" t="e">
        <f>INDEX('HEX GEN BACKEND'!M:M,MATCH('HEX GEN'!AF74,'HEX GEN BACKEND'!L:L,0))</f>
        <v>#N/A</v>
      </c>
      <c r="AP74" s="47" t="e">
        <f>INDEX('HEX GEN BACKEND'!M:M,MATCH('HEX GEN'!AG74,'HEX GEN BACKEND'!L:L,0))</f>
        <v>#N/A</v>
      </c>
      <c r="AQ74" s="47" t="e">
        <f>INDEX('HEX GEN BACKEND'!M:M,MATCH('HEX GEN'!AH74,'HEX GEN BACKEND'!L:L,0))</f>
        <v>#N/A</v>
      </c>
      <c r="AR74" s="47" t="e">
        <f>INDEX('HEX GEN BACKEND'!M:M,MATCH('HEX GEN'!AI74,'HEX GEN BACKEND'!L:L,0))</f>
        <v>#N/A</v>
      </c>
      <c r="AS74" s="47" t="e">
        <f>INDEX('HEX GEN BACKEND'!M:M,MATCH('HEX GEN'!AJ74,'HEX GEN BACKEND'!L:L,0))</f>
        <v>#N/A</v>
      </c>
      <c r="AT74" s="47" t="e">
        <f>INDEX('HEX GEN BACKEND'!M:M,MATCH('HEX GEN'!AK74,'HEX GEN BACKEND'!L:L,0))</f>
        <v>#N/A</v>
      </c>
      <c r="AU74" s="47" t="e">
        <f>INDEX('HEX GEN BACKEND'!M:M,MATCH('HEX GEN'!AL74,'HEX GEN BACKEND'!L:L,0))</f>
        <v>#N/A</v>
      </c>
      <c r="AW74" s="47" t="e">
        <f t="shared" si="27"/>
        <v>#N/A</v>
      </c>
    </row>
    <row r="75" spans="1:49" x14ac:dyDescent="0.25">
      <c r="A75" s="46"/>
      <c r="B75" s="35" t="s">
        <v>28</v>
      </c>
      <c r="C75" s="39"/>
      <c r="D75" s="40"/>
      <c r="E75" s="41"/>
      <c r="F75" s="42"/>
      <c r="G75" s="43"/>
      <c r="H75" s="44"/>
      <c r="I75" s="45"/>
      <c r="J75" s="48" t="e">
        <f t="shared" si="25"/>
        <v>#N/A</v>
      </c>
      <c r="K75" s="49" t="e">
        <f t="shared" si="24"/>
        <v>#N/A</v>
      </c>
      <c r="L75" s="62"/>
      <c r="M75" s="47" t="e">
        <f>INDEX('HEX GEN BACKEND'!B:B,MATCH(C75,'HEX GEN BACKEND'!A:A,0))</f>
        <v>#N/A</v>
      </c>
      <c r="N75" s="47" t="e">
        <f>"000"&amp;B75&amp;M75</f>
        <v>#N/A</v>
      </c>
      <c r="O75" s="47" t="e">
        <f t="shared" si="28"/>
        <v>#N/A</v>
      </c>
      <c r="P75" s="47" t="e">
        <f t="shared" si="29"/>
        <v>#N/A</v>
      </c>
      <c r="Q75" s="47" t="e">
        <f>INDEX('HEX GEN BACKEND'!M:M,MATCH('HEX GEN'!O75,'HEX GEN BACKEND'!L:L,0))</f>
        <v>#N/A</v>
      </c>
      <c r="R75" s="47" t="e">
        <f>INDEX('HEX GEN BACKEND'!M:M,MATCH('HEX GEN'!P75,'HEX GEN BACKEND'!L:L,0))</f>
        <v>#N/A</v>
      </c>
      <c r="S75" s="47" t="e">
        <f t="shared" si="30"/>
        <v>#N/A</v>
      </c>
      <c r="U75" s="57" t="s">
        <v>178</v>
      </c>
      <c r="V75" s="47">
        <f>IF(ISNUMBER(MATCH(D75,'HEX GEN BACKEND'!G:G,0)),INDEX('HEX GEN BACKEND'!J:J,MATCH(D75,'HEX GEN BACKEND'!G:G,0)),D75)</f>
        <v>0</v>
      </c>
      <c r="W75" s="47" t="e">
        <f>INDEX('HEX GEN BACKEND'!E:E,MATCH(E75,'HEX GEN BACKEND'!D:D,0))</f>
        <v>#N/A</v>
      </c>
      <c r="X75" s="47">
        <f>IF(ISNUMBER(MATCH(F75,'HEX GEN BACKEND'!H:H,0)),INDEX('HEX GEN BACKEND'!J:J,MATCH(F75,'HEX GEN BACKEND'!H:H,0)),F75)</f>
        <v>0</v>
      </c>
      <c r="Y75" s="47" t="e">
        <f>INDEX('HEX GEN BACKEND'!E:E,MATCH(G75,'HEX GEN BACKEND'!D:D,0))</f>
        <v>#N/A</v>
      </c>
      <c r="Z75" s="47">
        <f>IF(ISNUMBER(MATCH(H75,'HEX GEN BACKEND'!I:I,0)),INDEX('HEX GEN BACKEND'!J:J,MATCH(H75,'HEX GEN BACKEND'!I:I,0)),H75)</f>
        <v>0</v>
      </c>
      <c r="AA75" s="47" t="e">
        <f>INDEX('HEX GEN BACKEND'!E:E,MATCH(I75,'HEX GEN BACKEND'!D:D,0))</f>
        <v>#N/A</v>
      </c>
      <c r="AC75" s="47" t="e">
        <f t="shared" si="26"/>
        <v>#N/A</v>
      </c>
      <c r="AE75" s="47" t="e">
        <f t="shared" si="15"/>
        <v>#N/A</v>
      </c>
      <c r="AF75" s="47" t="e">
        <f t="shared" si="16"/>
        <v>#N/A</v>
      </c>
      <c r="AG75" s="47" t="e">
        <f t="shared" si="17"/>
        <v>#N/A</v>
      </c>
      <c r="AH75" s="47" t="e">
        <f t="shared" si="18"/>
        <v>#N/A</v>
      </c>
      <c r="AI75" s="47" t="e">
        <f t="shared" si="19"/>
        <v>#N/A</v>
      </c>
      <c r="AJ75" s="47" t="e">
        <f t="shared" si="20"/>
        <v>#N/A</v>
      </c>
      <c r="AK75" s="47" t="e">
        <f t="shared" si="21"/>
        <v>#N/A</v>
      </c>
      <c r="AL75" s="47" t="e">
        <f t="shared" si="22"/>
        <v>#N/A</v>
      </c>
      <c r="AN75" s="47" t="e">
        <f>INDEX('HEX GEN BACKEND'!M:M,MATCH('HEX GEN'!AE75,'HEX GEN BACKEND'!L:L,0))</f>
        <v>#N/A</v>
      </c>
      <c r="AO75" s="47" t="e">
        <f>INDEX('HEX GEN BACKEND'!M:M,MATCH('HEX GEN'!AF75,'HEX GEN BACKEND'!L:L,0))</f>
        <v>#N/A</v>
      </c>
      <c r="AP75" s="47" t="e">
        <f>INDEX('HEX GEN BACKEND'!M:M,MATCH('HEX GEN'!AG75,'HEX GEN BACKEND'!L:L,0))</f>
        <v>#N/A</v>
      </c>
      <c r="AQ75" s="47" t="e">
        <f>INDEX('HEX GEN BACKEND'!M:M,MATCH('HEX GEN'!AH75,'HEX GEN BACKEND'!L:L,0))</f>
        <v>#N/A</v>
      </c>
      <c r="AR75" s="47" t="e">
        <f>INDEX('HEX GEN BACKEND'!M:M,MATCH('HEX GEN'!AI75,'HEX GEN BACKEND'!L:L,0))</f>
        <v>#N/A</v>
      </c>
      <c r="AS75" s="47" t="e">
        <f>INDEX('HEX GEN BACKEND'!M:M,MATCH('HEX GEN'!AJ75,'HEX GEN BACKEND'!L:L,0))</f>
        <v>#N/A</v>
      </c>
      <c r="AT75" s="47" t="e">
        <f>INDEX('HEX GEN BACKEND'!M:M,MATCH('HEX GEN'!AK75,'HEX GEN BACKEND'!L:L,0))</f>
        <v>#N/A</v>
      </c>
      <c r="AU75" s="47" t="e">
        <f>INDEX('HEX GEN BACKEND'!M:M,MATCH('HEX GEN'!AL75,'HEX GEN BACKEND'!L:L,0))</f>
        <v>#N/A</v>
      </c>
      <c r="AW75" s="47" t="e">
        <f t="shared" si="27"/>
        <v>#N/A</v>
      </c>
    </row>
    <row r="76" spans="1:49" x14ac:dyDescent="0.25">
      <c r="A76" s="46"/>
      <c r="B76" s="35" t="s">
        <v>28</v>
      </c>
      <c r="C76" s="39"/>
      <c r="D76" s="40"/>
      <c r="E76" s="41"/>
      <c r="F76" s="42"/>
      <c r="G76" s="43"/>
      <c r="H76" s="44"/>
      <c r="I76" s="45"/>
      <c r="J76" s="48" t="e">
        <f t="shared" si="25"/>
        <v>#N/A</v>
      </c>
      <c r="K76" s="49" t="e">
        <f t="shared" si="24"/>
        <v>#N/A</v>
      </c>
      <c r="L76" s="62"/>
      <c r="M76" s="47" t="e">
        <f>INDEX('HEX GEN BACKEND'!B:B,MATCH(C76,'HEX GEN BACKEND'!A:A,0))</f>
        <v>#N/A</v>
      </c>
      <c r="N76" s="47" t="e">
        <f>"000"&amp;B76&amp;M76</f>
        <v>#N/A</v>
      </c>
      <c r="O76" s="47" t="e">
        <f t="shared" si="28"/>
        <v>#N/A</v>
      </c>
      <c r="P76" s="47" t="e">
        <f t="shared" si="29"/>
        <v>#N/A</v>
      </c>
      <c r="Q76" s="47" t="e">
        <f>INDEX('HEX GEN BACKEND'!M:M,MATCH('HEX GEN'!O76,'HEX GEN BACKEND'!L:L,0))</f>
        <v>#N/A</v>
      </c>
      <c r="R76" s="47" t="e">
        <f>INDEX('HEX GEN BACKEND'!M:M,MATCH('HEX GEN'!P76,'HEX GEN BACKEND'!L:L,0))</f>
        <v>#N/A</v>
      </c>
      <c r="S76" s="47" t="e">
        <f t="shared" si="30"/>
        <v>#N/A</v>
      </c>
      <c r="U76" s="57" t="s">
        <v>178</v>
      </c>
      <c r="V76" s="47">
        <f>IF(ISNUMBER(MATCH(D76,'HEX GEN BACKEND'!G:G,0)),INDEX('HEX GEN BACKEND'!J:J,MATCH(D76,'HEX GEN BACKEND'!G:G,0)),D76)</f>
        <v>0</v>
      </c>
      <c r="W76" s="47" t="e">
        <f>INDEX('HEX GEN BACKEND'!E:E,MATCH(E76,'HEX GEN BACKEND'!D:D,0))</f>
        <v>#N/A</v>
      </c>
      <c r="X76" s="47">
        <f>IF(ISNUMBER(MATCH(F76,'HEX GEN BACKEND'!H:H,0)),INDEX('HEX GEN BACKEND'!J:J,MATCH(F76,'HEX GEN BACKEND'!H:H,0)),F76)</f>
        <v>0</v>
      </c>
      <c r="Y76" s="47" t="e">
        <f>INDEX('HEX GEN BACKEND'!E:E,MATCH(G76,'HEX GEN BACKEND'!D:D,0))</f>
        <v>#N/A</v>
      </c>
      <c r="Z76" s="47">
        <f>IF(ISNUMBER(MATCH(H76,'HEX GEN BACKEND'!I:I,0)),INDEX('HEX GEN BACKEND'!J:J,MATCH(H76,'HEX GEN BACKEND'!I:I,0)),H76)</f>
        <v>0</v>
      </c>
      <c r="AA76" s="47" t="e">
        <f>INDEX('HEX GEN BACKEND'!E:E,MATCH(I76,'HEX GEN BACKEND'!D:D,0))</f>
        <v>#N/A</v>
      </c>
      <c r="AC76" s="47" t="e">
        <f t="shared" si="26"/>
        <v>#N/A</v>
      </c>
      <c r="AE76" s="47" t="e">
        <f t="shared" si="15"/>
        <v>#N/A</v>
      </c>
      <c r="AF76" s="47" t="e">
        <f t="shared" si="16"/>
        <v>#N/A</v>
      </c>
      <c r="AG76" s="47" t="e">
        <f t="shared" si="17"/>
        <v>#N/A</v>
      </c>
      <c r="AH76" s="47" t="e">
        <f t="shared" si="18"/>
        <v>#N/A</v>
      </c>
      <c r="AI76" s="47" t="e">
        <f t="shared" si="19"/>
        <v>#N/A</v>
      </c>
      <c r="AJ76" s="47" t="e">
        <f t="shared" si="20"/>
        <v>#N/A</v>
      </c>
      <c r="AK76" s="47" t="e">
        <f t="shared" si="21"/>
        <v>#N/A</v>
      </c>
      <c r="AL76" s="47" t="e">
        <f t="shared" si="22"/>
        <v>#N/A</v>
      </c>
      <c r="AN76" s="47" t="e">
        <f>INDEX('HEX GEN BACKEND'!M:M,MATCH('HEX GEN'!AE76,'HEX GEN BACKEND'!L:L,0))</f>
        <v>#N/A</v>
      </c>
      <c r="AO76" s="47" t="e">
        <f>INDEX('HEX GEN BACKEND'!M:M,MATCH('HEX GEN'!AF76,'HEX GEN BACKEND'!L:L,0))</f>
        <v>#N/A</v>
      </c>
      <c r="AP76" s="47" t="e">
        <f>INDEX('HEX GEN BACKEND'!M:M,MATCH('HEX GEN'!AG76,'HEX GEN BACKEND'!L:L,0))</f>
        <v>#N/A</v>
      </c>
      <c r="AQ76" s="47" t="e">
        <f>INDEX('HEX GEN BACKEND'!M:M,MATCH('HEX GEN'!AH76,'HEX GEN BACKEND'!L:L,0))</f>
        <v>#N/A</v>
      </c>
      <c r="AR76" s="47" t="e">
        <f>INDEX('HEX GEN BACKEND'!M:M,MATCH('HEX GEN'!AI76,'HEX GEN BACKEND'!L:L,0))</f>
        <v>#N/A</v>
      </c>
      <c r="AS76" s="47" t="e">
        <f>INDEX('HEX GEN BACKEND'!M:M,MATCH('HEX GEN'!AJ76,'HEX GEN BACKEND'!L:L,0))</f>
        <v>#N/A</v>
      </c>
      <c r="AT76" s="47" t="e">
        <f>INDEX('HEX GEN BACKEND'!M:M,MATCH('HEX GEN'!AK76,'HEX GEN BACKEND'!L:L,0))</f>
        <v>#N/A</v>
      </c>
      <c r="AU76" s="47" t="e">
        <f>INDEX('HEX GEN BACKEND'!M:M,MATCH('HEX GEN'!AL76,'HEX GEN BACKEND'!L:L,0))</f>
        <v>#N/A</v>
      </c>
      <c r="AW76" s="47" t="e">
        <f t="shared" si="27"/>
        <v>#N/A</v>
      </c>
    </row>
    <row r="77" spans="1:49" x14ac:dyDescent="0.25">
      <c r="A77" s="46"/>
      <c r="B77" s="35" t="s">
        <v>28</v>
      </c>
      <c r="C77" s="39"/>
      <c r="D77" s="40"/>
      <c r="E77" s="41"/>
      <c r="F77" s="42"/>
      <c r="G77" s="43"/>
      <c r="H77" s="44"/>
      <c r="I77" s="45"/>
      <c r="J77" s="48" t="e">
        <f t="shared" si="25"/>
        <v>#N/A</v>
      </c>
      <c r="K77" s="49" t="e">
        <f t="shared" si="24"/>
        <v>#N/A</v>
      </c>
      <c r="L77" s="62"/>
      <c r="M77" s="47" t="e">
        <f>INDEX('HEX GEN BACKEND'!B:B,MATCH(C77,'HEX GEN BACKEND'!A:A,0))</f>
        <v>#N/A</v>
      </c>
      <c r="N77" s="47" t="e">
        <f>"000"&amp;B77&amp;M77</f>
        <v>#N/A</v>
      </c>
      <c r="O77" s="47" t="e">
        <f t="shared" si="28"/>
        <v>#N/A</v>
      </c>
      <c r="P77" s="47" t="e">
        <f t="shared" si="29"/>
        <v>#N/A</v>
      </c>
      <c r="Q77" s="47" t="e">
        <f>INDEX('HEX GEN BACKEND'!M:M,MATCH('HEX GEN'!O77,'HEX GEN BACKEND'!L:L,0))</f>
        <v>#N/A</v>
      </c>
      <c r="R77" s="47" t="e">
        <f>INDEX('HEX GEN BACKEND'!M:M,MATCH('HEX GEN'!P77,'HEX GEN BACKEND'!L:L,0))</f>
        <v>#N/A</v>
      </c>
      <c r="S77" s="47" t="e">
        <f t="shared" si="30"/>
        <v>#N/A</v>
      </c>
      <c r="U77" s="57" t="s">
        <v>178</v>
      </c>
      <c r="V77" s="47">
        <f>IF(ISNUMBER(MATCH(D77,'HEX GEN BACKEND'!G:G,0)),INDEX('HEX GEN BACKEND'!J:J,MATCH(D77,'HEX GEN BACKEND'!G:G,0)),D77)</f>
        <v>0</v>
      </c>
      <c r="W77" s="47" t="e">
        <f>INDEX('HEX GEN BACKEND'!E:E,MATCH(E77,'HEX GEN BACKEND'!D:D,0))</f>
        <v>#N/A</v>
      </c>
      <c r="X77" s="47">
        <f>IF(ISNUMBER(MATCH(F77,'HEX GEN BACKEND'!H:H,0)),INDEX('HEX GEN BACKEND'!J:J,MATCH(F77,'HEX GEN BACKEND'!H:H,0)),F77)</f>
        <v>0</v>
      </c>
      <c r="Y77" s="47" t="e">
        <f>INDEX('HEX GEN BACKEND'!E:E,MATCH(G77,'HEX GEN BACKEND'!D:D,0))</f>
        <v>#N/A</v>
      </c>
      <c r="Z77" s="47">
        <f>IF(ISNUMBER(MATCH(H77,'HEX GEN BACKEND'!I:I,0)),INDEX('HEX GEN BACKEND'!J:J,MATCH(H77,'HEX GEN BACKEND'!I:I,0)),H77)</f>
        <v>0</v>
      </c>
      <c r="AA77" s="47" t="e">
        <f>INDEX('HEX GEN BACKEND'!E:E,MATCH(I77,'HEX GEN BACKEND'!D:D,0))</f>
        <v>#N/A</v>
      </c>
      <c r="AC77" s="47" t="e">
        <f t="shared" si="26"/>
        <v>#N/A</v>
      </c>
      <c r="AE77" s="47" t="e">
        <f t="shared" si="15"/>
        <v>#N/A</v>
      </c>
      <c r="AF77" s="47" t="e">
        <f t="shared" si="16"/>
        <v>#N/A</v>
      </c>
      <c r="AG77" s="47" t="e">
        <f t="shared" si="17"/>
        <v>#N/A</v>
      </c>
      <c r="AH77" s="47" t="e">
        <f t="shared" si="18"/>
        <v>#N/A</v>
      </c>
      <c r="AI77" s="47" t="e">
        <f t="shared" si="19"/>
        <v>#N/A</v>
      </c>
      <c r="AJ77" s="47" t="e">
        <f t="shared" si="20"/>
        <v>#N/A</v>
      </c>
      <c r="AK77" s="47" t="e">
        <f t="shared" si="21"/>
        <v>#N/A</v>
      </c>
      <c r="AL77" s="47" t="e">
        <f t="shared" si="22"/>
        <v>#N/A</v>
      </c>
      <c r="AN77" s="47" t="e">
        <f>INDEX('HEX GEN BACKEND'!M:M,MATCH('HEX GEN'!AE77,'HEX GEN BACKEND'!L:L,0))</f>
        <v>#N/A</v>
      </c>
      <c r="AO77" s="47" t="e">
        <f>INDEX('HEX GEN BACKEND'!M:M,MATCH('HEX GEN'!AF77,'HEX GEN BACKEND'!L:L,0))</f>
        <v>#N/A</v>
      </c>
      <c r="AP77" s="47" t="e">
        <f>INDEX('HEX GEN BACKEND'!M:M,MATCH('HEX GEN'!AG77,'HEX GEN BACKEND'!L:L,0))</f>
        <v>#N/A</v>
      </c>
      <c r="AQ77" s="47" t="e">
        <f>INDEX('HEX GEN BACKEND'!M:M,MATCH('HEX GEN'!AH77,'HEX GEN BACKEND'!L:L,0))</f>
        <v>#N/A</v>
      </c>
      <c r="AR77" s="47" t="e">
        <f>INDEX('HEX GEN BACKEND'!M:M,MATCH('HEX GEN'!AI77,'HEX GEN BACKEND'!L:L,0))</f>
        <v>#N/A</v>
      </c>
      <c r="AS77" s="47" t="e">
        <f>INDEX('HEX GEN BACKEND'!M:M,MATCH('HEX GEN'!AJ77,'HEX GEN BACKEND'!L:L,0))</f>
        <v>#N/A</v>
      </c>
      <c r="AT77" s="47" t="e">
        <f>INDEX('HEX GEN BACKEND'!M:M,MATCH('HEX GEN'!AK77,'HEX GEN BACKEND'!L:L,0))</f>
        <v>#N/A</v>
      </c>
      <c r="AU77" s="47" t="e">
        <f>INDEX('HEX GEN BACKEND'!M:M,MATCH('HEX GEN'!AL77,'HEX GEN BACKEND'!L:L,0))</f>
        <v>#N/A</v>
      </c>
      <c r="AW77" s="47" t="e">
        <f t="shared" si="27"/>
        <v>#N/A</v>
      </c>
    </row>
    <row r="78" spans="1:49" x14ac:dyDescent="0.25">
      <c r="A78" s="46"/>
      <c r="B78" s="35" t="s">
        <v>28</v>
      </c>
      <c r="C78" s="39"/>
      <c r="D78" s="40"/>
      <c r="E78" s="41"/>
      <c r="F78" s="42"/>
      <c r="G78" s="43"/>
      <c r="H78" s="44"/>
      <c r="I78" s="45"/>
      <c r="J78" s="48" t="e">
        <f t="shared" si="25"/>
        <v>#N/A</v>
      </c>
      <c r="K78" s="49" t="e">
        <f t="shared" si="24"/>
        <v>#N/A</v>
      </c>
      <c r="L78" s="62"/>
      <c r="M78" s="47" t="e">
        <f>INDEX('HEX GEN BACKEND'!B:B,MATCH(C78,'HEX GEN BACKEND'!A:A,0))</f>
        <v>#N/A</v>
      </c>
      <c r="N78" s="47" t="e">
        <f>"000"&amp;B78&amp;M78</f>
        <v>#N/A</v>
      </c>
      <c r="O78" s="47" t="e">
        <f t="shared" si="28"/>
        <v>#N/A</v>
      </c>
      <c r="P78" s="47" t="e">
        <f t="shared" si="29"/>
        <v>#N/A</v>
      </c>
      <c r="Q78" s="47" t="e">
        <f>INDEX('HEX GEN BACKEND'!M:M,MATCH('HEX GEN'!O78,'HEX GEN BACKEND'!L:L,0))</f>
        <v>#N/A</v>
      </c>
      <c r="R78" s="47" t="e">
        <f>INDEX('HEX GEN BACKEND'!M:M,MATCH('HEX GEN'!P78,'HEX GEN BACKEND'!L:L,0))</f>
        <v>#N/A</v>
      </c>
      <c r="S78" s="47" t="e">
        <f t="shared" si="30"/>
        <v>#N/A</v>
      </c>
      <c r="U78" s="57" t="s">
        <v>178</v>
      </c>
      <c r="V78" s="47">
        <f>IF(ISNUMBER(MATCH(D78,'HEX GEN BACKEND'!G:G,0)),INDEX('HEX GEN BACKEND'!J:J,MATCH(D78,'HEX GEN BACKEND'!G:G,0)),D78)</f>
        <v>0</v>
      </c>
      <c r="W78" s="47" t="e">
        <f>INDEX('HEX GEN BACKEND'!E:E,MATCH(E78,'HEX GEN BACKEND'!D:D,0))</f>
        <v>#N/A</v>
      </c>
      <c r="X78" s="47">
        <f>IF(ISNUMBER(MATCH(F78,'HEX GEN BACKEND'!H:H,0)),INDEX('HEX GEN BACKEND'!J:J,MATCH(F78,'HEX GEN BACKEND'!H:H,0)),F78)</f>
        <v>0</v>
      </c>
      <c r="Y78" s="47" t="e">
        <f>INDEX('HEX GEN BACKEND'!E:E,MATCH(G78,'HEX GEN BACKEND'!D:D,0))</f>
        <v>#N/A</v>
      </c>
      <c r="Z78" s="47">
        <f>IF(ISNUMBER(MATCH(H78,'HEX GEN BACKEND'!I:I,0)),INDEX('HEX GEN BACKEND'!J:J,MATCH(H78,'HEX GEN BACKEND'!I:I,0)),H78)</f>
        <v>0</v>
      </c>
      <c r="AA78" s="47" t="e">
        <f>INDEX('HEX GEN BACKEND'!E:E,MATCH(I78,'HEX GEN BACKEND'!D:D,0))</f>
        <v>#N/A</v>
      </c>
      <c r="AC78" s="47" t="e">
        <f t="shared" si="26"/>
        <v>#N/A</v>
      </c>
      <c r="AE78" s="47" t="e">
        <f t="shared" si="15"/>
        <v>#N/A</v>
      </c>
      <c r="AF78" s="47" t="e">
        <f t="shared" si="16"/>
        <v>#N/A</v>
      </c>
      <c r="AG78" s="47" t="e">
        <f t="shared" si="17"/>
        <v>#N/A</v>
      </c>
      <c r="AH78" s="47" t="e">
        <f t="shared" si="18"/>
        <v>#N/A</v>
      </c>
      <c r="AI78" s="47" t="e">
        <f t="shared" si="19"/>
        <v>#N/A</v>
      </c>
      <c r="AJ78" s="47" t="e">
        <f t="shared" si="20"/>
        <v>#N/A</v>
      </c>
      <c r="AK78" s="47" t="e">
        <f t="shared" si="21"/>
        <v>#N/A</v>
      </c>
      <c r="AL78" s="47" t="e">
        <f t="shared" si="22"/>
        <v>#N/A</v>
      </c>
      <c r="AN78" s="47" t="e">
        <f>INDEX('HEX GEN BACKEND'!M:M,MATCH('HEX GEN'!AE78,'HEX GEN BACKEND'!L:L,0))</f>
        <v>#N/A</v>
      </c>
      <c r="AO78" s="47" t="e">
        <f>INDEX('HEX GEN BACKEND'!M:M,MATCH('HEX GEN'!AF78,'HEX GEN BACKEND'!L:L,0))</f>
        <v>#N/A</v>
      </c>
      <c r="AP78" s="47" t="e">
        <f>INDEX('HEX GEN BACKEND'!M:M,MATCH('HEX GEN'!AG78,'HEX GEN BACKEND'!L:L,0))</f>
        <v>#N/A</v>
      </c>
      <c r="AQ78" s="47" t="e">
        <f>INDEX('HEX GEN BACKEND'!M:M,MATCH('HEX GEN'!AH78,'HEX GEN BACKEND'!L:L,0))</f>
        <v>#N/A</v>
      </c>
      <c r="AR78" s="47" t="e">
        <f>INDEX('HEX GEN BACKEND'!M:M,MATCH('HEX GEN'!AI78,'HEX GEN BACKEND'!L:L,0))</f>
        <v>#N/A</v>
      </c>
      <c r="AS78" s="47" t="e">
        <f>INDEX('HEX GEN BACKEND'!M:M,MATCH('HEX GEN'!AJ78,'HEX GEN BACKEND'!L:L,0))</f>
        <v>#N/A</v>
      </c>
      <c r="AT78" s="47" t="e">
        <f>INDEX('HEX GEN BACKEND'!M:M,MATCH('HEX GEN'!AK78,'HEX GEN BACKEND'!L:L,0))</f>
        <v>#N/A</v>
      </c>
      <c r="AU78" s="47" t="e">
        <f>INDEX('HEX GEN BACKEND'!M:M,MATCH('HEX GEN'!AL78,'HEX GEN BACKEND'!L:L,0))</f>
        <v>#N/A</v>
      </c>
      <c r="AW78" s="47" t="e">
        <f t="shared" si="27"/>
        <v>#N/A</v>
      </c>
    </row>
    <row r="79" spans="1:49" x14ac:dyDescent="0.25">
      <c r="A79" s="46"/>
      <c r="B79" s="35" t="s">
        <v>28</v>
      </c>
      <c r="C79" s="39"/>
      <c r="D79" s="40"/>
      <c r="E79" s="41"/>
      <c r="F79" s="42"/>
      <c r="G79" s="43"/>
      <c r="H79" s="44"/>
      <c r="I79" s="45"/>
      <c r="J79" s="48" t="e">
        <f t="shared" si="25"/>
        <v>#N/A</v>
      </c>
      <c r="K79" s="49" t="e">
        <f t="shared" si="24"/>
        <v>#N/A</v>
      </c>
      <c r="L79" s="62"/>
      <c r="M79" s="47" t="e">
        <f>INDEX('HEX GEN BACKEND'!B:B,MATCH(C79,'HEX GEN BACKEND'!A:A,0))</f>
        <v>#N/A</v>
      </c>
      <c r="N79" s="47" t="e">
        <f>"000"&amp;B79&amp;M79</f>
        <v>#N/A</v>
      </c>
      <c r="O79" s="47" t="e">
        <f t="shared" si="28"/>
        <v>#N/A</v>
      </c>
      <c r="P79" s="47" t="e">
        <f t="shared" si="29"/>
        <v>#N/A</v>
      </c>
      <c r="Q79" s="47" t="e">
        <f>INDEX('HEX GEN BACKEND'!M:M,MATCH('HEX GEN'!O79,'HEX GEN BACKEND'!L:L,0))</f>
        <v>#N/A</v>
      </c>
      <c r="R79" s="47" t="e">
        <f>INDEX('HEX GEN BACKEND'!M:M,MATCH('HEX GEN'!P79,'HEX GEN BACKEND'!L:L,0))</f>
        <v>#N/A</v>
      </c>
      <c r="S79" s="47" t="e">
        <f t="shared" si="30"/>
        <v>#N/A</v>
      </c>
      <c r="U79" s="57" t="s">
        <v>178</v>
      </c>
      <c r="V79" s="47">
        <f>IF(ISNUMBER(MATCH(D79,'HEX GEN BACKEND'!G:G,0)),INDEX('HEX GEN BACKEND'!J:J,MATCH(D79,'HEX GEN BACKEND'!G:G,0)),D79)</f>
        <v>0</v>
      </c>
      <c r="W79" s="47" t="e">
        <f>INDEX('HEX GEN BACKEND'!E:E,MATCH(E79,'HEX GEN BACKEND'!D:D,0))</f>
        <v>#N/A</v>
      </c>
      <c r="X79" s="47">
        <f>IF(ISNUMBER(MATCH(F79,'HEX GEN BACKEND'!H:H,0)),INDEX('HEX GEN BACKEND'!J:J,MATCH(F79,'HEX GEN BACKEND'!H:H,0)),F79)</f>
        <v>0</v>
      </c>
      <c r="Y79" s="47" t="e">
        <f>INDEX('HEX GEN BACKEND'!E:E,MATCH(G79,'HEX GEN BACKEND'!D:D,0))</f>
        <v>#N/A</v>
      </c>
      <c r="Z79" s="47">
        <f>IF(ISNUMBER(MATCH(H79,'HEX GEN BACKEND'!I:I,0)),INDEX('HEX GEN BACKEND'!J:J,MATCH(H79,'HEX GEN BACKEND'!I:I,0)),H79)</f>
        <v>0</v>
      </c>
      <c r="AA79" s="47" t="e">
        <f>INDEX('HEX GEN BACKEND'!E:E,MATCH(I79,'HEX GEN BACKEND'!D:D,0))</f>
        <v>#N/A</v>
      </c>
      <c r="AC79" s="47" t="e">
        <f t="shared" si="26"/>
        <v>#N/A</v>
      </c>
      <c r="AE79" s="47" t="e">
        <f t="shared" si="15"/>
        <v>#N/A</v>
      </c>
      <c r="AF79" s="47" t="e">
        <f t="shared" si="16"/>
        <v>#N/A</v>
      </c>
      <c r="AG79" s="47" t="e">
        <f t="shared" si="17"/>
        <v>#N/A</v>
      </c>
      <c r="AH79" s="47" t="e">
        <f t="shared" si="18"/>
        <v>#N/A</v>
      </c>
      <c r="AI79" s="47" t="e">
        <f t="shared" si="19"/>
        <v>#N/A</v>
      </c>
      <c r="AJ79" s="47" t="e">
        <f t="shared" si="20"/>
        <v>#N/A</v>
      </c>
      <c r="AK79" s="47" t="e">
        <f t="shared" si="21"/>
        <v>#N/A</v>
      </c>
      <c r="AL79" s="47" t="e">
        <f t="shared" si="22"/>
        <v>#N/A</v>
      </c>
      <c r="AN79" s="47" t="e">
        <f>INDEX('HEX GEN BACKEND'!M:M,MATCH('HEX GEN'!AE79,'HEX GEN BACKEND'!L:L,0))</f>
        <v>#N/A</v>
      </c>
      <c r="AO79" s="47" t="e">
        <f>INDEX('HEX GEN BACKEND'!M:M,MATCH('HEX GEN'!AF79,'HEX GEN BACKEND'!L:L,0))</f>
        <v>#N/A</v>
      </c>
      <c r="AP79" s="47" t="e">
        <f>INDEX('HEX GEN BACKEND'!M:M,MATCH('HEX GEN'!AG79,'HEX GEN BACKEND'!L:L,0))</f>
        <v>#N/A</v>
      </c>
      <c r="AQ79" s="47" t="e">
        <f>INDEX('HEX GEN BACKEND'!M:M,MATCH('HEX GEN'!AH79,'HEX GEN BACKEND'!L:L,0))</f>
        <v>#N/A</v>
      </c>
      <c r="AR79" s="47" t="e">
        <f>INDEX('HEX GEN BACKEND'!M:M,MATCH('HEX GEN'!AI79,'HEX GEN BACKEND'!L:L,0))</f>
        <v>#N/A</v>
      </c>
      <c r="AS79" s="47" t="e">
        <f>INDEX('HEX GEN BACKEND'!M:M,MATCH('HEX GEN'!AJ79,'HEX GEN BACKEND'!L:L,0))</f>
        <v>#N/A</v>
      </c>
      <c r="AT79" s="47" t="e">
        <f>INDEX('HEX GEN BACKEND'!M:M,MATCH('HEX GEN'!AK79,'HEX GEN BACKEND'!L:L,0))</f>
        <v>#N/A</v>
      </c>
      <c r="AU79" s="47" t="e">
        <f>INDEX('HEX GEN BACKEND'!M:M,MATCH('HEX GEN'!AL79,'HEX GEN BACKEND'!L:L,0))</f>
        <v>#N/A</v>
      </c>
      <c r="AW79" s="47" t="e">
        <f t="shared" si="27"/>
        <v>#N/A</v>
      </c>
    </row>
    <row r="80" spans="1:49" x14ac:dyDescent="0.25">
      <c r="A80" s="46"/>
      <c r="B80" s="35" t="s">
        <v>28</v>
      </c>
      <c r="C80" s="39"/>
      <c r="D80" s="40"/>
      <c r="E80" s="41"/>
      <c r="F80" s="42"/>
      <c r="G80" s="43"/>
      <c r="H80" s="44"/>
      <c r="I80" s="45"/>
      <c r="J80" s="48" t="e">
        <f t="shared" si="25"/>
        <v>#N/A</v>
      </c>
      <c r="K80" s="49" t="e">
        <f t="shared" si="24"/>
        <v>#N/A</v>
      </c>
      <c r="L80" s="62"/>
      <c r="M80" s="47" t="e">
        <f>INDEX('HEX GEN BACKEND'!B:B,MATCH(C80,'HEX GEN BACKEND'!A:A,0))</f>
        <v>#N/A</v>
      </c>
      <c r="N80" s="47" t="e">
        <f>"000"&amp;B80&amp;M80</f>
        <v>#N/A</v>
      </c>
      <c r="O80" s="47" t="e">
        <f t="shared" si="28"/>
        <v>#N/A</v>
      </c>
      <c r="P80" s="47" t="e">
        <f t="shared" si="29"/>
        <v>#N/A</v>
      </c>
      <c r="Q80" s="47" t="e">
        <f>INDEX('HEX GEN BACKEND'!M:M,MATCH('HEX GEN'!O80,'HEX GEN BACKEND'!L:L,0))</f>
        <v>#N/A</v>
      </c>
      <c r="R80" s="47" t="e">
        <f>INDEX('HEX GEN BACKEND'!M:M,MATCH('HEX GEN'!P80,'HEX GEN BACKEND'!L:L,0))</f>
        <v>#N/A</v>
      </c>
      <c r="S80" s="47" t="e">
        <f t="shared" si="30"/>
        <v>#N/A</v>
      </c>
      <c r="U80" s="57" t="s">
        <v>178</v>
      </c>
      <c r="V80" s="47">
        <f>IF(ISNUMBER(MATCH(D80,'HEX GEN BACKEND'!G:G,0)),INDEX('HEX GEN BACKEND'!J:J,MATCH(D80,'HEX GEN BACKEND'!G:G,0)),D80)</f>
        <v>0</v>
      </c>
      <c r="W80" s="47" t="e">
        <f>INDEX('HEX GEN BACKEND'!E:E,MATCH(E80,'HEX GEN BACKEND'!D:D,0))</f>
        <v>#N/A</v>
      </c>
      <c r="X80" s="47">
        <f>IF(ISNUMBER(MATCH(F80,'HEX GEN BACKEND'!H:H,0)),INDEX('HEX GEN BACKEND'!J:J,MATCH(F80,'HEX GEN BACKEND'!H:H,0)),F80)</f>
        <v>0</v>
      </c>
      <c r="Y80" s="47" t="e">
        <f>INDEX('HEX GEN BACKEND'!E:E,MATCH(G80,'HEX GEN BACKEND'!D:D,0))</f>
        <v>#N/A</v>
      </c>
      <c r="Z80" s="47">
        <f>IF(ISNUMBER(MATCH(H80,'HEX GEN BACKEND'!I:I,0)),INDEX('HEX GEN BACKEND'!J:J,MATCH(H80,'HEX GEN BACKEND'!I:I,0)),H80)</f>
        <v>0</v>
      </c>
      <c r="AA80" s="47" t="e">
        <f>INDEX('HEX GEN BACKEND'!E:E,MATCH(I80,'HEX GEN BACKEND'!D:D,0))</f>
        <v>#N/A</v>
      </c>
      <c r="AC80" s="47" t="e">
        <f t="shared" si="26"/>
        <v>#N/A</v>
      </c>
      <c r="AE80" s="47" t="e">
        <f t="shared" si="15"/>
        <v>#N/A</v>
      </c>
      <c r="AF80" s="47" t="e">
        <f t="shared" si="16"/>
        <v>#N/A</v>
      </c>
      <c r="AG80" s="47" t="e">
        <f t="shared" si="17"/>
        <v>#N/A</v>
      </c>
      <c r="AH80" s="47" t="e">
        <f t="shared" si="18"/>
        <v>#N/A</v>
      </c>
      <c r="AI80" s="47" t="e">
        <f t="shared" si="19"/>
        <v>#N/A</v>
      </c>
      <c r="AJ80" s="47" t="e">
        <f t="shared" si="20"/>
        <v>#N/A</v>
      </c>
      <c r="AK80" s="47" t="e">
        <f t="shared" si="21"/>
        <v>#N/A</v>
      </c>
      <c r="AL80" s="47" t="e">
        <f t="shared" si="22"/>
        <v>#N/A</v>
      </c>
      <c r="AN80" s="47" t="e">
        <f>INDEX('HEX GEN BACKEND'!M:M,MATCH('HEX GEN'!AE80,'HEX GEN BACKEND'!L:L,0))</f>
        <v>#N/A</v>
      </c>
      <c r="AO80" s="47" t="e">
        <f>INDEX('HEX GEN BACKEND'!M:M,MATCH('HEX GEN'!AF80,'HEX GEN BACKEND'!L:L,0))</f>
        <v>#N/A</v>
      </c>
      <c r="AP80" s="47" t="e">
        <f>INDEX('HEX GEN BACKEND'!M:M,MATCH('HEX GEN'!AG80,'HEX GEN BACKEND'!L:L,0))</f>
        <v>#N/A</v>
      </c>
      <c r="AQ80" s="47" t="e">
        <f>INDEX('HEX GEN BACKEND'!M:M,MATCH('HEX GEN'!AH80,'HEX GEN BACKEND'!L:L,0))</f>
        <v>#N/A</v>
      </c>
      <c r="AR80" s="47" t="e">
        <f>INDEX('HEX GEN BACKEND'!M:M,MATCH('HEX GEN'!AI80,'HEX GEN BACKEND'!L:L,0))</f>
        <v>#N/A</v>
      </c>
      <c r="AS80" s="47" t="e">
        <f>INDEX('HEX GEN BACKEND'!M:M,MATCH('HEX GEN'!AJ80,'HEX GEN BACKEND'!L:L,0))</f>
        <v>#N/A</v>
      </c>
      <c r="AT80" s="47" t="e">
        <f>INDEX('HEX GEN BACKEND'!M:M,MATCH('HEX GEN'!AK80,'HEX GEN BACKEND'!L:L,0))</f>
        <v>#N/A</v>
      </c>
      <c r="AU80" s="47" t="e">
        <f>INDEX('HEX GEN BACKEND'!M:M,MATCH('HEX GEN'!AL80,'HEX GEN BACKEND'!L:L,0))</f>
        <v>#N/A</v>
      </c>
      <c r="AW80" s="47" t="e">
        <f t="shared" si="27"/>
        <v>#N/A</v>
      </c>
    </row>
    <row r="81" spans="1:49" x14ac:dyDescent="0.25">
      <c r="A81" s="46"/>
      <c r="B81" s="35" t="s">
        <v>28</v>
      </c>
      <c r="C81" s="39"/>
      <c r="D81" s="40"/>
      <c r="E81" s="41"/>
      <c r="F81" s="42"/>
      <c r="G81" s="43"/>
      <c r="H81" s="44"/>
      <c r="I81" s="45"/>
      <c r="J81" s="48" t="e">
        <f t="shared" si="25"/>
        <v>#N/A</v>
      </c>
      <c r="K81" s="49" t="e">
        <f t="shared" si="24"/>
        <v>#N/A</v>
      </c>
      <c r="L81" s="62"/>
      <c r="M81" s="47" t="e">
        <f>INDEX('HEX GEN BACKEND'!B:B,MATCH(C81,'HEX GEN BACKEND'!A:A,0))</f>
        <v>#N/A</v>
      </c>
      <c r="N81" s="47" t="e">
        <f>"000"&amp;B81&amp;M81</f>
        <v>#N/A</v>
      </c>
      <c r="O81" s="47" t="e">
        <f t="shared" si="28"/>
        <v>#N/A</v>
      </c>
      <c r="P81" s="47" t="e">
        <f t="shared" si="29"/>
        <v>#N/A</v>
      </c>
      <c r="Q81" s="47" t="e">
        <f>INDEX('HEX GEN BACKEND'!M:M,MATCH('HEX GEN'!O81,'HEX GEN BACKEND'!L:L,0))</f>
        <v>#N/A</v>
      </c>
      <c r="R81" s="47" t="e">
        <f>INDEX('HEX GEN BACKEND'!M:M,MATCH('HEX GEN'!P81,'HEX GEN BACKEND'!L:L,0))</f>
        <v>#N/A</v>
      </c>
      <c r="S81" s="47" t="e">
        <f t="shared" si="30"/>
        <v>#N/A</v>
      </c>
      <c r="U81" s="57" t="s">
        <v>178</v>
      </c>
      <c r="V81" s="47">
        <f>IF(ISNUMBER(MATCH(D81,'HEX GEN BACKEND'!G:G,0)),INDEX('HEX GEN BACKEND'!J:J,MATCH(D81,'HEX GEN BACKEND'!G:G,0)),D81)</f>
        <v>0</v>
      </c>
      <c r="W81" s="47" t="e">
        <f>INDEX('HEX GEN BACKEND'!E:E,MATCH(E81,'HEX GEN BACKEND'!D:D,0))</f>
        <v>#N/A</v>
      </c>
      <c r="X81" s="47">
        <f>IF(ISNUMBER(MATCH(F81,'HEX GEN BACKEND'!H:H,0)),INDEX('HEX GEN BACKEND'!J:J,MATCH(F81,'HEX GEN BACKEND'!H:H,0)),F81)</f>
        <v>0</v>
      </c>
      <c r="Y81" s="47" t="e">
        <f>INDEX('HEX GEN BACKEND'!E:E,MATCH(G81,'HEX GEN BACKEND'!D:D,0))</f>
        <v>#N/A</v>
      </c>
      <c r="Z81" s="47">
        <f>IF(ISNUMBER(MATCH(H81,'HEX GEN BACKEND'!I:I,0)),INDEX('HEX GEN BACKEND'!J:J,MATCH(H81,'HEX GEN BACKEND'!I:I,0)),H81)</f>
        <v>0</v>
      </c>
      <c r="AA81" s="47" t="e">
        <f>INDEX('HEX GEN BACKEND'!E:E,MATCH(I81,'HEX GEN BACKEND'!D:D,0))</f>
        <v>#N/A</v>
      </c>
      <c r="AC81" s="47" t="e">
        <f t="shared" si="26"/>
        <v>#N/A</v>
      </c>
      <c r="AE81" s="47" t="e">
        <f t="shared" si="15"/>
        <v>#N/A</v>
      </c>
      <c r="AF81" s="47" t="e">
        <f t="shared" si="16"/>
        <v>#N/A</v>
      </c>
      <c r="AG81" s="47" t="e">
        <f t="shared" si="17"/>
        <v>#N/A</v>
      </c>
      <c r="AH81" s="47" t="e">
        <f t="shared" si="18"/>
        <v>#N/A</v>
      </c>
      <c r="AI81" s="47" t="e">
        <f t="shared" si="19"/>
        <v>#N/A</v>
      </c>
      <c r="AJ81" s="47" t="e">
        <f t="shared" si="20"/>
        <v>#N/A</v>
      </c>
      <c r="AK81" s="47" t="e">
        <f t="shared" si="21"/>
        <v>#N/A</v>
      </c>
      <c r="AL81" s="47" t="e">
        <f t="shared" si="22"/>
        <v>#N/A</v>
      </c>
      <c r="AN81" s="47" t="e">
        <f>INDEX('HEX GEN BACKEND'!M:M,MATCH('HEX GEN'!AE81,'HEX GEN BACKEND'!L:L,0))</f>
        <v>#N/A</v>
      </c>
      <c r="AO81" s="47" t="e">
        <f>INDEX('HEX GEN BACKEND'!M:M,MATCH('HEX GEN'!AF81,'HEX GEN BACKEND'!L:L,0))</f>
        <v>#N/A</v>
      </c>
      <c r="AP81" s="47" t="e">
        <f>INDEX('HEX GEN BACKEND'!M:M,MATCH('HEX GEN'!AG81,'HEX GEN BACKEND'!L:L,0))</f>
        <v>#N/A</v>
      </c>
      <c r="AQ81" s="47" t="e">
        <f>INDEX('HEX GEN BACKEND'!M:M,MATCH('HEX GEN'!AH81,'HEX GEN BACKEND'!L:L,0))</f>
        <v>#N/A</v>
      </c>
      <c r="AR81" s="47" t="e">
        <f>INDEX('HEX GEN BACKEND'!M:M,MATCH('HEX GEN'!AI81,'HEX GEN BACKEND'!L:L,0))</f>
        <v>#N/A</v>
      </c>
      <c r="AS81" s="47" t="e">
        <f>INDEX('HEX GEN BACKEND'!M:M,MATCH('HEX GEN'!AJ81,'HEX GEN BACKEND'!L:L,0))</f>
        <v>#N/A</v>
      </c>
      <c r="AT81" s="47" t="e">
        <f>INDEX('HEX GEN BACKEND'!M:M,MATCH('HEX GEN'!AK81,'HEX GEN BACKEND'!L:L,0))</f>
        <v>#N/A</v>
      </c>
      <c r="AU81" s="47" t="e">
        <f>INDEX('HEX GEN BACKEND'!M:M,MATCH('HEX GEN'!AL81,'HEX GEN BACKEND'!L:L,0))</f>
        <v>#N/A</v>
      </c>
      <c r="AW81" s="47" t="e">
        <f t="shared" si="27"/>
        <v>#N/A</v>
      </c>
    </row>
    <row r="82" spans="1:49" x14ac:dyDescent="0.25">
      <c r="A82" s="46"/>
      <c r="B82" s="35" t="s">
        <v>28</v>
      </c>
      <c r="C82" s="39"/>
      <c r="D82" s="40"/>
      <c r="E82" s="41"/>
      <c r="F82" s="42"/>
      <c r="G82" s="43"/>
      <c r="H82" s="44"/>
      <c r="I82" s="45"/>
      <c r="J82" s="48" t="e">
        <f t="shared" si="25"/>
        <v>#N/A</v>
      </c>
      <c r="K82" s="49" t="e">
        <f t="shared" si="24"/>
        <v>#N/A</v>
      </c>
      <c r="L82" s="62"/>
      <c r="M82" s="47" t="e">
        <f>INDEX('HEX GEN BACKEND'!B:B,MATCH(C82,'HEX GEN BACKEND'!A:A,0))</f>
        <v>#N/A</v>
      </c>
      <c r="N82" s="47" t="e">
        <f>"000"&amp;B82&amp;M82</f>
        <v>#N/A</v>
      </c>
      <c r="O82" s="47" t="e">
        <f t="shared" si="28"/>
        <v>#N/A</v>
      </c>
      <c r="P82" s="47" t="e">
        <f t="shared" si="29"/>
        <v>#N/A</v>
      </c>
      <c r="Q82" s="47" t="e">
        <f>INDEX('HEX GEN BACKEND'!M:M,MATCH('HEX GEN'!O82,'HEX GEN BACKEND'!L:L,0))</f>
        <v>#N/A</v>
      </c>
      <c r="R82" s="47" t="e">
        <f>INDEX('HEX GEN BACKEND'!M:M,MATCH('HEX GEN'!P82,'HEX GEN BACKEND'!L:L,0))</f>
        <v>#N/A</v>
      </c>
      <c r="S82" s="47" t="e">
        <f t="shared" si="30"/>
        <v>#N/A</v>
      </c>
      <c r="U82" s="57" t="s">
        <v>178</v>
      </c>
      <c r="V82" s="47">
        <f>IF(ISNUMBER(MATCH(D82,'HEX GEN BACKEND'!G:G,0)),INDEX('HEX GEN BACKEND'!J:J,MATCH(D82,'HEX GEN BACKEND'!G:G,0)),D82)</f>
        <v>0</v>
      </c>
      <c r="W82" s="47" t="e">
        <f>INDEX('HEX GEN BACKEND'!E:E,MATCH(E82,'HEX GEN BACKEND'!D:D,0))</f>
        <v>#N/A</v>
      </c>
      <c r="X82" s="47">
        <f>IF(ISNUMBER(MATCH(F82,'HEX GEN BACKEND'!H:H,0)),INDEX('HEX GEN BACKEND'!J:J,MATCH(F82,'HEX GEN BACKEND'!H:H,0)),F82)</f>
        <v>0</v>
      </c>
      <c r="Y82" s="47" t="e">
        <f>INDEX('HEX GEN BACKEND'!E:E,MATCH(G82,'HEX GEN BACKEND'!D:D,0))</f>
        <v>#N/A</v>
      </c>
      <c r="Z82" s="47">
        <f>IF(ISNUMBER(MATCH(H82,'HEX GEN BACKEND'!I:I,0)),INDEX('HEX GEN BACKEND'!J:J,MATCH(H82,'HEX GEN BACKEND'!I:I,0)),H82)</f>
        <v>0</v>
      </c>
      <c r="AA82" s="47" t="e">
        <f>INDEX('HEX GEN BACKEND'!E:E,MATCH(I82,'HEX GEN BACKEND'!D:D,0))</f>
        <v>#N/A</v>
      </c>
      <c r="AC82" s="47" t="e">
        <f t="shared" si="26"/>
        <v>#N/A</v>
      </c>
      <c r="AE82" s="47" t="e">
        <f t="shared" si="15"/>
        <v>#N/A</v>
      </c>
      <c r="AF82" s="47" t="e">
        <f t="shared" si="16"/>
        <v>#N/A</v>
      </c>
      <c r="AG82" s="47" t="e">
        <f t="shared" si="17"/>
        <v>#N/A</v>
      </c>
      <c r="AH82" s="47" t="e">
        <f t="shared" si="18"/>
        <v>#N/A</v>
      </c>
      <c r="AI82" s="47" t="e">
        <f t="shared" si="19"/>
        <v>#N/A</v>
      </c>
      <c r="AJ82" s="47" t="e">
        <f t="shared" si="20"/>
        <v>#N/A</v>
      </c>
      <c r="AK82" s="47" t="e">
        <f t="shared" si="21"/>
        <v>#N/A</v>
      </c>
      <c r="AL82" s="47" t="e">
        <f t="shared" si="22"/>
        <v>#N/A</v>
      </c>
      <c r="AN82" s="47" t="e">
        <f>INDEX('HEX GEN BACKEND'!M:M,MATCH('HEX GEN'!AE82,'HEX GEN BACKEND'!L:L,0))</f>
        <v>#N/A</v>
      </c>
      <c r="AO82" s="47" t="e">
        <f>INDEX('HEX GEN BACKEND'!M:M,MATCH('HEX GEN'!AF82,'HEX GEN BACKEND'!L:L,0))</f>
        <v>#N/A</v>
      </c>
      <c r="AP82" s="47" t="e">
        <f>INDEX('HEX GEN BACKEND'!M:M,MATCH('HEX GEN'!AG82,'HEX GEN BACKEND'!L:L,0))</f>
        <v>#N/A</v>
      </c>
      <c r="AQ82" s="47" t="e">
        <f>INDEX('HEX GEN BACKEND'!M:M,MATCH('HEX GEN'!AH82,'HEX GEN BACKEND'!L:L,0))</f>
        <v>#N/A</v>
      </c>
      <c r="AR82" s="47" t="e">
        <f>INDEX('HEX GEN BACKEND'!M:M,MATCH('HEX GEN'!AI82,'HEX GEN BACKEND'!L:L,0))</f>
        <v>#N/A</v>
      </c>
      <c r="AS82" s="47" t="e">
        <f>INDEX('HEX GEN BACKEND'!M:M,MATCH('HEX GEN'!AJ82,'HEX GEN BACKEND'!L:L,0))</f>
        <v>#N/A</v>
      </c>
      <c r="AT82" s="47" t="e">
        <f>INDEX('HEX GEN BACKEND'!M:M,MATCH('HEX GEN'!AK82,'HEX GEN BACKEND'!L:L,0))</f>
        <v>#N/A</v>
      </c>
      <c r="AU82" s="47" t="e">
        <f>INDEX('HEX GEN BACKEND'!M:M,MATCH('HEX GEN'!AL82,'HEX GEN BACKEND'!L:L,0))</f>
        <v>#N/A</v>
      </c>
      <c r="AW82" s="47" t="e">
        <f t="shared" si="27"/>
        <v>#N/A</v>
      </c>
    </row>
    <row r="83" spans="1:49" x14ac:dyDescent="0.25">
      <c r="A83" s="46"/>
      <c r="B83" s="35" t="s">
        <v>28</v>
      </c>
      <c r="C83" s="39"/>
      <c r="D83" s="40"/>
      <c r="E83" s="41"/>
      <c r="F83" s="42"/>
      <c r="G83" s="43"/>
      <c r="H83" s="44"/>
      <c r="I83" s="45"/>
      <c r="J83" s="48" t="e">
        <f t="shared" si="25"/>
        <v>#N/A</v>
      </c>
      <c r="K83" s="49" t="e">
        <f t="shared" si="24"/>
        <v>#N/A</v>
      </c>
      <c r="L83" s="62"/>
      <c r="M83" s="47" t="e">
        <f>INDEX('HEX GEN BACKEND'!B:B,MATCH(C83,'HEX GEN BACKEND'!A:A,0))</f>
        <v>#N/A</v>
      </c>
      <c r="N83" s="47" t="e">
        <f>"000"&amp;B83&amp;M83</f>
        <v>#N/A</v>
      </c>
      <c r="O83" s="47" t="e">
        <f t="shared" si="28"/>
        <v>#N/A</v>
      </c>
      <c r="P83" s="47" t="e">
        <f t="shared" si="29"/>
        <v>#N/A</v>
      </c>
      <c r="Q83" s="47" t="e">
        <f>INDEX('HEX GEN BACKEND'!M:M,MATCH('HEX GEN'!O83,'HEX GEN BACKEND'!L:L,0))</f>
        <v>#N/A</v>
      </c>
      <c r="R83" s="47" t="e">
        <f>INDEX('HEX GEN BACKEND'!M:M,MATCH('HEX GEN'!P83,'HEX GEN BACKEND'!L:L,0))</f>
        <v>#N/A</v>
      </c>
      <c r="S83" s="47" t="e">
        <f t="shared" si="30"/>
        <v>#N/A</v>
      </c>
      <c r="U83" s="57" t="s">
        <v>178</v>
      </c>
      <c r="V83" s="47">
        <f>IF(ISNUMBER(MATCH(D83,'HEX GEN BACKEND'!G:G,0)),INDEX('HEX GEN BACKEND'!J:J,MATCH(D83,'HEX GEN BACKEND'!G:G,0)),D83)</f>
        <v>0</v>
      </c>
      <c r="W83" s="47" t="e">
        <f>INDEX('HEX GEN BACKEND'!E:E,MATCH(E83,'HEX GEN BACKEND'!D:D,0))</f>
        <v>#N/A</v>
      </c>
      <c r="X83" s="47">
        <f>IF(ISNUMBER(MATCH(F83,'HEX GEN BACKEND'!H:H,0)),INDEX('HEX GEN BACKEND'!J:J,MATCH(F83,'HEX GEN BACKEND'!H:H,0)),F83)</f>
        <v>0</v>
      </c>
      <c r="Y83" s="47" t="e">
        <f>INDEX('HEX GEN BACKEND'!E:E,MATCH(G83,'HEX GEN BACKEND'!D:D,0))</f>
        <v>#N/A</v>
      </c>
      <c r="Z83" s="47">
        <f>IF(ISNUMBER(MATCH(H83,'HEX GEN BACKEND'!I:I,0)),INDEX('HEX GEN BACKEND'!J:J,MATCH(H83,'HEX GEN BACKEND'!I:I,0)),H83)</f>
        <v>0</v>
      </c>
      <c r="AA83" s="47" t="e">
        <f>INDEX('HEX GEN BACKEND'!E:E,MATCH(I83,'HEX GEN BACKEND'!D:D,0))</f>
        <v>#N/A</v>
      </c>
      <c r="AC83" s="47" t="e">
        <f t="shared" si="26"/>
        <v>#N/A</v>
      </c>
      <c r="AE83" s="47" t="e">
        <f t="shared" si="15"/>
        <v>#N/A</v>
      </c>
      <c r="AF83" s="47" t="e">
        <f t="shared" si="16"/>
        <v>#N/A</v>
      </c>
      <c r="AG83" s="47" t="e">
        <f t="shared" si="17"/>
        <v>#N/A</v>
      </c>
      <c r="AH83" s="47" t="e">
        <f t="shared" si="18"/>
        <v>#N/A</v>
      </c>
      <c r="AI83" s="47" t="e">
        <f t="shared" si="19"/>
        <v>#N/A</v>
      </c>
      <c r="AJ83" s="47" t="e">
        <f t="shared" si="20"/>
        <v>#N/A</v>
      </c>
      <c r="AK83" s="47" t="e">
        <f t="shared" si="21"/>
        <v>#N/A</v>
      </c>
      <c r="AL83" s="47" t="e">
        <f t="shared" si="22"/>
        <v>#N/A</v>
      </c>
      <c r="AN83" s="47" t="e">
        <f>INDEX('HEX GEN BACKEND'!M:M,MATCH('HEX GEN'!AE83,'HEX GEN BACKEND'!L:L,0))</f>
        <v>#N/A</v>
      </c>
      <c r="AO83" s="47" t="e">
        <f>INDEX('HEX GEN BACKEND'!M:M,MATCH('HEX GEN'!AF83,'HEX GEN BACKEND'!L:L,0))</f>
        <v>#N/A</v>
      </c>
      <c r="AP83" s="47" t="e">
        <f>INDEX('HEX GEN BACKEND'!M:M,MATCH('HEX GEN'!AG83,'HEX GEN BACKEND'!L:L,0))</f>
        <v>#N/A</v>
      </c>
      <c r="AQ83" s="47" t="e">
        <f>INDEX('HEX GEN BACKEND'!M:M,MATCH('HEX GEN'!AH83,'HEX GEN BACKEND'!L:L,0))</f>
        <v>#N/A</v>
      </c>
      <c r="AR83" s="47" t="e">
        <f>INDEX('HEX GEN BACKEND'!M:M,MATCH('HEX GEN'!AI83,'HEX GEN BACKEND'!L:L,0))</f>
        <v>#N/A</v>
      </c>
      <c r="AS83" s="47" t="e">
        <f>INDEX('HEX GEN BACKEND'!M:M,MATCH('HEX GEN'!AJ83,'HEX GEN BACKEND'!L:L,0))</f>
        <v>#N/A</v>
      </c>
      <c r="AT83" s="47" t="e">
        <f>INDEX('HEX GEN BACKEND'!M:M,MATCH('HEX GEN'!AK83,'HEX GEN BACKEND'!L:L,0))</f>
        <v>#N/A</v>
      </c>
      <c r="AU83" s="47" t="e">
        <f>INDEX('HEX GEN BACKEND'!M:M,MATCH('HEX GEN'!AL83,'HEX GEN BACKEND'!L:L,0))</f>
        <v>#N/A</v>
      </c>
      <c r="AW83" s="47" t="e">
        <f t="shared" si="27"/>
        <v>#N/A</v>
      </c>
    </row>
    <row r="84" spans="1:49" x14ac:dyDescent="0.25">
      <c r="A84" s="46"/>
      <c r="B84" s="35" t="s">
        <v>28</v>
      </c>
      <c r="C84" s="39"/>
      <c r="D84" s="40"/>
      <c r="E84" s="41"/>
      <c r="F84" s="42"/>
      <c r="G84" s="43"/>
      <c r="H84" s="44"/>
      <c r="I84" s="45"/>
      <c r="J84" s="48" t="e">
        <f t="shared" si="25"/>
        <v>#N/A</v>
      </c>
      <c r="K84" s="49" t="e">
        <f t="shared" si="24"/>
        <v>#N/A</v>
      </c>
      <c r="L84" s="62"/>
      <c r="M84" s="47" t="e">
        <f>INDEX('HEX GEN BACKEND'!B:B,MATCH(C84,'HEX GEN BACKEND'!A:A,0))</f>
        <v>#N/A</v>
      </c>
      <c r="N84" s="47" t="e">
        <f>"000"&amp;B84&amp;M84</f>
        <v>#N/A</v>
      </c>
      <c r="O84" s="47" t="e">
        <f t="shared" si="28"/>
        <v>#N/A</v>
      </c>
      <c r="P84" s="47" t="e">
        <f t="shared" si="29"/>
        <v>#N/A</v>
      </c>
      <c r="Q84" s="47" t="e">
        <f>INDEX('HEX GEN BACKEND'!M:M,MATCH('HEX GEN'!O84,'HEX GEN BACKEND'!L:L,0))</f>
        <v>#N/A</v>
      </c>
      <c r="R84" s="47" t="e">
        <f>INDEX('HEX GEN BACKEND'!M:M,MATCH('HEX GEN'!P84,'HEX GEN BACKEND'!L:L,0))</f>
        <v>#N/A</v>
      </c>
      <c r="S84" s="47" t="e">
        <f t="shared" si="30"/>
        <v>#N/A</v>
      </c>
      <c r="U84" s="57" t="s">
        <v>178</v>
      </c>
      <c r="V84" s="47">
        <f>IF(ISNUMBER(MATCH(D84,'HEX GEN BACKEND'!G:G,0)),INDEX('HEX GEN BACKEND'!J:J,MATCH(D84,'HEX GEN BACKEND'!G:G,0)),D84)</f>
        <v>0</v>
      </c>
      <c r="W84" s="47" t="e">
        <f>INDEX('HEX GEN BACKEND'!E:E,MATCH(E84,'HEX GEN BACKEND'!D:D,0))</f>
        <v>#N/A</v>
      </c>
      <c r="X84" s="47">
        <f>IF(ISNUMBER(MATCH(F84,'HEX GEN BACKEND'!H:H,0)),INDEX('HEX GEN BACKEND'!J:J,MATCH(F84,'HEX GEN BACKEND'!H:H,0)),F84)</f>
        <v>0</v>
      </c>
      <c r="Y84" s="47" t="e">
        <f>INDEX('HEX GEN BACKEND'!E:E,MATCH(G84,'HEX GEN BACKEND'!D:D,0))</f>
        <v>#N/A</v>
      </c>
      <c r="Z84" s="47">
        <f>IF(ISNUMBER(MATCH(H84,'HEX GEN BACKEND'!I:I,0)),INDEX('HEX GEN BACKEND'!J:J,MATCH(H84,'HEX GEN BACKEND'!I:I,0)),H84)</f>
        <v>0</v>
      </c>
      <c r="AA84" s="47" t="e">
        <f>INDEX('HEX GEN BACKEND'!E:E,MATCH(I84,'HEX GEN BACKEND'!D:D,0))</f>
        <v>#N/A</v>
      </c>
      <c r="AC84" s="47" t="e">
        <f t="shared" si="26"/>
        <v>#N/A</v>
      </c>
      <c r="AE84" s="47" t="e">
        <f t="shared" si="15"/>
        <v>#N/A</v>
      </c>
      <c r="AF84" s="47" t="e">
        <f t="shared" si="16"/>
        <v>#N/A</v>
      </c>
      <c r="AG84" s="47" t="e">
        <f t="shared" si="17"/>
        <v>#N/A</v>
      </c>
      <c r="AH84" s="47" t="e">
        <f t="shared" si="18"/>
        <v>#N/A</v>
      </c>
      <c r="AI84" s="47" t="e">
        <f t="shared" si="19"/>
        <v>#N/A</v>
      </c>
      <c r="AJ84" s="47" t="e">
        <f t="shared" si="20"/>
        <v>#N/A</v>
      </c>
      <c r="AK84" s="47" t="e">
        <f t="shared" si="21"/>
        <v>#N/A</v>
      </c>
      <c r="AL84" s="47" t="e">
        <f t="shared" si="22"/>
        <v>#N/A</v>
      </c>
      <c r="AN84" s="47" t="e">
        <f>INDEX('HEX GEN BACKEND'!M:M,MATCH('HEX GEN'!AE84,'HEX GEN BACKEND'!L:L,0))</f>
        <v>#N/A</v>
      </c>
      <c r="AO84" s="47" t="e">
        <f>INDEX('HEX GEN BACKEND'!M:M,MATCH('HEX GEN'!AF84,'HEX GEN BACKEND'!L:L,0))</f>
        <v>#N/A</v>
      </c>
      <c r="AP84" s="47" t="e">
        <f>INDEX('HEX GEN BACKEND'!M:M,MATCH('HEX GEN'!AG84,'HEX GEN BACKEND'!L:L,0))</f>
        <v>#N/A</v>
      </c>
      <c r="AQ84" s="47" t="e">
        <f>INDEX('HEX GEN BACKEND'!M:M,MATCH('HEX GEN'!AH84,'HEX GEN BACKEND'!L:L,0))</f>
        <v>#N/A</v>
      </c>
      <c r="AR84" s="47" t="e">
        <f>INDEX('HEX GEN BACKEND'!M:M,MATCH('HEX GEN'!AI84,'HEX GEN BACKEND'!L:L,0))</f>
        <v>#N/A</v>
      </c>
      <c r="AS84" s="47" t="e">
        <f>INDEX('HEX GEN BACKEND'!M:M,MATCH('HEX GEN'!AJ84,'HEX GEN BACKEND'!L:L,0))</f>
        <v>#N/A</v>
      </c>
      <c r="AT84" s="47" t="e">
        <f>INDEX('HEX GEN BACKEND'!M:M,MATCH('HEX GEN'!AK84,'HEX GEN BACKEND'!L:L,0))</f>
        <v>#N/A</v>
      </c>
      <c r="AU84" s="47" t="e">
        <f>INDEX('HEX GEN BACKEND'!M:M,MATCH('HEX GEN'!AL84,'HEX GEN BACKEND'!L:L,0))</f>
        <v>#N/A</v>
      </c>
      <c r="AW84" s="47" t="e">
        <f t="shared" si="27"/>
        <v>#N/A</v>
      </c>
    </row>
    <row r="85" spans="1:49" x14ac:dyDescent="0.25">
      <c r="A85" s="46"/>
      <c r="B85" s="35" t="s">
        <v>28</v>
      </c>
      <c r="C85" s="39"/>
      <c r="D85" s="40"/>
      <c r="E85" s="41"/>
      <c r="F85" s="42"/>
      <c r="G85" s="43"/>
      <c r="H85" s="44"/>
      <c r="I85" s="45"/>
      <c r="J85" s="48" t="e">
        <f t="shared" si="25"/>
        <v>#N/A</v>
      </c>
      <c r="K85" s="49" t="e">
        <f t="shared" si="24"/>
        <v>#N/A</v>
      </c>
      <c r="L85" s="62"/>
      <c r="M85" s="47" t="e">
        <f>INDEX('HEX GEN BACKEND'!B:B,MATCH(C85,'HEX GEN BACKEND'!A:A,0))</f>
        <v>#N/A</v>
      </c>
      <c r="N85" s="47" t="e">
        <f>"000"&amp;B85&amp;M85</f>
        <v>#N/A</v>
      </c>
      <c r="O85" s="47" t="e">
        <f t="shared" si="28"/>
        <v>#N/A</v>
      </c>
      <c r="P85" s="47" t="e">
        <f t="shared" si="29"/>
        <v>#N/A</v>
      </c>
      <c r="Q85" s="47" t="e">
        <f>INDEX('HEX GEN BACKEND'!M:M,MATCH('HEX GEN'!O85,'HEX GEN BACKEND'!L:L,0))</f>
        <v>#N/A</v>
      </c>
      <c r="R85" s="47" t="e">
        <f>INDEX('HEX GEN BACKEND'!M:M,MATCH('HEX GEN'!P85,'HEX GEN BACKEND'!L:L,0))</f>
        <v>#N/A</v>
      </c>
      <c r="S85" s="47" t="e">
        <f t="shared" si="30"/>
        <v>#N/A</v>
      </c>
      <c r="U85" s="57" t="s">
        <v>178</v>
      </c>
      <c r="V85" s="47">
        <f>IF(ISNUMBER(MATCH(D85,'HEX GEN BACKEND'!G:G,0)),INDEX('HEX GEN BACKEND'!J:J,MATCH(D85,'HEX GEN BACKEND'!G:G,0)),D85)</f>
        <v>0</v>
      </c>
      <c r="W85" s="47" t="e">
        <f>INDEX('HEX GEN BACKEND'!E:E,MATCH(E85,'HEX GEN BACKEND'!D:D,0))</f>
        <v>#N/A</v>
      </c>
      <c r="X85" s="47">
        <f>IF(ISNUMBER(MATCH(F85,'HEX GEN BACKEND'!H:H,0)),INDEX('HEX GEN BACKEND'!J:J,MATCH(F85,'HEX GEN BACKEND'!H:H,0)),F85)</f>
        <v>0</v>
      </c>
      <c r="Y85" s="47" t="e">
        <f>INDEX('HEX GEN BACKEND'!E:E,MATCH(G85,'HEX GEN BACKEND'!D:D,0))</f>
        <v>#N/A</v>
      </c>
      <c r="Z85" s="47">
        <f>IF(ISNUMBER(MATCH(H85,'HEX GEN BACKEND'!I:I,0)),INDEX('HEX GEN BACKEND'!J:J,MATCH(H85,'HEX GEN BACKEND'!I:I,0)),H85)</f>
        <v>0</v>
      </c>
      <c r="AA85" s="47" t="e">
        <f>INDEX('HEX GEN BACKEND'!E:E,MATCH(I85,'HEX GEN BACKEND'!D:D,0))</f>
        <v>#N/A</v>
      </c>
      <c r="AC85" s="47" t="e">
        <f t="shared" si="26"/>
        <v>#N/A</v>
      </c>
      <c r="AE85" s="47" t="e">
        <f t="shared" si="15"/>
        <v>#N/A</v>
      </c>
      <c r="AF85" s="47" t="e">
        <f t="shared" si="16"/>
        <v>#N/A</v>
      </c>
      <c r="AG85" s="47" t="e">
        <f t="shared" si="17"/>
        <v>#N/A</v>
      </c>
      <c r="AH85" s="47" t="e">
        <f t="shared" si="18"/>
        <v>#N/A</v>
      </c>
      <c r="AI85" s="47" t="e">
        <f t="shared" si="19"/>
        <v>#N/A</v>
      </c>
      <c r="AJ85" s="47" t="e">
        <f t="shared" si="20"/>
        <v>#N/A</v>
      </c>
      <c r="AK85" s="47" t="e">
        <f t="shared" si="21"/>
        <v>#N/A</v>
      </c>
      <c r="AL85" s="47" t="e">
        <f t="shared" si="22"/>
        <v>#N/A</v>
      </c>
      <c r="AN85" s="47" t="e">
        <f>INDEX('HEX GEN BACKEND'!M:M,MATCH('HEX GEN'!AE85,'HEX GEN BACKEND'!L:L,0))</f>
        <v>#N/A</v>
      </c>
      <c r="AO85" s="47" t="e">
        <f>INDEX('HEX GEN BACKEND'!M:M,MATCH('HEX GEN'!AF85,'HEX GEN BACKEND'!L:L,0))</f>
        <v>#N/A</v>
      </c>
      <c r="AP85" s="47" t="e">
        <f>INDEX('HEX GEN BACKEND'!M:M,MATCH('HEX GEN'!AG85,'HEX GEN BACKEND'!L:L,0))</f>
        <v>#N/A</v>
      </c>
      <c r="AQ85" s="47" t="e">
        <f>INDEX('HEX GEN BACKEND'!M:M,MATCH('HEX GEN'!AH85,'HEX GEN BACKEND'!L:L,0))</f>
        <v>#N/A</v>
      </c>
      <c r="AR85" s="47" t="e">
        <f>INDEX('HEX GEN BACKEND'!M:M,MATCH('HEX GEN'!AI85,'HEX GEN BACKEND'!L:L,0))</f>
        <v>#N/A</v>
      </c>
      <c r="AS85" s="47" t="e">
        <f>INDEX('HEX GEN BACKEND'!M:M,MATCH('HEX GEN'!AJ85,'HEX GEN BACKEND'!L:L,0))</f>
        <v>#N/A</v>
      </c>
      <c r="AT85" s="47" t="e">
        <f>INDEX('HEX GEN BACKEND'!M:M,MATCH('HEX GEN'!AK85,'HEX GEN BACKEND'!L:L,0))</f>
        <v>#N/A</v>
      </c>
      <c r="AU85" s="47" t="e">
        <f>INDEX('HEX GEN BACKEND'!M:M,MATCH('HEX GEN'!AL85,'HEX GEN BACKEND'!L:L,0))</f>
        <v>#N/A</v>
      </c>
      <c r="AW85" s="47" t="e">
        <f t="shared" si="27"/>
        <v>#N/A</v>
      </c>
    </row>
    <row r="86" spans="1:49" x14ac:dyDescent="0.25">
      <c r="A86" s="46"/>
      <c r="B86" s="35" t="s">
        <v>28</v>
      </c>
      <c r="C86" s="39"/>
      <c r="D86" s="40"/>
      <c r="E86" s="41"/>
      <c r="F86" s="42"/>
      <c r="G86" s="43"/>
      <c r="H86" s="44"/>
      <c r="I86" s="45"/>
      <c r="J86" s="48" t="e">
        <f t="shared" si="25"/>
        <v>#N/A</v>
      </c>
      <c r="K86" s="49" t="e">
        <f t="shared" si="24"/>
        <v>#N/A</v>
      </c>
      <c r="L86" s="62"/>
      <c r="M86" s="47" t="e">
        <f>INDEX('HEX GEN BACKEND'!B:B,MATCH(C86,'HEX GEN BACKEND'!A:A,0))</f>
        <v>#N/A</v>
      </c>
      <c r="N86" s="47" t="e">
        <f>"000"&amp;B86&amp;M86</f>
        <v>#N/A</v>
      </c>
      <c r="O86" s="47" t="e">
        <f t="shared" si="28"/>
        <v>#N/A</v>
      </c>
      <c r="P86" s="47" t="e">
        <f t="shared" si="29"/>
        <v>#N/A</v>
      </c>
      <c r="Q86" s="47" t="e">
        <f>INDEX('HEX GEN BACKEND'!M:M,MATCH('HEX GEN'!O86,'HEX GEN BACKEND'!L:L,0))</f>
        <v>#N/A</v>
      </c>
      <c r="R86" s="47" t="e">
        <f>INDEX('HEX GEN BACKEND'!M:M,MATCH('HEX GEN'!P86,'HEX GEN BACKEND'!L:L,0))</f>
        <v>#N/A</v>
      </c>
      <c r="S86" s="47" t="e">
        <f t="shared" si="30"/>
        <v>#N/A</v>
      </c>
      <c r="U86" s="57" t="s">
        <v>178</v>
      </c>
      <c r="V86" s="47">
        <f>IF(ISNUMBER(MATCH(D86,'HEX GEN BACKEND'!G:G,0)),INDEX('HEX GEN BACKEND'!J:J,MATCH(D86,'HEX GEN BACKEND'!G:G,0)),D86)</f>
        <v>0</v>
      </c>
      <c r="W86" s="47" t="e">
        <f>INDEX('HEX GEN BACKEND'!E:E,MATCH(E86,'HEX GEN BACKEND'!D:D,0))</f>
        <v>#N/A</v>
      </c>
      <c r="X86" s="47">
        <f>IF(ISNUMBER(MATCH(F86,'HEX GEN BACKEND'!H:H,0)),INDEX('HEX GEN BACKEND'!J:J,MATCH(F86,'HEX GEN BACKEND'!H:H,0)),F86)</f>
        <v>0</v>
      </c>
      <c r="Y86" s="47" t="e">
        <f>INDEX('HEX GEN BACKEND'!E:E,MATCH(G86,'HEX GEN BACKEND'!D:D,0))</f>
        <v>#N/A</v>
      </c>
      <c r="Z86" s="47">
        <f>IF(ISNUMBER(MATCH(H86,'HEX GEN BACKEND'!I:I,0)),INDEX('HEX GEN BACKEND'!J:J,MATCH(H86,'HEX GEN BACKEND'!I:I,0)),H86)</f>
        <v>0</v>
      </c>
      <c r="AA86" s="47" t="e">
        <f>INDEX('HEX GEN BACKEND'!E:E,MATCH(I86,'HEX GEN BACKEND'!D:D,0))</f>
        <v>#N/A</v>
      </c>
      <c r="AC86" s="47" t="e">
        <f t="shared" si="26"/>
        <v>#N/A</v>
      </c>
      <c r="AE86" s="47" t="e">
        <f t="shared" si="15"/>
        <v>#N/A</v>
      </c>
      <c r="AF86" s="47" t="e">
        <f t="shared" si="16"/>
        <v>#N/A</v>
      </c>
      <c r="AG86" s="47" t="e">
        <f t="shared" si="17"/>
        <v>#N/A</v>
      </c>
      <c r="AH86" s="47" t="e">
        <f t="shared" si="18"/>
        <v>#N/A</v>
      </c>
      <c r="AI86" s="47" t="e">
        <f t="shared" si="19"/>
        <v>#N/A</v>
      </c>
      <c r="AJ86" s="47" t="e">
        <f t="shared" si="20"/>
        <v>#N/A</v>
      </c>
      <c r="AK86" s="47" t="e">
        <f t="shared" si="21"/>
        <v>#N/A</v>
      </c>
      <c r="AL86" s="47" t="e">
        <f t="shared" si="22"/>
        <v>#N/A</v>
      </c>
      <c r="AN86" s="47" t="e">
        <f>INDEX('HEX GEN BACKEND'!M:M,MATCH('HEX GEN'!AE86,'HEX GEN BACKEND'!L:L,0))</f>
        <v>#N/A</v>
      </c>
      <c r="AO86" s="47" t="e">
        <f>INDEX('HEX GEN BACKEND'!M:M,MATCH('HEX GEN'!AF86,'HEX GEN BACKEND'!L:L,0))</f>
        <v>#N/A</v>
      </c>
      <c r="AP86" s="47" t="e">
        <f>INDEX('HEX GEN BACKEND'!M:M,MATCH('HEX GEN'!AG86,'HEX GEN BACKEND'!L:L,0))</f>
        <v>#N/A</v>
      </c>
      <c r="AQ86" s="47" t="e">
        <f>INDEX('HEX GEN BACKEND'!M:M,MATCH('HEX GEN'!AH86,'HEX GEN BACKEND'!L:L,0))</f>
        <v>#N/A</v>
      </c>
      <c r="AR86" s="47" t="e">
        <f>INDEX('HEX GEN BACKEND'!M:M,MATCH('HEX GEN'!AI86,'HEX GEN BACKEND'!L:L,0))</f>
        <v>#N/A</v>
      </c>
      <c r="AS86" s="47" t="e">
        <f>INDEX('HEX GEN BACKEND'!M:M,MATCH('HEX GEN'!AJ86,'HEX GEN BACKEND'!L:L,0))</f>
        <v>#N/A</v>
      </c>
      <c r="AT86" s="47" t="e">
        <f>INDEX('HEX GEN BACKEND'!M:M,MATCH('HEX GEN'!AK86,'HEX GEN BACKEND'!L:L,0))</f>
        <v>#N/A</v>
      </c>
      <c r="AU86" s="47" t="e">
        <f>INDEX('HEX GEN BACKEND'!M:M,MATCH('HEX GEN'!AL86,'HEX GEN BACKEND'!L:L,0))</f>
        <v>#N/A</v>
      </c>
      <c r="AW86" s="47" t="e">
        <f t="shared" si="27"/>
        <v>#N/A</v>
      </c>
    </row>
    <row r="87" spans="1:49" x14ac:dyDescent="0.25">
      <c r="A87" s="46"/>
      <c r="B87" s="35" t="s">
        <v>28</v>
      </c>
      <c r="C87" s="39"/>
      <c r="D87" s="40"/>
      <c r="E87" s="41"/>
      <c r="F87" s="42"/>
      <c r="G87" s="43"/>
      <c r="H87" s="44"/>
      <c r="I87" s="45"/>
      <c r="J87" s="48" t="e">
        <f t="shared" si="25"/>
        <v>#N/A</v>
      </c>
      <c r="K87" s="49" t="e">
        <f t="shared" si="24"/>
        <v>#N/A</v>
      </c>
      <c r="L87" s="62"/>
      <c r="M87" s="47" t="e">
        <f>INDEX('HEX GEN BACKEND'!B:B,MATCH(C87,'HEX GEN BACKEND'!A:A,0))</f>
        <v>#N/A</v>
      </c>
      <c r="N87" s="47" t="e">
        <f>"000"&amp;B87&amp;M87</f>
        <v>#N/A</v>
      </c>
      <c r="O87" s="47" t="e">
        <f t="shared" si="28"/>
        <v>#N/A</v>
      </c>
      <c r="P87" s="47" t="e">
        <f t="shared" si="29"/>
        <v>#N/A</v>
      </c>
      <c r="Q87" s="47" t="e">
        <f>INDEX('HEX GEN BACKEND'!M:M,MATCH('HEX GEN'!O87,'HEX GEN BACKEND'!L:L,0))</f>
        <v>#N/A</v>
      </c>
      <c r="R87" s="47" t="e">
        <f>INDEX('HEX GEN BACKEND'!M:M,MATCH('HEX GEN'!P87,'HEX GEN BACKEND'!L:L,0))</f>
        <v>#N/A</v>
      </c>
      <c r="S87" s="47" t="e">
        <f t="shared" si="30"/>
        <v>#N/A</v>
      </c>
      <c r="U87" s="57" t="s">
        <v>178</v>
      </c>
      <c r="V87" s="47">
        <f>IF(ISNUMBER(MATCH(D87,'HEX GEN BACKEND'!G:G,0)),INDEX('HEX GEN BACKEND'!J:J,MATCH(D87,'HEX GEN BACKEND'!G:G,0)),D87)</f>
        <v>0</v>
      </c>
      <c r="W87" s="47" t="e">
        <f>INDEX('HEX GEN BACKEND'!E:E,MATCH(E87,'HEX GEN BACKEND'!D:D,0))</f>
        <v>#N/A</v>
      </c>
      <c r="X87" s="47">
        <f>IF(ISNUMBER(MATCH(F87,'HEX GEN BACKEND'!H:H,0)),INDEX('HEX GEN BACKEND'!J:J,MATCH(F87,'HEX GEN BACKEND'!H:H,0)),F87)</f>
        <v>0</v>
      </c>
      <c r="Y87" s="47" t="e">
        <f>INDEX('HEX GEN BACKEND'!E:E,MATCH(G87,'HEX GEN BACKEND'!D:D,0))</f>
        <v>#N/A</v>
      </c>
      <c r="Z87" s="47">
        <f>IF(ISNUMBER(MATCH(H87,'HEX GEN BACKEND'!I:I,0)),INDEX('HEX GEN BACKEND'!J:J,MATCH(H87,'HEX GEN BACKEND'!I:I,0)),H87)</f>
        <v>0</v>
      </c>
      <c r="AA87" s="47" t="e">
        <f>INDEX('HEX GEN BACKEND'!E:E,MATCH(I87,'HEX GEN BACKEND'!D:D,0))</f>
        <v>#N/A</v>
      </c>
      <c r="AC87" s="47" t="e">
        <f t="shared" si="26"/>
        <v>#N/A</v>
      </c>
      <c r="AE87" s="47" t="e">
        <f t="shared" si="15"/>
        <v>#N/A</v>
      </c>
      <c r="AF87" s="47" t="e">
        <f t="shared" si="16"/>
        <v>#N/A</v>
      </c>
      <c r="AG87" s="47" t="e">
        <f t="shared" si="17"/>
        <v>#N/A</v>
      </c>
      <c r="AH87" s="47" t="e">
        <f t="shared" si="18"/>
        <v>#N/A</v>
      </c>
      <c r="AI87" s="47" t="e">
        <f t="shared" si="19"/>
        <v>#N/A</v>
      </c>
      <c r="AJ87" s="47" t="e">
        <f t="shared" si="20"/>
        <v>#N/A</v>
      </c>
      <c r="AK87" s="47" t="e">
        <f t="shared" si="21"/>
        <v>#N/A</v>
      </c>
      <c r="AL87" s="47" t="e">
        <f t="shared" si="22"/>
        <v>#N/A</v>
      </c>
      <c r="AN87" s="47" t="e">
        <f>INDEX('HEX GEN BACKEND'!M:M,MATCH('HEX GEN'!AE87,'HEX GEN BACKEND'!L:L,0))</f>
        <v>#N/A</v>
      </c>
      <c r="AO87" s="47" t="e">
        <f>INDEX('HEX GEN BACKEND'!M:M,MATCH('HEX GEN'!AF87,'HEX GEN BACKEND'!L:L,0))</f>
        <v>#N/A</v>
      </c>
      <c r="AP87" s="47" t="e">
        <f>INDEX('HEX GEN BACKEND'!M:M,MATCH('HEX GEN'!AG87,'HEX GEN BACKEND'!L:L,0))</f>
        <v>#N/A</v>
      </c>
      <c r="AQ87" s="47" t="e">
        <f>INDEX('HEX GEN BACKEND'!M:M,MATCH('HEX GEN'!AH87,'HEX GEN BACKEND'!L:L,0))</f>
        <v>#N/A</v>
      </c>
      <c r="AR87" s="47" t="e">
        <f>INDEX('HEX GEN BACKEND'!M:M,MATCH('HEX GEN'!AI87,'HEX GEN BACKEND'!L:L,0))</f>
        <v>#N/A</v>
      </c>
      <c r="AS87" s="47" t="e">
        <f>INDEX('HEX GEN BACKEND'!M:M,MATCH('HEX GEN'!AJ87,'HEX GEN BACKEND'!L:L,0))</f>
        <v>#N/A</v>
      </c>
      <c r="AT87" s="47" t="e">
        <f>INDEX('HEX GEN BACKEND'!M:M,MATCH('HEX GEN'!AK87,'HEX GEN BACKEND'!L:L,0))</f>
        <v>#N/A</v>
      </c>
      <c r="AU87" s="47" t="e">
        <f>INDEX('HEX GEN BACKEND'!M:M,MATCH('HEX GEN'!AL87,'HEX GEN BACKEND'!L:L,0))</f>
        <v>#N/A</v>
      </c>
      <c r="AW87" s="47" t="e">
        <f t="shared" si="27"/>
        <v>#N/A</v>
      </c>
    </row>
    <row r="88" spans="1:49" x14ac:dyDescent="0.25">
      <c r="A88" s="46"/>
      <c r="B88" s="35" t="s">
        <v>28</v>
      </c>
      <c r="C88" s="39"/>
      <c r="D88" s="40"/>
      <c r="E88" s="41"/>
      <c r="F88" s="42"/>
      <c r="G88" s="43"/>
      <c r="H88" s="44"/>
      <c r="I88" s="45"/>
      <c r="J88" s="48" t="e">
        <f t="shared" si="25"/>
        <v>#N/A</v>
      </c>
      <c r="K88" s="49" t="e">
        <f t="shared" si="24"/>
        <v>#N/A</v>
      </c>
      <c r="L88" s="62"/>
      <c r="M88" s="47" t="e">
        <f>INDEX('HEX GEN BACKEND'!B:B,MATCH(C88,'HEX GEN BACKEND'!A:A,0))</f>
        <v>#N/A</v>
      </c>
      <c r="N88" s="47" t="e">
        <f>"000"&amp;B88&amp;M88</f>
        <v>#N/A</v>
      </c>
      <c r="O88" s="47" t="e">
        <f t="shared" si="28"/>
        <v>#N/A</v>
      </c>
      <c r="P88" s="47" t="e">
        <f t="shared" si="29"/>
        <v>#N/A</v>
      </c>
      <c r="Q88" s="47" t="e">
        <f>INDEX('HEX GEN BACKEND'!M:M,MATCH('HEX GEN'!O88,'HEX GEN BACKEND'!L:L,0))</f>
        <v>#N/A</v>
      </c>
      <c r="R88" s="47" t="e">
        <f>INDEX('HEX GEN BACKEND'!M:M,MATCH('HEX GEN'!P88,'HEX GEN BACKEND'!L:L,0))</f>
        <v>#N/A</v>
      </c>
      <c r="S88" s="47" t="e">
        <f t="shared" si="30"/>
        <v>#N/A</v>
      </c>
      <c r="U88" s="57" t="s">
        <v>178</v>
      </c>
      <c r="V88" s="47">
        <f>IF(ISNUMBER(MATCH(D88,'HEX GEN BACKEND'!G:G,0)),INDEX('HEX GEN BACKEND'!J:J,MATCH(D88,'HEX GEN BACKEND'!G:G,0)),D88)</f>
        <v>0</v>
      </c>
      <c r="W88" s="47" t="e">
        <f>INDEX('HEX GEN BACKEND'!E:E,MATCH(E88,'HEX GEN BACKEND'!D:D,0))</f>
        <v>#N/A</v>
      </c>
      <c r="X88" s="47">
        <f>IF(ISNUMBER(MATCH(F88,'HEX GEN BACKEND'!H:H,0)),INDEX('HEX GEN BACKEND'!J:J,MATCH(F88,'HEX GEN BACKEND'!H:H,0)),F88)</f>
        <v>0</v>
      </c>
      <c r="Y88" s="47" t="e">
        <f>INDEX('HEX GEN BACKEND'!E:E,MATCH(G88,'HEX GEN BACKEND'!D:D,0))</f>
        <v>#N/A</v>
      </c>
      <c r="Z88" s="47">
        <f>IF(ISNUMBER(MATCH(H88,'HEX GEN BACKEND'!I:I,0)),INDEX('HEX GEN BACKEND'!J:J,MATCH(H88,'HEX GEN BACKEND'!I:I,0)),H88)</f>
        <v>0</v>
      </c>
      <c r="AA88" s="47" t="e">
        <f>INDEX('HEX GEN BACKEND'!E:E,MATCH(I88,'HEX GEN BACKEND'!D:D,0))</f>
        <v>#N/A</v>
      </c>
      <c r="AC88" s="47" t="e">
        <f t="shared" si="26"/>
        <v>#N/A</v>
      </c>
      <c r="AE88" s="47" t="e">
        <f t="shared" si="15"/>
        <v>#N/A</v>
      </c>
      <c r="AF88" s="47" t="e">
        <f t="shared" si="16"/>
        <v>#N/A</v>
      </c>
      <c r="AG88" s="47" t="e">
        <f t="shared" si="17"/>
        <v>#N/A</v>
      </c>
      <c r="AH88" s="47" t="e">
        <f t="shared" si="18"/>
        <v>#N/A</v>
      </c>
      <c r="AI88" s="47" t="e">
        <f t="shared" si="19"/>
        <v>#N/A</v>
      </c>
      <c r="AJ88" s="47" t="e">
        <f t="shared" si="20"/>
        <v>#N/A</v>
      </c>
      <c r="AK88" s="47" t="e">
        <f t="shared" si="21"/>
        <v>#N/A</v>
      </c>
      <c r="AL88" s="47" t="e">
        <f t="shared" si="22"/>
        <v>#N/A</v>
      </c>
      <c r="AN88" s="47" t="e">
        <f>INDEX('HEX GEN BACKEND'!M:M,MATCH('HEX GEN'!AE88,'HEX GEN BACKEND'!L:L,0))</f>
        <v>#N/A</v>
      </c>
      <c r="AO88" s="47" t="e">
        <f>INDEX('HEX GEN BACKEND'!M:M,MATCH('HEX GEN'!AF88,'HEX GEN BACKEND'!L:L,0))</f>
        <v>#N/A</v>
      </c>
      <c r="AP88" s="47" t="e">
        <f>INDEX('HEX GEN BACKEND'!M:M,MATCH('HEX GEN'!AG88,'HEX GEN BACKEND'!L:L,0))</f>
        <v>#N/A</v>
      </c>
      <c r="AQ88" s="47" t="e">
        <f>INDEX('HEX GEN BACKEND'!M:M,MATCH('HEX GEN'!AH88,'HEX GEN BACKEND'!L:L,0))</f>
        <v>#N/A</v>
      </c>
      <c r="AR88" s="47" t="e">
        <f>INDEX('HEX GEN BACKEND'!M:M,MATCH('HEX GEN'!AI88,'HEX GEN BACKEND'!L:L,0))</f>
        <v>#N/A</v>
      </c>
      <c r="AS88" s="47" t="e">
        <f>INDEX('HEX GEN BACKEND'!M:M,MATCH('HEX GEN'!AJ88,'HEX GEN BACKEND'!L:L,0))</f>
        <v>#N/A</v>
      </c>
      <c r="AT88" s="47" t="e">
        <f>INDEX('HEX GEN BACKEND'!M:M,MATCH('HEX GEN'!AK88,'HEX GEN BACKEND'!L:L,0))</f>
        <v>#N/A</v>
      </c>
      <c r="AU88" s="47" t="e">
        <f>INDEX('HEX GEN BACKEND'!M:M,MATCH('HEX GEN'!AL88,'HEX GEN BACKEND'!L:L,0))</f>
        <v>#N/A</v>
      </c>
      <c r="AW88" s="47" t="e">
        <f t="shared" si="27"/>
        <v>#N/A</v>
      </c>
    </row>
    <row r="89" spans="1:49" x14ac:dyDescent="0.25">
      <c r="A89" s="46"/>
      <c r="B89" s="35" t="s">
        <v>28</v>
      </c>
      <c r="C89" s="39"/>
      <c r="D89" s="40"/>
      <c r="E89" s="41"/>
      <c r="F89" s="42"/>
      <c r="G89" s="43"/>
      <c r="H89" s="44"/>
      <c r="I89" s="45"/>
      <c r="J89" s="48" t="e">
        <f t="shared" si="25"/>
        <v>#N/A</v>
      </c>
      <c r="K89" s="49" t="e">
        <f t="shared" si="24"/>
        <v>#N/A</v>
      </c>
      <c r="L89" s="62"/>
      <c r="M89" s="47" t="e">
        <f>INDEX('HEX GEN BACKEND'!B:B,MATCH(C89,'HEX GEN BACKEND'!A:A,0))</f>
        <v>#N/A</v>
      </c>
      <c r="N89" s="47" t="e">
        <f>"000"&amp;B89&amp;M89</f>
        <v>#N/A</v>
      </c>
      <c r="O89" s="47" t="e">
        <f t="shared" si="28"/>
        <v>#N/A</v>
      </c>
      <c r="P89" s="47" t="e">
        <f t="shared" si="29"/>
        <v>#N/A</v>
      </c>
      <c r="Q89" s="47" t="e">
        <f>INDEX('HEX GEN BACKEND'!M:M,MATCH('HEX GEN'!O89,'HEX GEN BACKEND'!L:L,0))</f>
        <v>#N/A</v>
      </c>
      <c r="R89" s="47" t="e">
        <f>INDEX('HEX GEN BACKEND'!M:M,MATCH('HEX GEN'!P89,'HEX GEN BACKEND'!L:L,0))</f>
        <v>#N/A</v>
      </c>
      <c r="S89" s="47" t="e">
        <f t="shared" si="30"/>
        <v>#N/A</v>
      </c>
      <c r="U89" s="57" t="s">
        <v>178</v>
      </c>
      <c r="V89" s="47">
        <f>IF(ISNUMBER(MATCH(D89,'HEX GEN BACKEND'!G:G,0)),INDEX('HEX GEN BACKEND'!J:J,MATCH(D89,'HEX GEN BACKEND'!G:G,0)),D89)</f>
        <v>0</v>
      </c>
      <c r="W89" s="47" t="e">
        <f>INDEX('HEX GEN BACKEND'!E:E,MATCH(E89,'HEX GEN BACKEND'!D:D,0))</f>
        <v>#N/A</v>
      </c>
      <c r="X89" s="47">
        <f>IF(ISNUMBER(MATCH(F89,'HEX GEN BACKEND'!H:H,0)),INDEX('HEX GEN BACKEND'!J:J,MATCH(F89,'HEX GEN BACKEND'!H:H,0)),F89)</f>
        <v>0</v>
      </c>
      <c r="Y89" s="47" t="e">
        <f>INDEX('HEX GEN BACKEND'!E:E,MATCH(G89,'HEX GEN BACKEND'!D:D,0))</f>
        <v>#N/A</v>
      </c>
      <c r="Z89" s="47">
        <f>IF(ISNUMBER(MATCH(H89,'HEX GEN BACKEND'!I:I,0)),INDEX('HEX GEN BACKEND'!J:J,MATCH(H89,'HEX GEN BACKEND'!I:I,0)),H89)</f>
        <v>0</v>
      </c>
      <c r="AA89" s="47" t="e">
        <f>INDEX('HEX GEN BACKEND'!E:E,MATCH(I89,'HEX GEN BACKEND'!D:D,0))</f>
        <v>#N/A</v>
      </c>
      <c r="AC89" s="47" t="e">
        <f t="shared" si="26"/>
        <v>#N/A</v>
      </c>
      <c r="AE89" s="47" t="e">
        <f t="shared" si="15"/>
        <v>#N/A</v>
      </c>
      <c r="AF89" s="47" t="e">
        <f t="shared" si="16"/>
        <v>#N/A</v>
      </c>
      <c r="AG89" s="47" t="e">
        <f t="shared" si="17"/>
        <v>#N/A</v>
      </c>
      <c r="AH89" s="47" t="e">
        <f t="shared" si="18"/>
        <v>#N/A</v>
      </c>
      <c r="AI89" s="47" t="e">
        <f t="shared" si="19"/>
        <v>#N/A</v>
      </c>
      <c r="AJ89" s="47" t="e">
        <f t="shared" si="20"/>
        <v>#N/A</v>
      </c>
      <c r="AK89" s="47" t="e">
        <f t="shared" si="21"/>
        <v>#N/A</v>
      </c>
      <c r="AL89" s="47" t="e">
        <f t="shared" si="22"/>
        <v>#N/A</v>
      </c>
      <c r="AN89" s="47" t="e">
        <f>INDEX('HEX GEN BACKEND'!M:M,MATCH('HEX GEN'!AE89,'HEX GEN BACKEND'!L:L,0))</f>
        <v>#N/A</v>
      </c>
      <c r="AO89" s="47" t="e">
        <f>INDEX('HEX GEN BACKEND'!M:M,MATCH('HEX GEN'!AF89,'HEX GEN BACKEND'!L:L,0))</f>
        <v>#N/A</v>
      </c>
      <c r="AP89" s="47" t="e">
        <f>INDEX('HEX GEN BACKEND'!M:M,MATCH('HEX GEN'!AG89,'HEX GEN BACKEND'!L:L,0))</f>
        <v>#N/A</v>
      </c>
      <c r="AQ89" s="47" t="e">
        <f>INDEX('HEX GEN BACKEND'!M:M,MATCH('HEX GEN'!AH89,'HEX GEN BACKEND'!L:L,0))</f>
        <v>#N/A</v>
      </c>
      <c r="AR89" s="47" t="e">
        <f>INDEX('HEX GEN BACKEND'!M:M,MATCH('HEX GEN'!AI89,'HEX GEN BACKEND'!L:L,0))</f>
        <v>#N/A</v>
      </c>
      <c r="AS89" s="47" t="e">
        <f>INDEX('HEX GEN BACKEND'!M:M,MATCH('HEX GEN'!AJ89,'HEX GEN BACKEND'!L:L,0))</f>
        <v>#N/A</v>
      </c>
      <c r="AT89" s="47" t="e">
        <f>INDEX('HEX GEN BACKEND'!M:M,MATCH('HEX GEN'!AK89,'HEX GEN BACKEND'!L:L,0))</f>
        <v>#N/A</v>
      </c>
      <c r="AU89" s="47" t="e">
        <f>INDEX('HEX GEN BACKEND'!M:M,MATCH('HEX GEN'!AL89,'HEX GEN BACKEND'!L:L,0))</f>
        <v>#N/A</v>
      </c>
      <c r="AW89" s="47" t="e">
        <f t="shared" si="27"/>
        <v>#N/A</v>
      </c>
    </row>
    <row r="90" spans="1:49" x14ac:dyDescent="0.25">
      <c r="A90" s="46"/>
      <c r="B90" s="35" t="s">
        <v>28</v>
      </c>
      <c r="C90" s="39"/>
      <c r="D90" s="40"/>
      <c r="E90" s="41"/>
      <c r="F90" s="42"/>
      <c r="G90" s="43"/>
      <c r="H90" s="44"/>
      <c r="I90" s="45"/>
      <c r="J90" s="48" t="e">
        <f t="shared" si="25"/>
        <v>#N/A</v>
      </c>
      <c r="K90" s="49" t="e">
        <f t="shared" si="24"/>
        <v>#N/A</v>
      </c>
      <c r="L90" s="62"/>
      <c r="M90" s="47" t="e">
        <f>INDEX('HEX GEN BACKEND'!B:B,MATCH(C90,'HEX GEN BACKEND'!A:A,0))</f>
        <v>#N/A</v>
      </c>
      <c r="N90" s="47" t="e">
        <f>"000"&amp;B90&amp;M90</f>
        <v>#N/A</v>
      </c>
      <c r="O90" s="47" t="e">
        <f t="shared" si="28"/>
        <v>#N/A</v>
      </c>
      <c r="P90" s="47" t="e">
        <f t="shared" si="29"/>
        <v>#N/A</v>
      </c>
      <c r="Q90" s="47" t="e">
        <f>INDEX('HEX GEN BACKEND'!M:M,MATCH('HEX GEN'!O90,'HEX GEN BACKEND'!L:L,0))</f>
        <v>#N/A</v>
      </c>
      <c r="R90" s="47" t="e">
        <f>INDEX('HEX GEN BACKEND'!M:M,MATCH('HEX GEN'!P90,'HEX GEN BACKEND'!L:L,0))</f>
        <v>#N/A</v>
      </c>
      <c r="S90" s="47" t="e">
        <f t="shared" si="30"/>
        <v>#N/A</v>
      </c>
      <c r="U90" s="57" t="s">
        <v>178</v>
      </c>
      <c r="V90" s="47">
        <f>IF(ISNUMBER(MATCH(D90,'HEX GEN BACKEND'!G:G,0)),INDEX('HEX GEN BACKEND'!J:J,MATCH(D90,'HEX GEN BACKEND'!G:G,0)),D90)</f>
        <v>0</v>
      </c>
      <c r="W90" s="47" t="e">
        <f>INDEX('HEX GEN BACKEND'!E:E,MATCH(E90,'HEX GEN BACKEND'!D:D,0))</f>
        <v>#N/A</v>
      </c>
      <c r="X90" s="47">
        <f>IF(ISNUMBER(MATCH(F90,'HEX GEN BACKEND'!H:H,0)),INDEX('HEX GEN BACKEND'!J:J,MATCH(F90,'HEX GEN BACKEND'!H:H,0)),F90)</f>
        <v>0</v>
      </c>
      <c r="Y90" s="47" t="e">
        <f>INDEX('HEX GEN BACKEND'!E:E,MATCH(G90,'HEX GEN BACKEND'!D:D,0))</f>
        <v>#N/A</v>
      </c>
      <c r="Z90" s="47">
        <f>IF(ISNUMBER(MATCH(H90,'HEX GEN BACKEND'!I:I,0)),INDEX('HEX GEN BACKEND'!J:J,MATCH(H90,'HEX GEN BACKEND'!I:I,0)),H90)</f>
        <v>0</v>
      </c>
      <c r="AA90" s="47" t="e">
        <f>INDEX('HEX GEN BACKEND'!E:E,MATCH(I90,'HEX GEN BACKEND'!D:D,0))</f>
        <v>#N/A</v>
      </c>
      <c r="AC90" s="47" t="e">
        <f t="shared" si="26"/>
        <v>#N/A</v>
      </c>
      <c r="AE90" s="47" t="e">
        <f t="shared" si="15"/>
        <v>#N/A</v>
      </c>
      <c r="AF90" s="47" t="e">
        <f t="shared" si="16"/>
        <v>#N/A</v>
      </c>
      <c r="AG90" s="47" t="e">
        <f t="shared" si="17"/>
        <v>#N/A</v>
      </c>
      <c r="AH90" s="47" t="e">
        <f t="shared" si="18"/>
        <v>#N/A</v>
      </c>
      <c r="AI90" s="47" t="e">
        <f t="shared" si="19"/>
        <v>#N/A</v>
      </c>
      <c r="AJ90" s="47" t="e">
        <f t="shared" si="20"/>
        <v>#N/A</v>
      </c>
      <c r="AK90" s="47" t="e">
        <f t="shared" si="21"/>
        <v>#N/A</v>
      </c>
      <c r="AL90" s="47" t="e">
        <f t="shared" si="22"/>
        <v>#N/A</v>
      </c>
      <c r="AN90" s="47" t="e">
        <f>INDEX('HEX GEN BACKEND'!M:M,MATCH('HEX GEN'!AE90,'HEX GEN BACKEND'!L:L,0))</f>
        <v>#N/A</v>
      </c>
      <c r="AO90" s="47" t="e">
        <f>INDEX('HEX GEN BACKEND'!M:M,MATCH('HEX GEN'!AF90,'HEX GEN BACKEND'!L:L,0))</f>
        <v>#N/A</v>
      </c>
      <c r="AP90" s="47" t="e">
        <f>INDEX('HEX GEN BACKEND'!M:M,MATCH('HEX GEN'!AG90,'HEX GEN BACKEND'!L:L,0))</f>
        <v>#N/A</v>
      </c>
      <c r="AQ90" s="47" t="e">
        <f>INDEX('HEX GEN BACKEND'!M:M,MATCH('HEX GEN'!AH90,'HEX GEN BACKEND'!L:L,0))</f>
        <v>#N/A</v>
      </c>
      <c r="AR90" s="47" t="e">
        <f>INDEX('HEX GEN BACKEND'!M:M,MATCH('HEX GEN'!AI90,'HEX GEN BACKEND'!L:L,0))</f>
        <v>#N/A</v>
      </c>
      <c r="AS90" s="47" t="e">
        <f>INDEX('HEX GEN BACKEND'!M:M,MATCH('HEX GEN'!AJ90,'HEX GEN BACKEND'!L:L,0))</f>
        <v>#N/A</v>
      </c>
      <c r="AT90" s="47" t="e">
        <f>INDEX('HEX GEN BACKEND'!M:M,MATCH('HEX GEN'!AK90,'HEX GEN BACKEND'!L:L,0))</f>
        <v>#N/A</v>
      </c>
      <c r="AU90" s="47" t="e">
        <f>INDEX('HEX GEN BACKEND'!M:M,MATCH('HEX GEN'!AL90,'HEX GEN BACKEND'!L:L,0))</f>
        <v>#N/A</v>
      </c>
      <c r="AW90" s="47" t="e">
        <f t="shared" si="27"/>
        <v>#N/A</v>
      </c>
    </row>
    <row r="91" spans="1:49" x14ac:dyDescent="0.25">
      <c r="A91" s="46"/>
      <c r="B91" s="35" t="s">
        <v>28</v>
      </c>
      <c r="C91" s="39"/>
      <c r="D91" s="40"/>
      <c r="E91" s="41"/>
      <c r="F91" s="42"/>
      <c r="G91" s="43"/>
      <c r="H91" s="44"/>
      <c r="I91" s="45"/>
      <c r="J91" s="48" t="e">
        <f t="shared" si="25"/>
        <v>#N/A</v>
      </c>
      <c r="K91" s="49" t="e">
        <f t="shared" si="24"/>
        <v>#N/A</v>
      </c>
      <c r="L91" s="62"/>
      <c r="M91" s="47" t="e">
        <f>INDEX('HEX GEN BACKEND'!B:B,MATCH(C91,'HEX GEN BACKEND'!A:A,0))</f>
        <v>#N/A</v>
      </c>
      <c r="N91" s="47" t="e">
        <f>"000"&amp;B91&amp;M91</f>
        <v>#N/A</v>
      </c>
      <c r="O91" s="47" t="e">
        <f t="shared" si="28"/>
        <v>#N/A</v>
      </c>
      <c r="P91" s="47" t="e">
        <f t="shared" si="29"/>
        <v>#N/A</v>
      </c>
      <c r="Q91" s="47" t="e">
        <f>INDEX('HEX GEN BACKEND'!M:M,MATCH('HEX GEN'!O91,'HEX GEN BACKEND'!L:L,0))</f>
        <v>#N/A</v>
      </c>
      <c r="R91" s="47" t="e">
        <f>INDEX('HEX GEN BACKEND'!M:M,MATCH('HEX GEN'!P91,'HEX GEN BACKEND'!L:L,0))</f>
        <v>#N/A</v>
      </c>
      <c r="S91" s="47" t="e">
        <f t="shared" si="30"/>
        <v>#N/A</v>
      </c>
      <c r="U91" s="57" t="s">
        <v>178</v>
      </c>
      <c r="V91" s="47">
        <f>IF(ISNUMBER(MATCH(D91,'HEX GEN BACKEND'!G:G,0)),INDEX('HEX GEN BACKEND'!J:J,MATCH(D91,'HEX GEN BACKEND'!G:G,0)),D91)</f>
        <v>0</v>
      </c>
      <c r="W91" s="47" t="e">
        <f>INDEX('HEX GEN BACKEND'!E:E,MATCH(E91,'HEX GEN BACKEND'!D:D,0))</f>
        <v>#N/A</v>
      </c>
      <c r="X91" s="47">
        <f>IF(ISNUMBER(MATCH(F91,'HEX GEN BACKEND'!H:H,0)),INDEX('HEX GEN BACKEND'!J:J,MATCH(F91,'HEX GEN BACKEND'!H:H,0)),F91)</f>
        <v>0</v>
      </c>
      <c r="Y91" s="47" t="e">
        <f>INDEX('HEX GEN BACKEND'!E:E,MATCH(G91,'HEX GEN BACKEND'!D:D,0))</f>
        <v>#N/A</v>
      </c>
      <c r="Z91" s="47">
        <f>IF(ISNUMBER(MATCH(H91,'HEX GEN BACKEND'!I:I,0)),INDEX('HEX GEN BACKEND'!J:J,MATCH(H91,'HEX GEN BACKEND'!I:I,0)),H91)</f>
        <v>0</v>
      </c>
      <c r="AA91" s="47" t="e">
        <f>INDEX('HEX GEN BACKEND'!E:E,MATCH(I91,'HEX GEN BACKEND'!D:D,0))</f>
        <v>#N/A</v>
      </c>
      <c r="AC91" s="47" t="e">
        <f t="shared" si="26"/>
        <v>#N/A</v>
      </c>
      <c r="AE91" s="47" t="e">
        <f t="shared" si="15"/>
        <v>#N/A</v>
      </c>
      <c r="AF91" s="47" t="e">
        <f t="shared" si="16"/>
        <v>#N/A</v>
      </c>
      <c r="AG91" s="47" t="e">
        <f t="shared" si="17"/>
        <v>#N/A</v>
      </c>
      <c r="AH91" s="47" t="e">
        <f t="shared" si="18"/>
        <v>#N/A</v>
      </c>
      <c r="AI91" s="47" t="e">
        <f t="shared" si="19"/>
        <v>#N/A</v>
      </c>
      <c r="AJ91" s="47" t="e">
        <f t="shared" si="20"/>
        <v>#N/A</v>
      </c>
      <c r="AK91" s="47" t="e">
        <f t="shared" si="21"/>
        <v>#N/A</v>
      </c>
      <c r="AL91" s="47" t="e">
        <f t="shared" si="22"/>
        <v>#N/A</v>
      </c>
      <c r="AN91" s="47" t="e">
        <f>INDEX('HEX GEN BACKEND'!M:M,MATCH('HEX GEN'!AE91,'HEX GEN BACKEND'!L:L,0))</f>
        <v>#N/A</v>
      </c>
      <c r="AO91" s="47" t="e">
        <f>INDEX('HEX GEN BACKEND'!M:M,MATCH('HEX GEN'!AF91,'HEX GEN BACKEND'!L:L,0))</f>
        <v>#N/A</v>
      </c>
      <c r="AP91" s="47" t="e">
        <f>INDEX('HEX GEN BACKEND'!M:M,MATCH('HEX GEN'!AG91,'HEX GEN BACKEND'!L:L,0))</f>
        <v>#N/A</v>
      </c>
      <c r="AQ91" s="47" t="e">
        <f>INDEX('HEX GEN BACKEND'!M:M,MATCH('HEX GEN'!AH91,'HEX GEN BACKEND'!L:L,0))</f>
        <v>#N/A</v>
      </c>
      <c r="AR91" s="47" t="e">
        <f>INDEX('HEX GEN BACKEND'!M:M,MATCH('HEX GEN'!AI91,'HEX GEN BACKEND'!L:L,0))</f>
        <v>#N/A</v>
      </c>
      <c r="AS91" s="47" t="e">
        <f>INDEX('HEX GEN BACKEND'!M:M,MATCH('HEX GEN'!AJ91,'HEX GEN BACKEND'!L:L,0))</f>
        <v>#N/A</v>
      </c>
      <c r="AT91" s="47" t="e">
        <f>INDEX('HEX GEN BACKEND'!M:M,MATCH('HEX GEN'!AK91,'HEX GEN BACKEND'!L:L,0))</f>
        <v>#N/A</v>
      </c>
      <c r="AU91" s="47" t="e">
        <f>INDEX('HEX GEN BACKEND'!M:M,MATCH('HEX GEN'!AL91,'HEX GEN BACKEND'!L:L,0))</f>
        <v>#N/A</v>
      </c>
      <c r="AW91" s="47" t="e">
        <f t="shared" si="27"/>
        <v>#N/A</v>
      </c>
    </row>
    <row r="92" spans="1:49" x14ac:dyDescent="0.25">
      <c r="A92" s="46"/>
      <c r="B92" s="35" t="s">
        <v>28</v>
      </c>
      <c r="C92" s="39"/>
      <c r="D92" s="40"/>
      <c r="E92" s="41"/>
      <c r="F92" s="42"/>
      <c r="G92" s="43"/>
      <c r="H92" s="44"/>
      <c r="I92" s="45"/>
      <c r="J92" s="48" t="e">
        <f t="shared" si="25"/>
        <v>#N/A</v>
      </c>
      <c r="K92" s="49" t="e">
        <f t="shared" si="24"/>
        <v>#N/A</v>
      </c>
      <c r="L92" s="62"/>
      <c r="M92" s="47" t="e">
        <f>INDEX('HEX GEN BACKEND'!B:B,MATCH(C92,'HEX GEN BACKEND'!A:A,0))</f>
        <v>#N/A</v>
      </c>
      <c r="N92" s="47" t="e">
        <f>"000"&amp;B92&amp;M92</f>
        <v>#N/A</v>
      </c>
      <c r="O92" s="47" t="e">
        <f t="shared" si="28"/>
        <v>#N/A</v>
      </c>
      <c r="P92" s="47" t="e">
        <f t="shared" si="29"/>
        <v>#N/A</v>
      </c>
      <c r="Q92" s="47" t="e">
        <f>INDEX('HEX GEN BACKEND'!M:M,MATCH('HEX GEN'!O92,'HEX GEN BACKEND'!L:L,0))</f>
        <v>#N/A</v>
      </c>
      <c r="R92" s="47" t="e">
        <f>INDEX('HEX GEN BACKEND'!M:M,MATCH('HEX GEN'!P92,'HEX GEN BACKEND'!L:L,0))</f>
        <v>#N/A</v>
      </c>
      <c r="S92" s="47" t="e">
        <f t="shared" si="30"/>
        <v>#N/A</v>
      </c>
      <c r="U92" s="57" t="s">
        <v>178</v>
      </c>
      <c r="V92" s="47">
        <f>IF(ISNUMBER(MATCH(D92,'HEX GEN BACKEND'!G:G,0)),INDEX('HEX GEN BACKEND'!J:J,MATCH(D92,'HEX GEN BACKEND'!G:G,0)),D92)</f>
        <v>0</v>
      </c>
      <c r="W92" s="47" t="e">
        <f>INDEX('HEX GEN BACKEND'!E:E,MATCH(E92,'HEX GEN BACKEND'!D:D,0))</f>
        <v>#N/A</v>
      </c>
      <c r="X92" s="47">
        <f>IF(ISNUMBER(MATCH(F92,'HEX GEN BACKEND'!H:H,0)),INDEX('HEX GEN BACKEND'!J:J,MATCH(F92,'HEX GEN BACKEND'!H:H,0)),F92)</f>
        <v>0</v>
      </c>
      <c r="Y92" s="47" t="e">
        <f>INDEX('HEX GEN BACKEND'!E:E,MATCH(G92,'HEX GEN BACKEND'!D:D,0))</f>
        <v>#N/A</v>
      </c>
      <c r="Z92" s="47">
        <f>IF(ISNUMBER(MATCH(H92,'HEX GEN BACKEND'!I:I,0)),INDEX('HEX GEN BACKEND'!J:J,MATCH(H92,'HEX GEN BACKEND'!I:I,0)),H92)</f>
        <v>0</v>
      </c>
      <c r="AA92" s="47" t="e">
        <f>INDEX('HEX GEN BACKEND'!E:E,MATCH(I92,'HEX GEN BACKEND'!D:D,0))</f>
        <v>#N/A</v>
      </c>
      <c r="AC92" s="47" t="e">
        <f t="shared" si="26"/>
        <v>#N/A</v>
      </c>
      <c r="AE92" s="47" t="e">
        <f t="shared" si="15"/>
        <v>#N/A</v>
      </c>
      <c r="AF92" s="47" t="e">
        <f t="shared" si="16"/>
        <v>#N/A</v>
      </c>
      <c r="AG92" s="47" t="e">
        <f t="shared" si="17"/>
        <v>#N/A</v>
      </c>
      <c r="AH92" s="47" t="e">
        <f t="shared" si="18"/>
        <v>#N/A</v>
      </c>
      <c r="AI92" s="47" t="e">
        <f t="shared" si="19"/>
        <v>#N/A</v>
      </c>
      <c r="AJ92" s="47" t="e">
        <f t="shared" si="20"/>
        <v>#N/A</v>
      </c>
      <c r="AK92" s="47" t="e">
        <f t="shared" si="21"/>
        <v>#N/A</v>
      </c>
      <c r="AL92" s="47" t="e">
        <f t="shared" si="22"/>
        <v>#N/A</v>
      </c>
      <c r="AN92" s="47" t="e">
        <f>INDEX('HEX GEN BACKEND'!M:M,MATCH('HEX GEN'!AE92,'HEX GEN BACKEND'!L:L,0))</f>
        <v>#N/A</v>
      </c>
      <c r="AO92" s="47" t="e">
        <f>INDEX('HEX GEN BACKEND'!M:M,MATCH('HEX GEN'!AF92,'HEX GEN BACKEND'!L:L,0))</f>
        <v>#N/A</v>
      </c>
      <c r="AP92" s="47" t="e">
        <f>INDEX('HEX GEN BACKEND'!M:M,MATCH('HEX GEN'!AG92,'HEX GEN BACKEND'!L:L,0))</f>
        <v>#N/A</v>
      </c>
      <c r="AQ92" s="47" t="e">
        <f>INDEX('HEX GEN BACKEND'!M:M,MATCH('HEX GEN'!AH92,'HEX GEN BACKEND'!L:L,0))</f>
        <v>#N/A</v>
      </c>
      <c r="AR92" s="47" t="e">
        <f>INDEX('HEX GEN BACKEND'!M:M,MATCH('HEX GEN'!AI92,'HEX GEN BACKEND'!L:L,0))</f>
        <v>#N/A</v>
      </c>
      <c r="AS92" s="47" t="e">
        <f>INDEX('HEX GEN BACKEND'!M:M,MATCH('HEX GEN'!AJ92,'HEX GEN BACKEND'!L:L,0))</f>
        <v>#N/A</v>
      </c>
      <c r="AT92" s="47" t="e">
        <f>INDEX('HEX GEN BACKEND'!M:M,MATCH('HEX GEN'!AK92,'HEX GEN BACKEND'!L:L,0))</f>
        <v>#N/A</v>
      </c>
      <c r="AU92" s="47" t="e">
        <f>INDEX('HEX GEN BACKEND'!M:M,MATCH('HEX GEN'!AL92,'HEX GEN BACKEND'!L:L,0))</f>
        <v>#N/A</v>
      </c>
      <c r="AW92" s="47" t="e">
        <f t="shared" si="27"/>
        <v>#N/A</v>
      </c>
    </row>
    <row r="93" spans="1:49" x14ac:dyDescent="0.25">
      <c r="A93" s="46"/>
      <c r="B93" s="35" t="s">
        <v>28</v>
      </c>
      <c r="C93" s="39"/>
      <c r="D93" s="40"/>
      <c r="E93" s="41"/>
      <c r="F93" s="42"/>
      <c r="G93" s="43"/>
      <c r="H93" s="44"/>
      <c r="I93" s="45"/>
      <c r="J93" s="48" t="e">
        <f t="shared" si="25"/>
        <v>#N/A</v>
      </c>
      <c r="K93" s="49" t="e">
        <f t="shared" si="24"/>
        <v>#N/A</v>
      </c>
      <c r="L93" s="62"/>
      <c r="M93" s="47" t="e">
        <f>INDEX('HEX GEN BACKEND'!B:B,MATCH(C93,'HEX GEN BACKEND'!A:A,0))</f>
        <v>#N/A</v>
      </c>
      <c r="N93" s="47" t="e">
        <f>"000"&amp;B93&amp;M93</f>
        <v>#N/A</v>
      </c>
      <c r="O93" s="47" t="e">
        <f t="shared" si="28"/>
        <v>#N/A</v>
      </c>
      <c r="P93" s="47" t="e">
        <f t="shared" si="29"/>
        <v>#N/A</v>
      </c>
      <c r="Q93" s="47" t="e">
        <f>INDEX('HEX GEN BACKEND'!M:M,MATCH('HEX GEN'!O93,'HEX GEN BACKEND'!L:L,0))</f>
        <v>#N/A</v>
      </c>
      <c r="R93" s="47" t="e">
        <f>INDEX('HEX GEN BACKEND'!M:M,MATCH('HEX GEN'!P93,'HEX GEN BACKEND'!L:L,0))</f>
        <v>#N/A</v>
      </c>
      <c r="S93" s="47" t="e">
        <f t="shared" si="30"/>
        <v>#N/A</v>
      </c>
      <c r="U93" s="57" t="s">
        <v>178</v>
      </c>
      <c r="V93" s="47">
        <f>IF(ISNUMBER(MATCH(D93,'HEX GEN BACKEND'!G:G,0)),INDEX('HEX GEN BACKEND'!J:J,MATCH(D93,'HEX GEN BACKEND'!G:G,0)),D93)</f>
        <v>0</v>
      </c>
      <c r="W93" s="47" t="e">
        <f>INDEX('HEX GEN BACKEND'!E:E,MATCH(E93,'HEX GEN BACKEND'!D:D,0))</f>
        <v>#N/A</v>
      </c>
      <c r="X93" s="47">
        <f>IF(ISNUMBER(MATCH(F93,'HEX GEN BACKEND'!H:H,0)),INDEX('HEX GEN BACKEND'!J:J,MATCH(F93,'HEX GEN BACKEND'!H:H,0)),F93)</f>
        <v>0</v>
      </c>
      <c r="Y93" s="47" t="e">
        <f>INDEX('HEX GEN BACKEND'!E:E,MATCH(G93,'HEX GEN BACKEND'!D:D,0))</f>
        <v>#N/A</v>
      </c>
      <c r="Z93" s="47">
        <f>IF(ISNUMBER(MATCH(H93,'HEX GEN BACKEND'!I:I,0)),INDEX('HEX GEN BACKEND'!J:J,MATCH(H93,'HEX GEN BACKEND'!I:I,0)),H93)</f>
        <v>0</v>
      </c>
      <c r="AA93" s="47" t="e">
        <f>INDEX('HEX GEN BACKEND'!E:E,MATCH(I93,'HEX GEN BACKEND'!D:D,0))</f>
        <v>#N/A</v>
      </c>
      <c r="AC93" s="47" t="e">
        <f t="shared" si="26"/>
        <v>#N/A</v>
      </c>
      <c r="AE93" s="47" t="e">
        <f t="shared" si="15"/>
        <v>#N/A</v>
      </c>
      <c r="AF93" s="47" t="e">
        <f t="shared" si="16"/>
        <v>#N/A</v>
      </c>
      <c r="AG93" s="47" t="e">
        <f t="shared" si="17"/>
        <v>#N/A</v>
      </c>
      <c r="AH93" s="47" t="e">
        <f t="shared" si="18"/>
        <v>#N/A</v>
      </c>
      <c r="AI93" s="47" t="e">
        <f t="shared" si="19"/>
        <v>#N/A</v>
      </c>
      <c r="AJ93" s="47" t="e">
        <f t="shared" si="20"/>
        <v>#N/A</v>
      </c>
      <c r="AK93" s="47" t="e">
        <f t="shared" si="21"/>
        <v>#N/A</v>
      </c>
      <c r="AL93" s="47" t="e">
        <f t="shared" si="22"/>
        <v>#N/A</v>
      </c>
      <c r="AN93" s="47" t="e">
        <f>INDEX('HEX GEN BACKEND'!M:M,MATCH('HEX GEN'!AE93,'HEX GEN BACKEND'!L:L,0))</f>
        <v>#N/A</v>
      </c>
      <c r="AO93" s="47" t="e">
        <f>INDEX('HEX GEN BACKEND'!M:M,MATCH('HEX GEN'!AF93,'HEX GEN BACKEND'!L:L,0))</f>
        <v>#N/A</v>
      </c>
      <c r="AP93" s="47" t="e">
        <f>INDEX('HEX GEN BACKEND'!M:M,MATCH('HEX GEN'!AG93,'HEX GEN BACKEND'!L:L,0))</f>
        <v>#N/A</v>
      </c>
      <c r="AQ93" s="47" t="e">
        <f>INDEX('HEX GEN BACKEND'!M:M,MATCH('HEX GEN'!AH93,'HEX GEN BACKEND'!L:L,0))</f>
        <v>#N/A</v>
      </c>
      <c r="AR93" s="47" t="e">
        <f>INDEX('HEX GEN BACKEND'!M:M,MATCH('HEX GEN'!AI93,'HEX GEN BACKEND'!L:L,0))</f>
        <v>#N/A</v>
      </c>
      <c r="AS93" s="47" t="e">
        <f>INDEX('HEX GEN BACKEND'!M:M,MATCH('HEX GEN'!AJ93,'HEX GEN BACKEND'!L:L,0))</f>
        <v>#N/A</v>
      </c>
      <c r="AT93" s="47" t="e">
        <f>INDEX('HEX GEN BACKEND'!M:M,MATCH('HEX GEN'!AK93,'HEX GEN BACKEND'!L:L,0))</f>
        <v>#N/A</v>
      </c>
      <c r="AU93" s="47" t="e">
        <f>INDEX('HEX GEN BACKEND'!M:M,MATCH('HEX GEN'!AL93,'HEX GEN BACKEND'!L:L,0))</f>
        <v>#N/A</v>
      </c>
      <c r="AW93" s="47" t="e">
        <f t="shared" si="27"/>
        <v>#N/A</v>
      </c>
    </row>
    <row r="94" spans="1:49" x14ac:dyDescent="0.25">
      <c r="A94" s="46"/>
      <c r="B94" s="35" t="s">
        <v>28</v>
      </c>
      <c r="C94" s="39"/>
      <c r="D94" s="40"/>
      <c r="E94" s="41"/>
      <c r="F94" s="42"/>
      <c r="G94" s="43"/>
      <c r="H94" s="44"/>
      <c r="I94" s="45"/>
      <c r="J94" s="48" t="e">
        <f t="shared" si="25"/>
        <v>#N/A</v>
      </c>
      <c r="K94" s="49" t="e">
        <f t="shared" si="24"/>
        <v>#N/A</v>
      </c>
      <c r="L94" s="62"/>
      <c r="M94" s="47" t="e">
        <f>INDEX('HEX GEN BACKEND'!B:B,MATCH(C94,'HEX GEN BACKEND'!A:A,0))</f>
        <v>#N/A</v>
      </c>
      <c r="N94" s="47" t="e">
        <f>"000"&amp;B94&amp;M94</f>
        <v>#N/A</v>
      </c>
      <c r="O94" s="47" t="e">
        <f t="shared" si="28"/>
        <v>#N/A</v>
      </c>
      <c r="P94" s="47" t="e">
        <f t="shared" si="29"/>
        <v>#N/A</v>
      </c>
      <c r="Q94" s="47" t="e">
        <f>INDEX('HEX GEN BACKEND'!M:M,MATCH('HEX GEN'!O94,'HEX GEN BACKEND'!L:L,0))</f>
        <v>#N/A</v>
      </c>
      <c r="R94" s="47" t="e">
        <f>INDEX('HEX GEN BACKEND'!M:M,MATCH('HEX GEN'!P94,'HEX GEN BACKEND'!L:L,0))</f>
        <v>#N/A</v>
      </c>
      <c r="S94" s="47" t="e">
        <f t="shared" si="30"/>
        <v>#N/A</v>
      </c>
      <c r="U94" s="57" t="s">
        <v>178</v>
      </c>
      <c r="V94" s="47">
        <f>IF(ISNUMBER(MATCH(D94,'HEX GEN BACKEND'!G:G,0)),INDEX('HEX GEN BACKEND'!J:J,MATCH(D94,'HEX GEN BACKEND'!G:G,0)),D94)</f>
        <v>0</v>
      </c>
      <c r="W94" s="47" t="e">
        <f>INDEX('HEX GEN BACKEND'!E:E,MATCH(E94,'HEX GEN BACKEND'!D:D,0))</f>
        <v>#N/A</v>
      </c>
      <c r="X94" s="47">
        <f>IF(ISNUMBER(MATCH(F94,'HEX GEN BACKEND'!H:H,0)),INDEX('HEX GEN BACKEND'!J:J,MATCH(F94,'HEX GEN BACKEND'!H:H,0)),F94)</f>
        <v>0</v>
      </c>
      <c r="Y94" s="47" t="e">
        <f>INDEX('HEX GEN BACKEND'!E:E,MATCH(G94,'HEX GEN BACKEND'!D:D,0))</f>
        <v>#N/A</v>
      </c>
      <c r="Z94" s="47">
        <f>IF(ISNUMBER(MATCH(H94,'HEX GEN BACKEND'!I:I,0)),INDEX('HEX GEN BACKEND'!J:J,MATCH(H94,'HEX GEN BACKEND'!I:I,0)),H94)</f>
        <v>0</v>
      </c>
      <c r="AA94" s="47" t="e">
        <f>INDEX('HEX GEN BACKEND'!E:E,MATCH(I94,'HEX GEN BACKEND'!D:D,0))</f>
        <v>#N/A</v>
      </c>
      <c r="AC94" s="47" t="e">
        <f t="shared" si="26"/>
        <v>#N/A</v>
      </c>
      <c r="AE94" s="47" t="e">
        <f t="shared" si="15"/>
        <v>#N/A</v>
      </c>
      <c r="AF94" s="47" t="e">
        <f t="shared" si="16"/>
        <v>#N/A</v>
      </c>
      <c r="AG94" s="47" t="e">
        <f t="shared" si="17"/>
        <v>#N/A</v>
      </c>
      <c r="AH94" s="47" t="e">
        <f t="shared" si="18"/>
        <v>#N/A</v>
      </c>
      <c r="AI94" s="47" t="e">
        <f t="shared" si="19"/>
        <v>#N/A</v>
      </c>
      <c r="AJ94" s="47" t="e">
        <f t="shared" si="20"/>
        <v>#N/A</v>
      </c>
      <c r="AK94" s="47" t="e">
        <f t="shared" si="21"/>
        <v>#N/A</v>
      </c>
      <c r="AL94" s="47" t="e">
        <f t="shared" si="22"/>
        <v>#N/A</v>
      </c>
      <c r="AN94" s="47" t="e">
        <f>INDEX('HEX GEN BACKEND'!M:M,MATCH('HEX GEN'!AE94,'HEX GEN BACKEND'!L:L,0))</f>
        <v>#N/A</v>
      </c>
      <c r="AO94" s="47" t="e">
        <f>INDEX('HEX GEN BACKEND'!M:M,MATCH('HEX GEN'!AF94,'HEX GEN BACKEND'!L:L,0))</f>
        <v>#N/A</v>
      </c>
      <c r="AP94" s="47" t="e">
        <f>INDEX('HEX GEN BACKEND'!M:M,MATCH('HEX GEN'!AG94,'HEX GEN BACKEND'!L:L,0))</f>
        <v>#N/A</v>
      </c>
      <c r="AQ94" s="47" t="e">
        <f>INDEX('HEX GEN BACKEND'!M:M,MATCH('HEX GEN'!AH94,'HEX GEN BACKEND'!L:L,0))</f>
        <v>#N/A</v>
      </c>
      <c r="AR94" s="47" t="e">
        <f>INDEX('HEX GEN BACKEND'!M:M,MATCH('HEX GEN'!AI94,'HEX GEN BACKEND'!L:L,0))</f>
        <v>#N/A</v>
      </c>
      <c r="AS94" s="47" t="e">
        <f>INDEX('HEX GEN BACKEND'!M:M,MATCH('HEX GEN'!AJ94,'HEX GEN BACKEND'!L:L,0))</f>
        <v>#N/A</v>
      </c>
      <c r="AT94" s="47" t="e">
        <f>INDEX('HEX GEN BACKEND'!M:M,MATCH('HEX GEN'!AK94,'HEX GEN BACKEND'!L:L,0))</f>
        <v>#N/A</v>
      </c>
      <c r="AU94" s="47" t="e">
        <f>INDEX('HEX GEN BACKEND'!M:M,MATCH('HEX GEN'!AL94,'HEX GEN BACKEND'!L:L,0))</f>
        <v>#N/A</v>
      </c>
      <c r="AW94" s="47" t="e">
        <f t="shared" si="27"/>
        <v>#N/A</v>
      </c>
    </row>
    <row r="95" spans="1:49" x14ac:dyDescent="0.25">
      <c r="A95" s="46"/>
      <c r="B95" s="35" t="s">
        <v>28</v>
      </c>
      <c r="C95" s="39"/>
      <c r="D95" s="40"/>
      <c r="E95" s="41"/>
      <c r="F95" s="42"/>
      <c r="G95" s="43"/>
      <c r="H95" s="44"/>
      <c r="I95" s="45"/>
      <c r="J95" s="48" t="e">
        <f t="shared" si="25"/>
        <v>#N/A</v>
      </c>
      <c r="K95" s="49" t="e">
        <f t="shared" si="24"/>
        <v>#N/A</v>
      </c>
      <c r="L95" s="62"/>
      <c r="M95" s="47" t="e">
        <f>INDEX('HEX GEN BACKEND'!B:B,MATCH(C95,'HEX GEN BACKEND'!A:A,0))</f>
        <v>#N/A</v>
      </c>
      <c r="N95" s="47" t="e">
        <f>"000"&amp;B95&amp;M95</f>
        <v>#N/A</v>
      </c>
      <c r="O95" s="47" t="e">
        <f t="shared" si="28"/>
        <v>#N/A</v>
      </c>
      <c r="P95" s="47" t="e">
        <f t="shared" si="29"/>
        <v>#N/A</v>
      </c>
      <c r="Q95" s="47" t="e">
        <f>INDEX('HEX GEN BACKEND'!M:M,MATCH('HEX GEN'!O95,'HEX GEN BACKEND'!L:L,0))</f>
        <v>#N/A</v>
      </c>
      <c r="R95" s="47" t="e">
        <f>INDEX('HEX GEN BACKEND'!M:M,MATCH('HEX GEN'!P95,'HEX GEN BACKEND'!L:L,0))</f>
        <v>#N/A</v>
      </c>
      <c r="S95" s="47" t="e">
        <f t="shared" si="30"/>
        <v>#N/A</v>
      </c>
      <c r="U95" s="57" t="s">
        <v>178</v>
      </c>
      <c r="V95" s="47">
        <f>IF(ISNUMBER(MATCH(D95,'HEX GEN BACKEND'!G:G,0)),INDEX('HEX GEN BACKEND'!J:J,MATCH(D95,'HEX GEN BACKEND'!G:G,0)),D95)</f>
        <v>0</v>
      </c>
      <c r="W95" s="47" t="e">
        <f>INDEX('HEX GEN BACKEND'!E:E,MATCH(E95,'HEX GEN BACKEND'!D:D,0))</f>
        <v>#N/A</v>
      </c>
      <c r="X95" s="47">
        <f>IF(ISNUMBER(MATCH(F95,'HEX GEN BACKEND'!H:H,0)),INDEX('HEX GEN BACKEND'!J:J,MATCH(F95,'HEX GEN BACKEND'!H:H,0)),F95)</f>
        <v>0</v>
      </c>
      <c r="Y95" s="47" t="e">
        <f>INDEX('HEX GEN BACKEND'!E:E,MATCH(G95,'HEX GEN BACKEND'!D:D,0))</f>
        <v>#N/A</v>
      </c>
      <c r="Z95" s="47">
        <f>IF(ISNUMBER(MATCH(H95,'HEX GEN BACKEND'!I:I,0)),INDEX('HEX GEN BACKEND'!J:J,MATCH(H95,'HEX GEN BACKEND'!I:I,0)),H95)</f>
        <v>0</v>
      </c>
      <c r="AA95" s="47" t="e">
        <f>INDEX('HEX GEN BACKEND'!E:E,MATCH(I95,'HEX GEN BACKEND'!D:D,0))</f>
        <v>#N/A</v>
      </c>
      <c r="AC95" s="47" t="e">
        <f t="shared" si="26"/>
        <v>#N/A</v>
      </c>
      <c r="AE95" s="47" t="e">
        <f t="shared" si="15"/>
        <v>#N/A</v>
      </c>
      <c r="AF95" s="47" t="e">
        <f t="shared" si="16"/>
        <v>#N/A</v>
      </c>
      <c r="AG95" s="47" t="e">
        <f t="shared" si="17"/>
        <v>#N/A</v>
      </c>
      <c r="AH95" s="47" t="e">
        <f t="shared" si="18"/>
        <v>#N/A</v>
      </c>
      <c r="AI95" s="47" t="e">
        <f t="shared" si="19"/>
        <v>#N/A</v>
      </c>
      <c r="AJ95" s="47" t="e">
        <f t="shared" si="20"/>
        <v>#N/A</v>
      </c>
      <c r="AK95" s="47" t="e">
        <f t="shared" si="21"/>
        <v>#N/A</v>
      </c>
      <c r="AL95" s="47" t="e">
        <f t="shared" si="22"/>
        <v>#N/A</v>
      </c>
      <c r="AN95" s="47" t="e">
        <f>INDEX('HEX GEN BACKEND'!M:M,MATCH('HEX GEN'!AE95,'HEX GEN BACKEND'!L:L,0))</f>
        <v>#N/A</v>
      </c>
      <c r="AO95" s="47" t="e">
        <f>INDEX('HEX GEN BACKEND'!M:M,MATCH('HEX GEN'!AF95,'HEX GEN BACKEND'!L:L,0))</f>
        <v>#N/A</v>
      </c>
      <c r="AP95" s="47" t="e">
        <f>INDEX('HEX GEN BACKEND'!M:M,MATCH('HEX GEN'!AG95,'HEX GEN BACKEND'!L:L,0))</f>
        <v>#N/A</v>
      </c>
      <c r="AQ95" s="47" t="e">
        <f>INDEX('HEX GEN BACKEND'!M:M,MATCH('HEX GEN'!AH95,'HEX GEN BACKEND'!L:L,0))</f>
        <v>#N/A</v>
      </c>
      <c r="AR95" s="47" t="e">
        <f>INDEX('HEX GEN BACKEND'!M:M,MATCH('HEX GEN'!AI95,'HEX GEN BACKEND'!L:L,0))</f>
        <v>#N/A</v>
      </c>
      <c r="AS95" s="47" t="e">
        <f>INDEX('HEX GEN BACKEND'!M:M,MATCH('HEX GEN'!AJ95,'HEX GEN BACKEND'!L:L,0))</f>
        <v>#N/A</v>
      </c>
      <c r="AT95" s="47" t="e">
        <f>INDEX('HEX GEN BACKEND'!M:M,MATCH('HEX GEN'!AK95,'HEX GEN BACKEND'!L:L,0))</f>
        <v>#N/A</v>
      </c>
      <c r="AU95" s="47" t="e">
        <f>INDEX('HEX GEN BACKEND'!M:M,MATCH('HEX GEN'!AL95,'HEX GEN BACKEND'!L:L,0))</f>
        <v>#N/A</v>
      </c>
      <c r="AW95" s="47" t="e">
        <f t="shared" si="27"/>
        <v>#N/A</v>
      </c>
    </row>
    <row r="96" spans="1:49" x14ac:dyDescent="0.25">
      <c r="A96" s="46"/>
      <c r="B96" s="35" t="s">
        <v>28</v>
      </c>
      <c r="C96" s="39"/>
      <c r="D96" s="40"/>
      <c r="E96" s="41"/>
      <c r="F96" s="42"/>
      <c r="G96" s="43"/>
      <c r="H96" s="44"/>
      <c r="I96" s="45"/>
      <c r="J96" s="48" t="e">
        <f t="shared" si="25"/>
        <v>#N/A</v>
      </c>
      <c r="K96" s="49" t="e">
        <f t="shared" si="24"/>
        <v>#N/A</v>
      </c>
      <c r="L96" s="62"/>
      <c r="M96" s="47" t="e">
        <f>INDEX('HEX GEN BACKEND'!B:B,MATCH(C96,'HEX GEN BACKEND'!A:A,0))</f>
        <v>#N/A</v>
      </c>
      <c r="N96" s="47" t="e">
        <f>"000"&amp;B96&amp;M96</f>
        <v>#N/A</v>
      </c>
      <c r="O96" s="47" t="e">
        <f t="shared" si="28"/>
        <v>#N/A</v>
      </c>
      <c r="P96" s="47" t="e">
        <f t="shared" si="29"/>
        <v>#N/A</v>
      </c>
      <c r="Q96" s="47" t="e">
        <f>INDEX('HEX GEN BACKEND'!M:M,MATCH('HEX GEN'!O96,'HEX GEN BACKEND'!L:L,0))</f>
        <v>#N/A</v>
      </c>
      <c r="R96" s="47" t="e">
        <f>INDEX('HEX GEN BACKEND'!M:M,MATCH('HEX GEN'!P96,'HEX GEN BACKEND'!L:L,0))</f>
        <v>#N/A</v>
      </c>
      <c r="S96" s="47" t="e">
        <f t="shared" si="30"/>
        <v>#N/A</v>
      </c>
      <c r="U96" s="57" t="s">
        <v>178</v>
      </c>
      <c r="V96" s="47">
        <f>IF(ISNUMBER(MATCH(D96,'HEX GEN BACKEND'!G:G,0)),INDEX('HEX GEN BACKEND'!J:J,MATCH(D96,'HEX GEN BACKEND'!G:G,0)),D96)</f>
        <v>0</v>
      </c>
      <c r="W96" s="47" t="e">
        <f>INDEX('HEX GEN BACKEND'!E:E,MATCH(E96,'HEX GEN BACKEND'!D:D,0))</f>
        <v>#N/A</v>
      </c>
      <c r="X96" s="47">
        <f>IF(ISNUMBER(MATCH(F96,'HEX GEN BACKEND'!H:H,0)),INDEX('HEX GEN BACKEND'!J:J,MATCH(F96,'HEX GEN BACKEND'!H:H,0)),F96)</f>
        <v>0</v>
      </c>
      <c r="Y96" s="47" t="e">
        <f>INDEX('HEX GEN BACKEND'!E:E,MATCH(G96,'HEX GEN BACKEND'!D:D,0))</f>
        <v>#N/A</v>
      </c>
      <c r="Z96" s="47">
        <f>IF(ISNUMBER(MATCH(H96,'HEX GEN BACKEND'!I:I,0)),INDEX('HEX GEN BACKEND'!J:J,MATCH(H96,'HEX GEN BACKEND'!I:I,0)),H96)</f>
        <v>0</v>
      </c>
      <c r="AA96" s="47" t="e">
        <f>INDEX('HEX GEN BACKEND'!E:E,MATCH(I96,'HEX GEN BACKEND'!D:D,0))</f>
        <v>#N/A</v>
      </c>
      <c r="AC96" s="47" t="e">
        <f t="shared" si="26"/>
        <v>#N/A</v>
      </c>
      <c r="AE96" s="47" t="e">
        <f t="shared" si="15"/>
        <v>#N/A</v>
      </c>
      <c r="AF96" s="47" t="e">
        <f t="shared" si="16"/>
        <v>#N/A</v>
      </c>
      <c r="AG96" s="47" t="e">
        <f t="shared" si="17"/>
        <v>#N/A</v>
      </c>
      <c r="AH96" s="47" t="e">
        <f t="shared" si="18"/>
        <v>#N/A</v>
      </c>
      <c r="AI96" s="47" t="e">
        <f t="shared" si="19"/>
        <v>#N/A</v>
      </c>
      <c r="AJ96" s="47" t="e">
        <f t="shared" si="20"/>
        <v>#N/A</v>
      </c>
      <c r="AK96" s="47" t="e">
        <f t="shared" si="21"/>
        <v>#N/A</v>
      </c>
      <c r="AL96" s="47" t="e">
        <f t="shared" si="22"/>
        <v>#N/A</v>
      </c>
      <c r="AN96" s="47" t="e">
        <f>INDEX('HEX GEN BACKEND'!M:M,MATCH('HEX GEN'!AE96,'HEX GEN BACKEND'!L:L,0))</f>
        <v>#N/A</v>
      </c>
      <c r="AO96" s="47" t="e">
        <f>INDEX('HEX GEN BACKEND'!M:M,MATCH('HEX GEN'!AF96,'HEX GEN BACKEND'!L:L,0))</f>
        <v>#N/A</v>
      </c>
      <c r="AP96" s="47" t="e">
        <f>INDEX('HEX GEN BACKEND'!M:M,MATCH('HEX GEN'!AG96,'HEX GEN BACKEND'!L:L,0))</f>
        <v>#N/A</v>
      </c>
      <c r="AQ96" s="47" t="e">
        <f>INDEX('HEX GEN BACKEND'!M:M,MATCH('HEX GEN'!AH96,'HEX GEN BACKEND'!L:L,0))</f>
        <v>#N/A</v>
      </c>
      <c r="AR96" s="47" t="e">
        <f>INDEX('HEX GEN BACKEND'!M:M,MATCH('HEX GEN'!AI96,'HEX GEN BACKEND'!L:L,0))</f>
        <v>#N/A</v>
      </c>
      <c r="AS96" s="47" t="e">
        <f>INDEX('HEX GEN BACKEND'!M:M,MATCH('HEX GEN'!AJ96,'HEX GEN BACKEND'!L:L,0))</f>
        <v>#N/A</v>
      </c>
      <c r="AT96" s="47" t="e">
        <f>INDEX('HEX GEN BACKEND'!M:M,MATCH('HEX GEN'!AK96,'HEX GEN BACKEND'!L:L,0))</f>
        <v>#N/A</v>
      </c>
      <c r="AU96" s="47" t="e">
        <f>INDEX('HEX GEN BACKEND'!M:M,MATCH('HEX GEN'!AL96,'HEX GEN BACKEND'!L:L,0))</f>
        <v>#N/A</v>
      </c>
      <c r="AW96" s="47" t="e">
        <f t="shared" si="27"/>
        <v>#N/A</v>
      </c>
    </row>
    <row r="97" spans="1:49" x14ac:dyDescent="0.25">
      <c r="A97" s="46"/>
      <c r="B97" s="35" t="s">
        <v>28</v>
      </c>
      <c r="C97" s="39"/>
      <c r="D97" s="40"/>
      <c r="E97" s="41"/>
      <c r="F97" s="42"/>
      <c r="G97" s="43"/>
      <c r="H97" s="44"/>
      <c r="I97" s="45"/>
      <c r="J97" s="48" t="e">
        <f t="shared" si="25"/>
        <v>#N/A</v>
      </c>
      <c r="K97" s="49" t="e">
        <f t="shared" si="24"/>
        <v>#N/A</v>
      </c>
      <c r="L97" s="62"/>
      <c r="M97" s="47" t="e">
        <f>INDEX('HEX GEN BACKEND'!B:B,MATCH(C97,'HEX GEN BACKEND'!A:A,0))</f>
        <v>#N/A</v>
      </c>
      <c r="N97" s="47" t="e">
        <f>"000"&amp;B97&amp;M97</f>
        <v>#N/A</v>
      </c>
      <c r="O97" s="47" t="e">
        <f t="shared" si="28"/>
        <v>#N/A</v>
      </c>
      <c r="P97" s="47" t="e">
        <f t="shared" si="29"/>
        <v>#N/A</v>
      </c>
      <c r="Q97" s="47" t="e">
        <f>INDEX('HEX GEN BACKEND'!M:M,MATCH('HEX GEN'!O97,'HEX GEN BACKEND'!L:L,0))</f>
        <v>#N/A</v>
      </c>
      <c r="R97" s="47" t="e">
        <f>INDEX('HEX GEN BACKEND'!M:M,MATCH('HEX GEN'!P97,'HEX GEN BACKEND'!L:L,0))</f>
        <v>#N/A</v>
      </c>
      <c r="S97" s="47" t="e">
        <f t="shared" si="30"/>
        <v>#N/A</v>
      </c>
      <c r="U97" s="57" t="s">
        <v>178</v>
      </c>
      <c r="V97" s="47">
        <f>IF(ISNUMBER(MATCH(D97,'HEX GEN BACKEND'!G:G,0)),INDEX('HEX GEN BACKEND'!J:J,MATCH(D97,'HEX GEN BACKEND'!G:G,0)),D97)</f>
        <v>0</v>
      </c>
      <c r="W97" s="47" t="e">
        <f>INDEX('HEX GEN BACKEND'!E:E,MATCH(E97,'HEX GEN BACKEND'!D:D,0))</f>
        <v>#N/A</v>
      </c>
      <c r="X97" s="47">
        <f>IF(ISNUMBER(MATCH(F97,'HEX GEN BACKEND'!H:H,0)),INDEX('HEX GEN BACKEND'!J:J,MATCH(F97,'HEX GEN BACKEND'!H:H,0)),F97)</f>
        <v>0</v>
      </c>
      <c r="Y97" s="47" t="e">
        <f>INDEX('HEX GEN BACKEND'!E:E,MATCH(G97,'HEX GEN BACKEND'!D:D,0))</f>
        <v>#N/A</v>
      </c>
      <c r="Z97" s="47">
        <f>IF(ISNUMBER(MATCH(H97,'HEX GEN BACKEND'!I:I,0)),INDEX('HEX GEN BACKEND'!J:J,MATCH(H97,'HEX GEN BACKEND'!I:I,0)),H97)</f>
        <v>0</v>
      </c>
      <c r="AA97" s="47" t="e">
        <f>INDEX('HEX GEN BACKEND'!E:E,MATCH(I97,'HEX GEN BACKEND'!D:D,0))</f>
        <v>#N/A</v>
      </c>
      <c r="AC97" s="47" t="e">
        <f t="shared" si="26"/>
        <v>#N/A</v>
      </c>
      <c r="AE97" s="47" t="e">
        <f t="shared" ref="AE97:AE101" si="31">MID(AC97,1,4)</f>
        <v>#N/A</v>
      </c>
      <c r="AF97" s="47" t="e">
        <f t="shared" ref="AF97:AF101" si="32">MID(AC97,5,4)</f>
        <v>#N/A</v>
      </c>
      <c r="AG97" s="47" t="e">
        <f t="shared" ref="AG97:AG101" si="33">MID(AC97,9,4)</f>
        <v>#N/A</v>
      </c>
      <c r="AH97" s="47" t="e">
        <f t="shared" ref="AH97:AH101" si="34">MID(AC97,13,4)</f>
        <v>#N/A</v>
      </c>
      <c r="AI97" s="47" t="e">
        <f t="shared" ref="AI97:AI101" si="35">MID(AC97,17,4)</f>
        <v>#N/A</v>
      </c>
      <c r="AJ97" s="47" t="e">
        <f t="shared" ref="AJ97:AJ101" si="36">MID(AC97,21,4)</f>
        <v>#N/A</v>
      </c>
      <c r="AK97" s="47" t="e">
        <f t="shared" ref="AK97:AK101" si="37">MID(AC97,25,4)</f>
        <v>#N/A</v>
      </c>
      <c r="AL97" s="47" t="e">
        <f t="shared" ref="AL97:AL101" si="38">MID(AC97,29,4)</f>
        <v>#N/A</v>
      </c>
      <c r="AN97" s="47" t="e">
        <f>INDEX('HEX GEN BACKEND'!M:M,MATCH('HEX GEN'!AE97,'HEX GEN BACKEND'!L:L,0))</f>
        <v>#N/A</v>
      </c>
      <c r="AO97" s="47" t="e">
        <f>INDEX('HEX GEN BACKEND'!M:M,MATCH('HEX GEN'!AF97,'HEX GEN BACKEND'!L:L,0))</f>
        <v>#N/A</v>
      </c>
      <c r="AP97" s="47" t="e">
        <f>INDEX('HEX GEN BACKEND'!M:M,MATCH('HEX GEN'!AG97,'HEX GEN BACKEND'!L:L,0))</f>
        <v>#N/A</v>
      </c>
      <c r="AQ97" s="47" t="e">
        <f>INDEX('HEX GEN BACKEND'!M:M,MATCH('HEX GEN'!AH97,'HEX GEN BACKEND'!L:L,0))</f>
        <v>#N/A</v>
      </c>
      <c r="AR97" s="47" t="e">
        <f>INDEX('HEX GEN BACKEND'!M:M,MATCH('HEX GEN'!AI97,'HEX GEN BACKEND'!L:L,0))</f>
        <v>#N/A</v>
      </c>
      <c r="AS97" s="47" t="e">
        <f>INDEX('HEX GEN BACKEND'!M:M,MATCH('HEX GEN'!AJ97,'HEX GEN BACKEND'!L:L,0))</f>
        <v>#N/A</v>
      </c>
      <c r="AT97" s="47" t="e">
        <f>INDEX('HEX GEN BACKEND'!M:M,MATCH('HEX GEN'!AK97,'HEX GEN BACKEND'!L:L,0))</f>
        <v>#N/A</v>
      </c>
      <c r="AU97" s="47" t="e">
        <f>INDEX('HEX GEN BACKEND'!M:M,MATCH('HEX GEN'!AL97,'HEX GEN BACKEND'!L:L,0))</f>
        <v>#N/A</v>
      </c>
      <c r="AW97" s="47" t="e">
        <f t="shared" si="27"/>
        <v>#N/A</v>
      </c>
    </row>
    <row r="98" spans="1:49" x14ac:dyDescent="0.25">
      <c r="A98" s="46"/>
      <c r="B98" s="35" t="s">
        <v>28</v>
      </c>
      <c r="C98" s="39"/>
      <c r="D98" s="40"/>
      <c r="E98" s="41"/>
      <c r="F98" s="42"/>
      <c r="G98" s="43"/>
      <c r="H98" s="44"/>
      <c r="I98" s="45"/>
      <c r="J98" s="48" t="e">
        <f t="shared" si="25"/>
        <v>#N/A</v>
      </c>
      <c r="K98" s="49" t="e">
        <f t="shared" si="24"/>
        <v>#N/A</v>
      </c>
      <c r="L98" s="62"/>
      <c r="M98" s="47" t="e">
        <f>INDEX('HEX GEN BACKEND'!B:B,MATCH(C98,'HEX GEN BACKEND'!A:A,0))</f>
        <v>#N/A</v>
      </c>
      <c r="N98" s="47" t="e">
        <f>"000"&amp;B98&amp;M98</f>
        <v>#N/A</v>
      </c>
      <c r="O98" s="47" t="e">
        <f t="shared" si="28"/>
        <v>#N/A</v>
      </c>
      <c r="P98" s="47" t="e">
        <f t="shared" si="29"/>
        <v>#N/A</v>
      </c>
      <c r="Q98" s="47" t="e">
        <f>INDEX('HEX GEN BACKEND'!M:M,MATCH('HEX GEN'!O98,'HEX GEN BACKEND'!L:L,0))</f>
        <v>#N/A</v>
      </c>
      <c r="R98" s="47" t="e">
        <f>INDEX('HEX GEN BACKEND'!M:M,MATCH('HEX GEN'!P98,'HEX GEN BACKEND'!L:L,0))</f>
        <v>#N/A</v>
      </c>
      <c r="S98" s="47" t="e">
        <f t="shared" si="30"/>
        <v>#N/A</v>
      </c>
      <c r="U98" s="57" t="s">
        <v>178</v>
      </c>
      <c r="V98" s="47">
        <f>IF(ISNUMBER(MATCH(D98,'HEX GEN BACKEND'!G:G,0)),INDEX('HEX GEN BACKEND'!J:J,MATCH(D98,'HEX GEN BACKEND'!G:G,0)),D98)</f>
        <v>0</v>
      </c>
      <c r="W98" s="47" t="e">
        <f>INDEX('HEX GEN BACKEND'!E:E,MATCH(E98,'HEX GEN BACKEND'!D:D,0))</f>
        <v>#N/A</v>
      </c>
      <c r="X98" s="47">
        <f>IF(ISNUMBER(MATCH(F98,'HEX GEN BACKEND'!H:H,0)),INDEX('HEX GEN BACKEND'!J:J,MATCH(F98,'HEX GEN BACKEND'!H:H,0)),F98)</f>
        <v>0</v>
      </c>
      <c r="Y98" s="47" t="e">
        <f>INDEX('HEX GEN BACKEND'!E:E,MATCH(G98,'HEX GEN BACKEND'!D:D,0))</f>
        <v>#N/A</v>
      </c>
      <c r="Z98" s="47">
        <f>IF(ISNUMBER(MATCH(H98,'HEX GEN BACKEND'!I:I,0)),INDEX('HEX GEN BACKEND'!J:J,MATCH(H98,'HEX GEN BACKEND'!I:I,0)),H98)</f>
        <v>0</v>
      </c>
      <c r="AA98" s="47" t="e">
        <f>INDEX('HEX GEN BACKEND'!E:E,MATCH(I98,'HEX GEN BACKEND'!D:D,0))</f>
        <v>#N/A</v>
      </c>
      <c r="AC98" s="47" t="e">
        <f t="shared" si="26"/>
        <v>#N/A</v>
      </c>
      <c r="AE98" s="47" t="e">
        <f t="shared" si="31"/>
        <v>#N/A</v>
      </c>
      <c r="AF98" s="47" t="e">
        <f t="shared" si="32"/>
        <v>#N/A</v>
      </c>
      <c r="AG98" s="47" t="e">
        <f t="shared" si="33"/>
        <v>#N/A</v>
      </c>
      <c r="AH98" s="47" t="e">
        <f t="shared" si="34"/>
        <v>#N/A</v>
      </c>
      <c r="AI98" s="47" t="e">
        <f t="shared" si="35"/>
        <v>#N/A</v>
      </c>
      <c r="AJ98" s="47" t="e">
        <f t="shared" si="36"/>
        <v>#N/A</v>
      </c>
      <c r="AK98" s="47" t="e">
        <f t="shared" si="37"/>
        <v>#N/A</v>
      </c>
      <c r="AL98" s="47" t="e">
        <f t="shared" si="38"/>
        <v>#N/A</v>
      </c>
      <c r="AN98" s="47" t="e">
        <f>INDEX('HEX GEN BACKEND'!M:M,MATCH('HEX GEN'!AE98,'HEX GEN BACKEND'!L:L,0))</f>
        <v>#N/A</v>
      </c>
      <c r="AO98" s="47" t="e">
        <f>INDEX('HEX GEN BACKEND'!M:M,MATCH('HEX GEN'!AF98,'HEX GEN BACKEND'!L:L,0))</f>
        <v>#N/A</v>
      </c>
      <c r="AP98" s="47" t="e">
        <f>INDEX('HEX GEN BACKEND'!M:M,MATCH('HEX GEN'!AG98,'HEX GEN BACKEND'!L:L,0))</f>
        <v>#N/A</v>
      </c>
      <c r="AQ98" s="47" t="e">
        <f>INDEX('HEX GEN BACKEND'!M:M,MATCH('HEX GEN'!AH98,'HEX GEN BACKEND'!L:L,0))</f>
        <v>#N/A</v>
      </c>
      <c r="AR98" s="47" t="e">
        <f>INDEX('HEX GEN BACKEND'!M:M,MATCH('HEX GEN'!AI98,'HEX GEN BACKEND'!L:L,0))</f>
        <v>#N/A</v>
      </c>
      <c r="AS98" s="47" t="e">
        <f>INDEX('HEX GEN BACKEND'!M:M,MATCH('HEX GEN'!AJ98,'HEX GEN BACKEND'!L:L,0))</f>
        <v>#N/A</v>
      </c>
      <c r="AT98" s="47" t="e">
        <f>INDEX('HEX GEN BACKEND'!M:M,MATCH('HEX GEN'!AK98,'HEX GEN BACKEND'!L:L,0))</f>
        <v>#N/A</v>
      </c>
      <c r="AU98" s="47" t="e">
        <f>INDEX('HEX GEN BACKEND'!M:M,MATCH('HEX GEN'!AL98,'HEX GEN BACKEND'!L:L,0))</f>
        <v>#N/A</v>
      </c>
      <c r="AW98" s="47" t="e">
        <f t="shared" si="27"/>
        <v>#N/A</v>
      </c>
    </row>
    <row r="99" spans="1:49" x14ac:dyDescent="0.25">
      <c r="A99" s="46"/>
      <c r="B99" s="35" t="s">
        <v>28</v>
      </c>
      <c r="C99" s="39"/>
      <c r="D99" s="40"/>
      <c r="E99" s="41"/>
      <c r="F99" s="42"/>
      <c r="G99" s="43"/>
      <c r="H99" s="44"/>
      <c r="I99" s="45"/>
      <c r="J99" s="48" t="e">
        <f t="shared" si="25"/>
        <v>#N/A</v>
      </c>
      <c r="K99" s="49" t="e">
        <f t="shared" si="24"/>
        <v>#N/A</v>
      </c>
      <c r="L99" s="62"/>
      <c r="M99" s="47" t="e">
        <f>INDEX('HEX GEN BACKEND'!B:B,MATCH(C99,'HEX GEN BACKEND'!A:A,0))</f>
        <v>#N/A</v>
      </c>
      <c r="N99" s="47" t="e">
        <f>"000"&amp;B99&amp;M99</f>
        <v>#N/A</v>
      </c>
      <c r="O99" s="47" t="e">
        <f t="shared" si="28"/>
        <v>#N/A</v>
      </c>
      <c r="P99" s="47" t="e">
        <f t="shared" si="29"/>
        <v>#N/A</v>
      </c>
      <c r="Q99" s="47" t="e">
        <f>INDEX('HEX GEN BACKEND'!M:M,MATCH('HEX GEN'!O99,'HEX GEN BACKEND'!L:L,0))</f>
        <v>#N/A</v>
      </c>
      <c r="R99" s="47" t="e">
        <f>INDEX('HEX GEN BACKEND'!M:M,MATCH('HEX GEN'!P99,'HEX GEN BACKEND'!L:L,0))</f>
        <v>#N/A</v>
      </c>
      <c r="S99" s="47" t="e">
        <f t="shared" si="30"/>
        <v>#N/A</v>
      </c>
      <c r="U99" s="57" t="s">
        <v>178</v>
      </c>
      <c r="V99" s="47">
        <f>IF(ISNUMBER(MATCH(D99,'HEX GEN BACKEND'!G:G,0)),INDEX('HEX GEN BACKEND'!J:J,MATCH(D99,'HEX GEN BACKEND'!G:G,0)),D99)</f>
        <v>0</v>
      </c>
      <c r="W99" s="47" t="e">
        <f>INDEX('HEX GEN BACKEND'!E:E,MATCH(E99,'HEX GEN BACKEND'!D:D,0))</f>
        <v>#N/A</v>
      </c>
      <c r="X99" s="47">
        <f>IF(ISNUMBER(MATCH(F99,'HEX GEN BACKEND'!H:H,0)),INDEX('HEX GEN BACKEND'!J:J,MATCH(F99,'HEX GEN BACKEND'!H:H,0)),F99)</f>
        <v>0</v>
      </c>
      <c r="Y99" s="47" t="e">
        <f>INDEX('HEX GEN BACKEND'!E:E,MATCH(G99,'HEX GEN BACKEND'!D:D,0))</f>
        <v>#N/A</v>
      </c>
      <c r="Z99" s="47">
        <f>IF(ISNUMBER(MATCH(H99,'HEX GEN BACKEND'!I:I,0)),INDEX('HEX GEN BACKEND'!J:J,MATCH(H99,'HEX GEN BACKEND'!I:I,0)),H99)</f>
        <v>0</v>
      </c>
      <c r="AA99" s="47" t="e">
        <f>INDEX('HEX GEN BACKEND'!E:E,MATCH(I99,'HEX GEN BACKEND'!D:D,0))</f>
        <v>#N/A</v>
      </c>
      <c r="AC99" s="47" t="e">
        <f t="shared" si="26"/>
        <v>#N/A</v>
      </c>
      <c r="AE99" s="47" t="e">
        <f t="shared" si="31"/>
        <v>#N/A</v>
      </c>
      <c r="AF99" s="47" t="e">
        <f t="shared" si="32"/>
        <v>#N/A</v>
      </c>
      <c r="AG99" s="47" t="e">
        <f t="shared" si="33"/>
        <v>#N/A</v>
      </c>
      <c r="AH99" s="47" t="e">
        <f t="shared" si="34"/>
        <v>#N/A</v>
      </c>
      <c r="AI99" s="47" t="e">
        <f t="shared" si="35"/>
        <v>#N/A</v>
      </c>
      <c r="AJ99" s="47" t="e">
        <f t="shared" si="36"/>
        <v>#N/A</v>
      </c>
      <c r="AK99" s="47" t="e">
        <f t="shared" si="37"/>
        <v>#N/A</v>
      </c>
      <c r="AL99" s="47" t="e">
        <f t="shared" si="38"/>
        <v>#N/A</v>
      </c>
      <c r="AN99" s="47" t="e">
        <f>INDEX('HEX GEN BACKEND'!M:M,MATCH('HEX GEN'!AE99,'HEX GEN BACKEND'!L:L,0))</f>
        <v>#N/A</v>
      </c>
      <c r="AO99" s="47" t="e">
        <f>INDEX('HEX GEN BACKEND'!M:M,MATCH('HEX GEN'!AF99,'HEX GEN BACKEND'!L:L,0))</f>
        <v>#N/A</v>
      </c>
      <c r="AP99" s="47" t="e">
        <f>INDEX('HEX GEN BACKEND'!M:M,MATCH('HEX GEN'!AG99,'HEX GEN BACKEND'!L:L,0))</f>
        <v>#N/A</v>
      </c>
      <c r="AQ99" s="47" t="e">
        <f>INDEX('HEX GEN BACKEND'!M:M,MATCH('HEX GEN'!AH99,'HEX GEN BACKEND'!L:L,0))</f>
        <v>#N/A</v>
      </c>
      <c r="AR99" s="47" t="e">
        <f>INDEX('HEX GEN BACKEND'!M:M,MATCH('HEX GEN'!AI99,'HEX GEN BACKEND'!L:L,0))</f>
        <v>#N/A</v>
      </c>
      <c r="AS99" s="47" t="e">
        <f>INDEX('HEX GEN BACKEND'!M:M,MATCH('HEX GEN'!AJ99,'HEX GEN BACKEND'!L:L,0))</f>
        <v>#N/A</v>
      </c>
      <c r="AT99" s="47" t="e">
        <f>INDEX('HEX GEN BACKEND'!M:M,MATCH('HEX GEN'!AK99,'HEX GEN BACKEND'!L:L,0))</f>
        <v>#N/A</v>
      </c>
      <c r="AU99" s="47" t="e">
        <f>INDEX('HEX GEN BACKEND'!M:M,MATCH('HEX GEN'!AL99,'HEX GEN BACKEND'!L:L,0))</f>
        <v>#N/A</v>
      </c>
      <c r="AW99" s="47" t="e">
        <f t="shared" si="27"/>
        <v>#N/A</v>
      </c>
    </row>
    <row r="100" spans="1:49" x14ac:dyDescent="0.25">
      <c r="A100" s="46"/>
      <c r="B100" s="35" t="s">
        <v>28</v>
      </c>
      <c r="C100" s="39"/>
      <c r="D100" s="40"/>
      <c r="E100" s="41"/>
      <c r="F100" s="42"/>
      <c r="G100" s="43"/>
      <c r="H100" s="44"/>
      <c r="I100" s="45"/>
      <c r="J100" s="48" t="e">
        <f t="shared" si="25"/>
        <v>#N/A</v>
      </c>
      <c r="K100" s="49" t="e">
        <f t="shared" si="24"/>
        <v>#N/A</v>
      </c>
      <c r="L100" s="62"/>
      <c r="M100" s="47" t="e">
        <f>INDEX('HEX GEN BACKEND'!B:B,MATCH(C100,'HEX GEN BACKEND'!A:A,0))</f>
        <v>#N/A</v>
      </c>
      <c r="N100" s="47" t="e">
        <f>"000"&amp;B100&amp;M100</f>
        <v>#N/A</v>
      </c>
      <c r="O100" s="47" t="e">
        <f t="shared" si="28"/>
        <v>#N/A</v>
      </c>
      <c r="P100" s="47" t="e">
        <f t="shared" si="29"/>
        <v>#N/A</v>
      </c>
      <c r="Q100" s="47" t="e">
        <f>INDEX('HEX GEN BACKEND'!M:M,MATCH('HEX GEN'!O100,'HEX GEN BACKEND'!L:L,0))</f>
        <v>#N/A</v>
      </c>
      <c r="R100" s="47" t="e">
        <f>INDEX('HEX GEN BACKEND'!M:M,MATCH('HEX GEN'!P100,'HEX GEN BACKEND'!L:L,0))</f>
        <v>#N/A</v>
      </c>
      <c r="S100" s="47" t="e">
        <f t="shared" si="30"/>
        <v>#N/A</v>
      </c>
      <c r="U100" s="57" t="s">
        <v>178</v>
      </c>
      <c r="V100" s="47">
        <f>IF(ISNUMBER(MATCH(D100,'HEX GEN BACKEND'!G:G,0)),INDEX('HEX GEN BACKEND'!J:J,MATCH(D100,'HEX GEN BACKEND'!G:G,0)),D100)</f>
        <v>0</v>
      </c>
      <c r="W100" s="47" t="e">
        <f>INDEX('HEX GEN BACKEND'!E:E,MATCH(E100,'HEX GEN BACKEND'!D:D,0))</f>
        <v>#N/A</v>
      </c>
      <c r="X100" s="47">
        <f>IF(ISNUMBER(MATCH(F100,'HEX GEN BACKEND'!H:H,0)),INDEX('HEX GEN BACKEND'!J:J,MATCH(F100,'HEX GEN BACKEND'!H:H,0)),F100)</f>
        <v>0</v>
      </c>
      <c r="Y100" s="47" t="e">
        <f>INDEX('HEX GEN BACKEND'!E:E,MATCH(G100,'HEX GEN BACKEND'!D:D,0))</f>
        <v>#N/A</v>
      </c>
      <c r="Z100" s="47">
        <f>IF(ISNUMBER(MATCH(H100,'HEX GEN BACKEND'!I:I,0)),INDEX('HEX GEN BACKEND'!J:J,MATCH(H100,'HEX GEN BACKEND'!I:I,0)),H100)</f>
        <v>0</v>
      </c>
      <c r="AA100" s="47" t="e">
        <f>INDEX('HEX GEN BACKEND'!E:E,MATCH(I100,'HEX GEN BACKEND'!D:D,0))</f>
        <v>#N/A</v>
      </c>
      <c r="AC100" s="47" t="e">
        <f t="shared" si="26"/>
        <v>#N/A</v>
      </c>
      <c r="AE100" s="47" t="e">
        <f t="shared" si="31"/>
        <v>#N/A</v>
      </c>
      <c r="AF100" s="47" t="e">
        <f t="shared" si="32"/>
        <v>#N/A</v>
      </c>
      <c r="AG100" s="47" t="e">
        <f t="shared" si="33"/>
        <v>#N/A</v>
      </c>
      <c r="AH100" s="47" t="e">
        <f t="shared" si="34"/>
        <v>#N/A</v>
      </c>
      <c r="AI100" s="47" t="e">
        <f t="shared" si="35"/>
        <v>#N/A</v>
      </c>
      <c r="AJ100" s="47" t="e">
        <f t="shared" si="36"/>
        <v>#N/A</v>
      </c>
      <c r="AK100" s="47" t="e">
        <f t="shared" si="37"/>
        <v>#N/A</v>
      </c>
      <c r="AL100" s="47" t="e">
        <f t="shared" si="38"/>
        <v>#N/A</v>
      </c>
      <c r="AN100" s="47" t="e">
        <f>INDEX('HEX GEN BACKEND'!M:M,MATCH('HEX GEN'!AE100,'HEX GEN BACKEND'!L:L,0))</f>
        <v>#N/A</v>
      </c>
      <c r="AO100" s="47" t="e">
        <f>INDEX('HEX GEN BACKEND'!M:M,MATCH('HEX GEN'!AF100,'HEX GEN BACKEND'!L:L,0))</f>
        <v>#N/A</v>
      </c>
      <c r="AP100" s="47" t="e">
        <f>INDEX('HEX GEN BACKEND'!M:M,MATCH('HEX GEN'!AG100,'HEX GEN BACKEND'!L:L,0))</f>
        <v>#N/A</v>
      </c>
      <c r="AQ100" s="47" t="e">
        <f>INDEX('HEX GEN BACKEND'!M:M,MATCH('HEX GEN'!AH100,'HEX GEN BACKEND'!L:L,0))</f>
        <v>#N/A</v>
      </c>
      <c r="AR100" s="47" t="e">
        <f>INDEX('HEX GEN BACKEND'!M:M,MATCH('HEX GEN'!AI100,'HEX GEN BACKEND'!L:L,0))</f>
        <v>#N/A</v>
      </c>
      <c r="AS100" s="47" t="e">
        <f>INDEX('HEX GEN BACKEND'!M:M,MATCH('HEX GEN'!AJ100,'HEX GEN BACKEND'!L:L,0))</f>
        <v>#N/A</v>
      </c>
      <c r="AT100" s="47" t="e">
        <f>INDEX('HEX GEN BACKEND'!M:M,MATCH('HEX GEN'!AK100,'HEX GEN BACKEND'!L:L,0))</f>
        <v>#N/A</v>
      </c>
      <c r="AU100" s="47" t="e">
        <f>INDEX('HEX GEN BACKEND'!M:M,MATCH('HEX GEN'!AL100,'HEX GEN BACKEND'!L:L,0))</f>
        <v>#N/A</v>
      </c>
      <c r="AW100" s="47" t="e">
        <f t="shared" si="27"/>
        <v>#N/A</v>
      </c>
    </row>
    <row r="101" spans="1:49" x14ac:dyDescent="0.25">
      <c r="A101" s="46"/>
      <c r="B101" s="35" t="s">
        <v>28</v>
      </c>
      <c r="C101" s="39"/>
      <c r="D101" s="40"/>
      <c r="E101" s="41"/>
      <c r="F101" s="42"/>
      <c r="G101" s="43"/>
      <c r="H101" s="44"/>
      <c r="I101" s="45"/>
      <c r="J101" s="48" t="e">
        <f t="shared" si="25"/>
        <v>#N/A</v>
      </c>
      <c r="K101" s="49" t="e">
        <f t="shared" si="24"/>
        <v>#N/A</v>
      </c>
      <c r="L101" s="62"/>
      <c r="M101" s="47" t="e">
        <f>INDEX('HEX GEN BACKEND'!B:B,MATCH(C101,'HEX GEN BACKEND'!A:A,0))</f>
        <v>#N/A</v>
      </c>
      <c r="N101" s="47" t="e">
        <f>"000"&amp;B101&amp;M101</f>
        <v>#N/A</v>
      </c>
      <c r="O101" s="47" t="e">
        <f t="shared" si="28"/>
        <v>#N/A</v>
      </c>
      <c r="P101" s="47" t="e">
        <f t="shared" si="29"/>
        <v>#N/A</v>
      </c>
      <c r="Q101" s="47" t="e">
        <f>INDEX('HEX GEN BACKEND'!M:M,MATCH('HEX GEN'!O101,'HEX GEN BACKEND'!L:L,0))</f>
        <v>#N/A</v>
      </c>
      <c r="R101" s="47" t="e">
        <f>INDEX('HEX GEN BACKEND'!M:M,MATCH('HEX GEN'!P101,'HEX GEN BACKEND'!L:L,0))</f>
        <v>#N/A</v>
      </c>
      <c r="S101" s="47" t="e">
        <f t="shared" si="30"/>
        <v>#N/A</v>
      </c>
      <c r="U101" s="57" t="s">
        <v>178</v>
      </c>
      <c r="V101" s="47">
        <f>IF(ISNUMBER(MATCH(D101,'HEX GEN BACKEND'!G:G,0)),INDEX('HEX GEN BACKEND'!J:J,MATCH(D101,'HEX GEN BACKEND'!G:G,0)),D101)</f>
        <v>0</v>
      </c>
      <c r="W101" s="47" t="e">
        <f>INDEX('HEX GEN BACKEND'!E:E,MATCH(E101,'HEX GEN BACKEND'!D:D,0))</f>
        <v>#N/A</v>
      </c>
      <c r="X101" s="47">
        <f>IF(ISNUMBER(MATCH(F101,'HEX GEN BACKEND'!H:H,0)),INDEX('HEX GEN BACKEND'!J:J,MATCH(F101,'HEX GEN BACKEND'!H:H,0)),F101)</f>
        <v>0</v>
      </c>
      <c r="Y101" s="47" t="e">
        <f>INDEX('HEX GEN BACKEND'!E:E,MATCH(G101,'HEX GEN BACKEND'!D:D,0))</f>
        <v>#N/A</v>
      </c>
      <c r="Z101" s="47">
        <f>IF(ISNUMBER(MATCH(H101,'HEX GEN BACKEND'!I:I,0)),INDEX('HEX GEN BACKEND'!J:J,MATCH(H101,'HEX GEN BACKEND'!I:I,0)),H101)</f>
        <v>0</v>
      </c>
      <c r="AA101" s="47" t="e">
        <f>INDEX('HEX GEN BACKEND'!E:E,MATCH(I101,'HEX GEN BACKEND'!D:D,0))</f>
        <v>#N/A</v>
      </c>
      <c r="AC101" s="47" t="e">
        <f t="shared" si="26"/>
        <v>#N/A</v>
      </c>
      <c r="AE101" s="47" t="e">
        <f t="shared" si="31"/>
        <v>#N/A</v>
      </c>
      <c r="AF101" s="47" t="e">
        <f t="shared" si="32"/>
        <v>#N/A</v>
      </c>
      <c r="AG101" s="47" t="e">
        <f t="shared" si="33"/>
        <v>#N/A</v>
      </c>
      <c r="AH101" s="47" t="e">
        <f t="shared" si="34"/>
        <v>#N/A</v>
      </c>
      <c r="AI101" s="47" t="e">
        <f t="shared" si="35"/>
        <v>#N/A</v>
      </c>
      <c r="AJ101" s="47" t="e">
        <f t="shared" si="36"/>
        <v>#N/A</v>
      </c>
      <c r="AK101" s="47" t="e">
        <f t="shared" si="37"/>
        <v>#N/A</v>
      </c>
      <c r="AL101" s="47" t="e">
        <f t="shared" si="38"/>
        <v>#N/A</v>
      </c>
      <c r="AN101" s="47" t="e">
        <f>INDEX('HEX GEN BACKEND'!M:M,MATCH('HEX GEN'!AE101,'HEX GEN BACKEND'!L:L,0))</f>
        <v>#N/A</v>
      </c>
      <c r="AO101" s="47" t="e">
        <f>INDEX('HEX GEN BACKEND'!M:M,MATCH('HEX GEN'!AF101,'HEX GEN BACKEND'!L:L,0))</f>
        <v>#N/A</v>
      </c>
      <c r="AP101" s="47" t="e">
        <f>INDEX('HEX GEN BACKEND'!M:M,MATCH('HEX GEN'!AG101,'HEX GEN BACKEND'!L:L,0))</f>
        <v>#N/A</v>
      </c>
      <c r="AQ101" s="47" t="e">
        <f>INDEX('HEX GEN BACKEND'!M:M,MATCH('HEX GEN'!AH101,'HEX GEN BACKEND'!L:L,0))</f>
        <v>#N/A</v>
      </c>
      <c r="AR101" s="47" t="e">
        <f>INDEX('HEX GEN BACKEND'!M:M,MATCH('HEX GEN'!AI101,'HEX GEN BACKEND'!L:L,0))</f>
        <v>#N/A</v>
      </c>
      <c r="AS101" s="47" t="e">
        <f>INDEX('HEX GEN BACKEND'!M:M,MATCH('HEX GEN'!AJ101,'HEX GEN BACKEND'!L:L,0))</f>
        <v>#N/A</v>
      </c>
      <c r="AT101" s="47" t="e">
        <f>INDEX('HEX GEN BACKEND'!M:M,MATCH('HEX GEN'!AK101,'HEX GEN BACKEND'!L:L,0))</f>
        <v>#N/A</v>
      </c>
      <c r="AU101" s="47" t="e">
        <f>INDEX('HEX GEN BACKEND'!M:M,MATCH('HEX GEN'!AL101,'HEX GEN BACKEND'!L:L,0))</f>
        <v>#N/A</v>
      </c>
      <c r="AW101" s="47" t="e">
        <f t="shared" si="27"/>
        <v>#N/A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'HEX GEN BACKEND'!$A:$A</xm:f>
          </x14:formula1>
          <xm:sqref>C2:C101</xm:sqref>
        </x14:dataValidation>
        <x14:dataValidation type="list" allowBlank="1" showInputMessage="1" showErrorMessage="1">
          <x14:formula1>
            <xm:f>'HEX GEN BACKEND'!$D$1:$D$4</xm:f>
          </x14:formula1>
          <xm:sqref>G2:G20 E2:E20 I22:I53 G22:G53 E22:E53 I2:I20</xm:sqref>
        </x14:dataValidation>
        <x14:dataValidation type="list" allowBlank="1" showInputMessage="1" showErrorMessage="1">
          <x14:formula1>
            <xm:f>'HEX GEN BACKEND'!$D:$D</xm:f>
          </x14:formula1>
          <xm:sqref>E54:E101 G54:G101 I21 E21 G21 I54:I101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C21" sqref="C21"/>
    </sheetView>
  </sheetViews>
  <sheetFormatPr defaultRowHeight="15" x14ac:dyDescent="0.25"/>
  <cols>
    <col min="1" max="1" width="15.42578125" customWidth="1"/>
    <col min="2" max="2" width="6" style="23" bestFit="1" customWidth="1"/>
    <col min="10" max="10" width="12.42578125" customWidth="1"/>
  </cols>
  <sheetData>
    <row r="1" spans="1:13" x14ac:dyDescent="0.25">
      <c r="A1" t="s">
        <v>113</v>
      </c>
      <c r="B1" s="24" t="s">
        <v>50</v>
      </c>
      <c r="D1" s="23" t="s">
        <v>113</v>
      </c>
      <c r="E1" s="24" t="s">
        <v>178</v>
      </c>
      <c r="G1" t="s">
        <v>119</v>
      </c>
      <c r="H1" t="s">
        <v>126</v>
      </c>
      <c r="I1" t="s">
        <v>133</v>
      </c>
      <c r="J1" s="1" t="s">
        <v>182</v>
      </c>
      <c r="L1" s="1" t="s">
        <v>50</v>
      </c>
      <c r="M1" s="1" t="s">
        <v>28</v>
      </c>
    </row>
    <row r="2" spans="1:13" x14ac:dyDescent="0.25">
      <c r="A2" t="s">
        <v>190</v>
      </c>
      <c r="B2" s="24" t="s">
        <v>0</v>
      </c>
      <c r="D2" s="23" t="s">
        <v>109</v>
      </c>
      <c r="E2" s="24" t="s">
        <v>179</v>
      </c>
      <c r="G2" t="s">
        <v>120</v>
      </c>
      <c r="H2" t="s">
        <v>127</v>
      </c>
      <c r="I2" t="s">
        <v>134</v>
      </c>
      <c r="J2" s="1" t="s">
        <v>183</v>
      </c>
      <c r="L2" s="1" t="s">
        <v>0</v>
      </c>
      <c r="M2" s="1" t="s">
        <v>29</v>
      </c>
    </row>
    <row r="3" spans="1:13" x14ac:dyDescent="0.25">
      <c r="A3" t="s">
        <v>191</v>
      </c>
      <c r="B3" s="24" t="s">
        <v>10</v>
      </c>
      <c r="D3" s="23" t="s">
        <v>110</v>
      </c>
      <c r="E3" s="24" t="s">
        <v>180</v>
      </c>
      <c r="G3" t="s">
        <v>121</v>
      </c>
      <c r="H3" t="s">
        <v>128</v>
      </c>
      <c r="I3" t="s">
        <v>135</v>
      </c>
      <c r="J3" s="1" t="s">
        <v>184</v>
      </c>
      <c r="L3" s="1" t="s">
        <v>10</v>
      </c>
      <c r="M3" s="1" t="s">
        <v>60</v>
      </c>
    </row>
    <row r="4" spans="1:13" x14ac:dyDescent="0.25">
      <c r="A4" t="s">
        <v>192</v>
      </c>
      <c r="B4" s="24" t="s">
        <v>11</v>
      </c>
      <c r="D4" s="23" t="s">
        <v>111</v>
      </c>
      <c r="E4" s="24" t="s">
        <v>181</v>
      </c>
      <c r="G4" t="s">
        <v>122</v>
      </c>
      <c r="H4" t="s">
        <v>129</v>
      </c>
      <c r="I4" t="s">
        <v>136</v>
      </c>
      <c r="J4" s="1" t="s">
        <v>185</v>
      </c>
      <c r="L4" s="1" t="s">
        <v>11</v>
      </c>
      <c r="M4" s="1" t="s">
        <v>61</v>
      </c>
    </row>
    <row r="5" spans="1:13" x14ac:dyDescent="0.25">
      <c r="A5" t="s">
        <v>193</v>
      </c>
      <c r="B5" s="24" t="s">
        <v>12</v>
      </c>
      <c r="D5" s="23"/>
      <c r="G5" t="s">
        <v>123</v>
      </c>
      <c r="H5" t="s">
        <v>130</v>
      </c>
      <c r="I5" t="s">
        <v>137</v>
      </c>
      <c r="J5" s="1" t="s">
        <v>186</v>
      </c>
      <c r="L5" s="1" t="s">
        <v>12</v>
      </c>
      <c r="M5" s="1" t="s">
        <v>62</v>
      </c>
    </row>
    <row r="6" spans="1:13" x14ac:dyDescent="0.25">
      <c r="A6" t="s">
        <v>194</v>
      </c>
      <c r="B6" s="24" t="s">
        <v>13</v>
      </c>
      <c r="G6" t="s">
        <v>124</v>
      </c>
      <c r="H6" t="s">
        <v>131</v>
      </c>
      <c r="I6" t="s">
        <v>138</v>
      </c>
      <c r="J6" s="1" t="s">
        <v>187</v>
      </c>
      <c r="L6" s="1" t="s">
        <v>13</v>
      </c>
      <c r="M6" s="1" t="s">
        <v>63</v>
      </c>
    </row>
    <row r="7" spans="1:13" x14ac:dyDescent="0.25">
      <c r="A7" t="s">
        <v>195</v>
      </c>
      <c r="B7" s="24" t="s">
        <v>14</v>
      </c>
      <c r="G7" t="s">
        <v>125</v>
      </c>
      <c r="H7" t="s">
        <v>132</v>
      </c>
      <c r="I7" t="s">
        <v>139</v>
      </c>
      <c r="J7" s="1" t="s">
        <v>188</v>
      </c>
      <c r="L7" s="1" t="s">
        <v>14</v>
      </c>
      <c r="M7" s="1" t="s">
        <v>64</v>
      </c>
    </row>
    <row r="8" spans="1:13" x14ac:dyDescent="0.25">
      <c r="A8" t="s">
        <v>196</v>
      </c>
      <c r="B8" s="24" t="s">
        <v>15</v>
      </c>
      <c r="G8" t="s">
        <v>143</v>
      </c>
      <c r="H8" t="s">
        <v>143</v>
      </c>
      <c r="I8" t="s">
        <v>143</v>
      </c>
      <c r="J8" s="1" t="s">
        <v>189</v>
      </c>
      <c r="L8" s="1" t="s">
        <v>15</v>
      </c>
      <c r="M8" s="1" t="s">
        <v>65</v>
      </c>
    </row>
    <row r="9" spans="1:13" x14ac:dyDescent="0.25">
      <c r="A9" t="s">
        <v>197</v>
      </c>
      <c r="B9" s="24" t="s">
        <v>16</v>
      </c>
      <c r="L9" s="1" t="s">
        <v>16</v>
      </c>
      <c r="M9" s="1" t="s">
        <v>66</v>
      </c>
    </row>
    <row r="10" spans="1:13" x14ac:dyDescent="0.25">
      <c r="A10" t="s">
        <v>198</v>
      </c>
      <c r="B10" s="24" t="s">
        <v>17</v>
      </c>
      <c r="L10" s="1" t="s">
        <v>17</v>
      </c>
      <c r="M10" s="1" t="s">
        <v>67</v>
      </c>
    </row>
    <row r="11" spans="1:13" x14ac:dyDescent="0.25">
      <c r="A11" t="s">
        <v>199</v>
      </c>
      <c r="B11" s="24" t="s">
        <v>52</v>
      </c>
      <c r="L11" s="1" t="s">
        <v>52</v>
      </c>
      <c r="M11" t="s">
        <v>19</v>
      </c>
    </row>
    <row r="12" spans="1:13" x14ac:dyDescent="0.25">
      <c r="A12" t="s">
        <v>18</v>
      </c>
      <c r="B12" s="24" t="s">
        <v>53</v>
      </c>
      <c r="L12" s="1" t="s">
        <v>53</v>
      </c>
      <c r="M12" t="s">
        <v>20</v>
      </c>
    </row>
    <row r="13" spans="1:13" x14ac:dyDescent="0.25">
      <c r="A13" t="s">
        <v>8</v>
      </c>
      <c r="B13" s="24" t="s">
        <v>51</v>
      </c>
      <c r="L13" s="1" t="s">
        <v>51</v>
      </c>
      <c r="M13" t="s">
        <v>21</v>
      </c>
    </row>
    <row r="14" spans="1:13" x14ac:dyDescent="0.25">
      <c r="B14" s="24"/>
      <c r="L14" s="1" t="s">
        <v>54</v>
      </c>
      <c r="M14" t="s">
        <v>57</v>
      </c>
    </row>
    <row r="15" spans="1:13" x14ac:dyDescent="0.25">
      <c r="B15" s="24"/>
      <c r="L15" s="1" t="s">
        <v>55</v>
      </c>
      <c r="M15" t="s">
        <v>58</v>
      </c>
    </row>
    <row r="16" spans="1:13" x14ac:dyDescent="0.25">
      <c r="B16" s="24"/>
      <c r="L16" s="1" t="s">
        <v>56</v>
      </c>
      <c r="M16" t="s">
        <v>59</v>
      </c>
    </row>
    <row r="17" spans="2:2" x14ac:dyDescent="0.25">
      <c r="B17" s="24"/>
    </row>
    <row r="18" spans="2:2" x14ac:dyDescent="0.25">
      <c r="B18" s="24"/>
    </row>
    <row r="19" spans="2:2" x14ac:dyDescent="0.25">
      <c r="B19" s="24"/>
    </row>
    <row r="20" spans="2:2" x14ac:dyDescent="0.25">
      <c r="B20" s="24"/>
    </row>
    <row r="21" spans="2:2" x14ac:dyDescent="0.25">
      <c r="B21" s="24"/>
    </row>
    <row r="23" spans="2:2" x14ac:dyDescent="0.25">
      <c r="B23" s="24"/>
    </row>
    <row r="24" spans="2:2" x14ac:dyDescent="0.25">
      <c r="B24" s="24"/>
    </row>
    <row r="25" spans="2:2" x14ac:dyDescent="0.25">
      <c r="B25" s="24"/>
    </row>
    <row r="26" spans="2:2" x14ac:dyDescent="0.25">
      <c r="B26" s="24"/>
    </row>
    <row r="27" spans="2:2" x14ac:dyDescent="0.25">
      <c r="B27" s="24"/>
    </row>
    <row r="28" spans="2:2" x14ac:dyDescent="0.25">
      <c r="B28" s="24"/>
    </row>
    <row r="29" spans="2:2" x14ac:dyDescent="0.25">
      <c r="B29" s="24"/>
    </row>
    <row r="30" spans="2:2" x14ac:dyDescent="0.25">
      <c r="B30" s="2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zoomScale="115" zoomScaleNormal="115" workbookViewId="0">
      <selection activeCell="C5" sqref="C5"/>
    </sheetView>
  </sheetViews>
  <sheetFormatPr defaultRowHeight="15" x14ac:dyDescent="0.25"/>
  <cols>
    <col min="1" max="1" width="10.28515625" customWidth="1"/>
    <col min="2" max="2" width="41" customWidth="1"/>
    <col min="3" max="3" width="144.42578125" customWidth="1"/>
    <col min="4" max="11" width="2.7109375" customWidth="1"/>
  </cols>
  <sheetData>
    <row r="1" spans="1:24" x14ac:dyDescent="0.25">
      <c r="A1" s="29" t="s">
        <v>141</v>
      </c>
      <c r="B1" s="27" t="s">
        <v>142</v>
      </c>
    </row>
    <row r="2" spans="1:24" x14ac:dyDescent="0.25">
      <c r="A2" s="33" t="s">
        <v>89</v>
      </c>
      <c r="B2" s="32" t="str">
        <f>M2&amp;N2&amp;O2&amp;P2&amp;Q2&amp;R2&amp;S2&amp;T2</f>
        <v>10111000001100000001100000000000</v>
      </c>
      <c r="C2" s="30"/>
      <c r="D2" t="str">
        <f>LEFT(RIGHT(A2,8),1)</f>
        <v>B</v>
      </c>
      <c r="E2" t="str">
        <f>LEFT(RIGHT(A2,7),1)</f>
        <v>8</v>
      </c>
      <c r="F2" t="str">
        <f>LEFT(RIGHT(A2,6),1)</f>
        <v>3</v>
      </c>
      <c r="G2" t="str">
        <f>LEFT(RIGHT(A2,5),1)</f>
        <v>0</v>
      </c>
      <c r="H2" t="str">
        <f>LEFT(RIGHT(A2,4),1)</f>
        <v>1</v>
      </c>
      <c r="I2" t="str">
        <f>LEFT(RIGHT(A2,3),1)</f>
        <v>8</v>
      </c>
      <c r="J2" t="str">
        <f>LEFT(RIGHT(A2,2),1)</f>
        <v>0</v>
      </c>
      <c r="K2" t="str">
        <f>LEFT(RIGHT(A2,1),1)</f>
        <v>0</v>
      </c>
      <c r="M2" t="str">
        <f>INDEX(W:W,MATCH(D2,X:X,0))</f>
        <v>1011</v>
      </c>
      <c r="N2" t="str">
        <f>INDEX(W:W,MATCH(E2,X:X,0))</f>
        <v>1000</v>
      </c>
      <c r="O2" t="str">
        <f>INDEX(W:W,MATCH(F2,X:X,0))</f>
        <v>0011</v>
      </c>
      <c r="P2" t="str">
        <f>INDEX(W:W,MATCH(G2,X:X,0))</f>
        <v>0000</v>
      </c>
      <c r="Q2" t="str">
        <f>INDEX(W:W,MATCH(H2,X:X,0))</f>
        <v>0001</v>
      </c>
      <c r="R2" t="str">
        <f>INDEX(W:W,MATCH(I2,X:X,0))</f>
        <v>1000</v>
      </c>
      <c r="S2" t="str">
        <f>INDEX(W:W,MATCH(J2,X:X,0))</f>
        <v>0000</v>
      </c>
      <c r="T2" t="str">
        <f>INDEX(W:W,MATCH(K2,X:X,0))</f>
        <v>0000</v>
      </c>
      <c r="W2" s="1" t="s">
        <v>50</v>
      </c>
      <c r="X2" s="1" t="s">
        <v>28</v>
      </c>
    </row>
    <row r="3" spans="1:24" x14ac:dyDescent="0.25">
      <c r="A3" s="25" t="s">
        <v>90</v>
      </c>
      <c r="B3" s="32" t="str">
        <f t="shared" ref="B3:B20" si="0">M3&amp;N3&amp;O3&amp;P3&amp;Q3&amp;R3&amp;S3&amp;T3</f>
        <v>01001000001010000010100000000000</v>
      </c>
      <c r="C3" s="31"/>
      <c r="D3" t="str">
        <f t="shared" ref="D3:D20" si="1">LEFT(RIGHT(A3,8),1)</f>
        <v>4</v>
      </c>
      <c r="E3" t="str">
        <f t="shared" ref="E3:E20" si="2">LEFT(RIGHT(A3,7),1)</f>
        <v>8</v>
      </c>
      <c r="F3" t="str">
        <f t="shared" ref="F3:F20" si="3">LEFT(RIGHT(A3,6),1)</f>
        <v>2</v>
      </c>
      <c r="G3" t="str">
        <f t="shared" ref="G3:G20" si="4">LEFT(RIGHT(A3,5),1)</f>
        <v>8</v>
      </c>
      <c r="H3" t="str">
        <f t="shared" ref="H3:H20" si="5">LEFT(RIGHT(A3,4),1)</f>
        <v>2</v>
      </c>
      <c r="I3" t="str">
        <f t="shared" ref="I3:I20" si="6">LEFT(RIGHT(A3,3),1)</f>
        <v>8</v>
      </c>
      <c r="J3" t="str">
        <f t="shared" ref="J3:J20" si="7">LEFT(RIGHT(A3,2),1)</f>
        <v>0</v>
      </c>
      <c r="K3" t="str">
        <f t="shared" ref="K3:K20" si="8">LEFT(RIGHT(A3,1),1)</f>
        <v>0</v>
      </c>
      <c r="M3" t="str">
        <f t="shared" ref="M3:M20" si="9">INDEX(W:W,MATCH(D3,X:X,0))</f>
        <v>0100</v>
      </c>
      <c r="N3" t="str">
        <f t="shared" ref="N3:N20" si="10">INDEX(W:W,MATCH(E3,X:X,0))</f>
        <v>1000</v>
      </c>
      <c r="O3" t="str">
        <f t="shared" ref="O3:O20" si="11">INDEX(W:W,MATCH(F3,X:X,0))</f>
        <v>0010</v>
      </c>
      <c r="P3" t="str">
        <f t="shared" ref="P3:P20" si="12">INDEX(W:W,MATCH(G3,X:X,0))</f>
        <v>1000</v>
      </c>
      <c r="Q3" t="str">
        <f t="shared" ref="Q3:Q20" si="13">INDEX(W:W,MATCH(H3,X:X,0))</f>
        <v>0010</v>
      </c>
      <c r="R3" t="str">
        <f t="shared" ref="R3:R20" si="14">INDEX(W:W,MATCH(I3,X:X,0))</f>
        <v>1000</v>
      </c>
      <c r="S3" t="str">
        <f t="shared" ref="S3:S20" si="15">INDEX(W:W,MATCH(J3,X:X,0))</f>
        <v>0000</v>
      </c>
      <c r="T3" t="str">
        <f t="shared" ref="T3:T20" si="16">INDEX(W:W,MATCH(K3,X:X,0))</f>
        <v>0000</v>
      </c>
      <c r="W3" s="1" t="s">
        <v>0</v>
      </c>
      <c r="X3" s="1" t="s">
        <v>29</v>
      </c>
    </row>
    <row r="4" spans="1:24" x14ac:dyDescent="0.25">
      <c r="A4" s="25" t="s">
        <v>91</v>
      </c>
      <c r="B4" s="32" t="str">
        <f t="shared" si="0"/>
        <v>01001000010100000001001000000000</v>
      </c>
      <c r="C4" s="31"/>
      <c r="D4" t="str">
        <f t="shared" si="1"/>
        <v>4</v>
      </c>
      <c r="E4" t="str">
        <f t="shared" si="2"/>
        <v>8</v>
      </c>
      <c r="F4" t="str">
        <f t="shared" si="3"/>
        <v>5</v>
      </c>
      <c r="G4" t="str">
        <f t="shared" si="4"/>
        <v>0</v>
      </c>
      <c r="H4" t="str">
        <f t="shared" si="5"/>
        <v>1</v>
      </c>
      <c r="I4" t="str">
        <f t="shared" si="6"/>
        <v>2</v>
      </c>
      <c r="J4" t="str">
        <f t="shared" si="7"/>
        <v>0</v>
      </c>
      <c r="K4" t="str">
        <f t="shared" si="8"/>
        <v>0</v>
      </c>
      <c r="M4" t="str">
        <f t="shared" si="9"/>
        <v>0100</v>
      </c>
      <c r="N4" t="str">
        <f t="shared" si="10"/>
        <v>1000</v>
      </c>
      <c r="O4" t="str">
        <f t="shared" si="11"/>
        <v>0101</v>
      </c>
      <c r="P4" t="str">
        <f t="shared" si="12"/>
        <v>0000</v>
      </c>
      <c r="Q4" t="str">
        <f t="shared" si="13"/>
        <v>0001</v>
      </c>
      <c r="R4" t="str">
        <f t="shared" si="14"/>
        <v>0010</v>
      </c>
      <c r="S4" t="str">
        <f t="shared" si="15"/>
        <v>0000</v>
      </c>
      <c r="T4" t="str">
        <f t="shared" si="16"/>
        <v>0000</v>
      </c>
      <c r="W4" s="1" t="s">
        <v>10</v>
      </c>
      <c r="X4" s="1" t="s">
        <v>60</v>
      </c>
    </row>
    <row r="5" spans="1:24" x14ac:dyDescent="0.25">
      <c r="A5" s="25" t="s">
        <v>92</v>
      </c>
      <c r="B5" s="32" t="str">
        <f t="shared" si="0"/>
        <v>00001000001010000010010000001100</v>
      </c>
      <c r="C5" s="31"/>
      <c r="D5" t="str">
        <f t="shared" si="1"/>
        <v>0</v>
      </c>
      <c r="E5" t="str">
        <f t="shared" si="2"/>
        <v>8</v>
      </c>
      <c r="F5" t="str">
        <f t="shared" si="3"/>
        <v>2</v>
      </c>
      <c r="G5" t="str">
        <f t="shared" si="4"/>
        <v>8</v>
      </c>
      <c r="H5" t="str">
        <f t="shared" si="5"/>
        <v>2</v>
      </c>
      <c r="I5" t="str">
        <f t="shared" si="6"/>
        <v>4</v>
      </c>
      <c r="J5" t="str">
        <f t="shared" si="7"/>
        <v>0</v>
      </c>
      <c r="K5" t="str">
        <f t="shared" si="8"/>
        <v>C</v>
      </c>
      <c r="M5" t="str">
        <f t="shared" si="9"/>
        <v>0000</v>
      </c>
      <c r="N5" t="str">
        <f t="shared" si="10"/>
        <v>1000</v>
      </c>
      <c r="O5" t="str">
        <f t="shared" si="11"/>
        <v>0010</v>
      </c>
      <c r="P5" t="str">
        <f t="shared" si="12"/>
        <v>1000</v>
      </c>
      <c r="Q5" t="str">
        <f t="shared" si="13"/>
        <v>0010</v>
      </c>
      <c r="R5" t="str">
        <f t="shared" si="14"/>
        <v>0100</v>
      </c>
      <c r="S5" t="str">
        <f t="shared" si="15"/>
        <v>0000</v>
      </c>
      <c r="T5" t="str">
        <f t="shared" si="16"/>
        <v>1100</v>
      </c>
      <c r="W5" s="1" t="s">
        <v>11</v>
      </c>
      <c r="X5" s="1" t="s">
        <v>61</v>
      </c>
    </row>
    <row r="6" spans="1:24" x14ac:dyDescent="0.25">
      <c r="A6" s="25" t="s">
        <v>93</v>
      </c>
      <c r="B6" s="32" t="str">
        <f t="shared" si="0"/>
        <v>01001000001100000000000000001010</v>
      </c>
      <c r="C6" s="31"/>
      <c r="D6" t="str">
        <f t="shared" si="1"/>
        <v>4</v>
      </c>
      <c r="E6" t="str">
        <f t="shared" si="2"/>
        <v>8</v>
      </c>
      <c r="F6" t="str">
        <f t="shared" si="3"/>
        <v>3</v>
      </c>
      <c r="G6" t="str">
        <f t="shared" si="4"/>
        <v>0</v>
      </c>
      <c r="H6" t="str">
        <f t="shared" si="5"/>
        <v>0</v>
      </c>
      <c r="I6" t="str">
        <f t="shared" si="6"/>
        <v>0</v>
      </c>
      <c r="J6" t="str">
        <f t="shared" si="7"/>
        <v>0</v>
      </c>
      <c r="K6" t="str">
        <f t="shared" si="8"/>
        <v>A</v>
      </c>
      <c r="M6" t="str">
        <f t="shared" si="9"/>
        <v>0100</v>
      </c>
      <c r="N6" t="str">
        <f t="shared" si="10"/>
        <v>1000</v>
      </c>
      <c r="O6" t="str">
        <f t="shared" si="11"/>
        <v>0011</v>
      </c>
      <c r="P6" t="str">
        <f t="shared" si="12"/>
        <v>0000</v>
      </c>
      <c r="Q6" t="str">
        <f t="shared" si="13"/>
        <v>0000</v>
      </c>
      <c r="R6" t="str">
        <f t="shared" si="14"/>
        <v>0000</v>
      </c>
      <c r="S6" t="str">
        <f t="shared" si="15"/>
        <v>0000</v>
      </c>
      <c r="T6" t="str">
        <f t="shared" si="16"/>
        <v>1010</v>
      </c>
      <c r="W6" s="1" t="s">
        <v>12</v>
      </c>
      <c r="X6" s="1" t="s">
        <v>62</v>
      </c>
    </row>
    <row r="7" spans="1:24" x14ac:dyDescent="0.25">
      <c r="A7" s="25" t="s">
        <v>94</v>
      </c>
      <c r="B7" s="32" t="str">
        <f t="shared" si="0"/>
        <v>00001000010010000001001000010100</v>
      </c>
      <c r="C7" s="31"/>
      <c r="D7" t="str">
        <f t="shared" si="1"/>
        <v>0</v>
      </c>
      <c r="E7" t="str">
        <f t="shared" si="2"/>
        <v>8</v>
      </c>
      <c r="F7" t="str">
        <f t="shared" si="3"/>
        <v>4</v>
      </c>
      <c r="G7" t="str">
        <f t="shared" si="4"/>
        <v>8</v>
      </c>
      <c r="H7" t="str">
        <f t="shared" si="5"/>
        <v>1</v>
      </c>
      <c r="I7" t="str">
        <f t="shared" si="6"/>
        <v>2</v>
      </c>
      <c r="J7" t="str">
        <f t="shared" si="7"/>
        <v>1</v>
      </c>
      <c r="K7" t="str">
        <f t="shared" si="8"/>
        <v>4</v>
      </c>
      <c r="M7" t="str">
        <f t="shared" si="9"/>
        <v>0000</v>
      </c>
      <c r="N7" t="str">
        <f t="shared" si="10"/>
        <v>1000</v>
      </c>
      <c r="O7" t="str">
        <f t="shared" si="11"/>
        <v>0100</v>
      </c>
      <c r="P7" t="str">
        <f t="shared" si="12"/>
        <v>1000</v>
      </c>
      <c r="Q7" t="str">
        <f t="shared" si="13"/>
        <v>0001</v>
      </c>
      <c r="R7" t="str">
        <f t="shared" si="14"/>
        <v>0010</v>
      </c>
      <c r="S7" t="str">
        <f t="shared" si="15"/>
        <v>0001</v>
      </c>
      <c r="T7" t="str">
        <f t="shared" si="16"/>
        <v>0100</v>
      </c>
      <c r="W7" s="1" t="s">
        <v>13</v>
      </c>
      <c r="X7" s="1" t="s">
        <v>63</v>
      </c>
    </row>
    <row r="8" spans="1:24" x14ac:dyDescent="0.25">
      <c r="A8" s="25" t="s">
        <v>95</v>
      </c>
      <c r="B8" s="32" t="str">
        <f t="shared" si="0"/>
        <v>01001000010100000000000000010010</v>
      </c>
      <c r="C8" s="31"/>
      <c r="D8" t="str">
        <f t="shared" si="1"/>
        <v>4</v>
      </c>
      <c r="E8" t="str">
        <f t="shared" si="2"/>
        <v>8</v>
      </c>
      <c r="F8" t="str">
        <f t="shared" si="3"/>
        <v>5</v>
      </c>
      <c r="G8" t="str">
        <f t="shared" si="4"/>
        <v>0</v>
      </c>
      <c r="H8" t="str">
        <f t="shared" si="5"/>
        <v>0</v>
      </c>
      <c r="I8" t="str">
        <f t="shared" si="6"/>
        <v>0</v>
      </c>
      <c r="J8" t="str">
        <f t="shared" si="7"/>
        <v>1</v>
      </c>
      <c r="K8" t="str">
        <f t="shared" si="8"/>
        <v>2</v>
      </c>
      <c r="M8" t="str">
        <f t="shared" si="9"/>
        <v>0100</v>
      </c>
      <c r="N8" t="str">
        <f t="shared" si="10"/>
        <v>1000</v>
      </c>
      <c r="O8" t="str">
        <f t="shared" si="11"/>
        <v>0101</v>
      </c>
      <c r="P8" t="str">
        <f t="shared" si="12"/>
        <v>0000</v>
      </c>
      <c r="Q8" t="str">
        <f t="shared" si="13"/>
        <v>0000</v>
      </c>
      <c r="R8" t="str">
        <f t="shared" si="14"/>
        <v>0000</v>
      </c>
      <c r="S8" t="str">
        <f t="shared" si="15"/>
        <v>0001</v>
      </c>
      <c r="T8" t="str">
        <f t="shared" si="16"/>
        <v>0010</v>
      </c>
      <c r="W8" s="1" t="s">
        <v>14</v>
      </c>
      <c r="X8" s="1" t="s">
        <v>64</v>
      </c>
    </row>
    <row r="9" spans="1:24" x14ac:dyDescent="0.25">
      <c r="A9" s="25" t="s">
        <v>96</v>
      </c>
      <c r="B9" s="32" t="str">
        <f t="shared" si="0"/>
        <v>00101000010010000001010000011100</v>
      </c>
      <c r="C9" s="31"/>
      <c r="D9" t="str">
        <f t="shared" si="1"/>
        <v>2</v>
      </c>
      <c r="E9" t="str">
        <f t="shared" si="2"/>
        <v>8</v>
      </c>
      <c r="F9" t="str">
        <f t="shared" si="3"/>
        <v>4</v>
      </c>
      <c r="G9" t="str">
        <f t="shared" si="4"/>
        <v>8</v>
      </c>
      <c r="H9" t="str">
        <f t="shared" si="5"/>
        <v>1</v>
      </c>
      <c r="I9" t="str">
        <f t="shared" si="6"/>
        <v>4</v>
      </c>
      <c r="J9" t="str">
        <f t="shared" si="7"/>
        <v>1</v>
      </c>
      <c r="K9" t="str">
        <f t="shared" si="8"/>
        <v>C</v>
      </c>
      <c r="M9" t="str">
        <f t="shared" si="9"/>
        <v>0010</v>
      </c>
      <c r="N9" t="str">
        <f t="shared" si="10"/>
        <v>1000</v>
      </c>
      <c r="O9" t="str">
        <f t="shared" si="11"/>
        <v>0100</v>
      </c>
      <c r="P9" t="str">
        <f t="shared" si="12"/>
        <v>1000</v>
      </c>
      <c r="Q9" t="str">
        <f t="shared" si="13"/>
        <v>0001</v>
      </c>
      <c r="R9" t="str">
        <f t="shared" si="14"/>
        <v>0100</v>
      </c>
      <c r="S9" t="str">
        <f t="shared" si="15"/>
        <v>0001</v>
      </c>
      <c r="T9" t="str">
        <f t="shared" si="16"/>
        <v>1100</v>
      </c>
      <c r="W9" s="1" t="s">
        <v>15</v>
      </c>
      <c r="X9" s="1" t="s">
        <v>65</v>
      </c>
    </row>
    <row r="10" spans="1:24" x14ac:dyDescent="0.25">
      <c r="A10" s="25" t="s">
        <v>97</v>
      </c>
      <c r="B10" s="32" t="str">
        <f t="shared" si="0"/>
        <v>00110000100001001010001000011010</v>
      </c>
      <c r="C10" s="31"/>
      <c r="D10" t="str">
        <f t="shared" si="1"/>
        <v>3</v>
      </c>
      <c r="E10" t="str">
        <f t="shared" si="2"/>
        <v>0</v>
      </c>
      <c r="F10" t="str">
        <f t="shared" si="3"/>
        <v>8</v>
      </c>
      <c r="G10" t="str">
        <f t="shared" si="4"/>
        <v>4</v>
      </c>
      <c r="H10" t="str">
        <f t="shared" si="5"/>
        <v>A</v>
      </c>
      <c r="I10" t="str">
        <f t="shared" si="6"/>
        <v>2</v>
      </c>
      <c r="J10" t="str">
        <f t="shared" si="7"/>
        <v>1</v>
      </c>
      <c r="K10" t="str">
        <f t="shared" si="8"/>
        <v>A</v>
      </c>
      <c r="M10" t="str">
        <f t="shared" si="9"/>
        <v>0011</v>
      </c>
      <c r="N10" t="str">
        <f t="shared" si="10"/>
        <v>0000</v>
      </c>
      <c r="O10" t="str">
        <f t="shared" si="11"/>
        <v>1000</v>
      </c>
      <c r="P10" t="str">
        <f t="shared" si="12"/>
        <v>0100</v>
      </c>
      <c r="Q10" t="str">
        <f t="shared" si="13"/>
        <v>1010</v>
      </c>
      <c r="R10" t="str">
        <f t="shared" si="14"/>
        <v>0010</v>
      </c>
      <c r="S10" t="str">
        <f t="shared" si="15"/>
        <v>0001</v>
      </c>
      <c r="T10" t="str">
        <f t="shared" si="16"/>
        <v>1010</v>
      </c>
      <c r="W10" s="1" t="s">
        <v>16</v>
      </c>
      <c r="X10" s="1" t="s">
        <v>66</v>
      </c>
    </row>
    <row r="11" spans="1:24" x14ac:dyDescent="0.25">
      <c r="A11" s="25" t="s">
        <v>98</v>
      </c>
      <c r="B11" s="32" t="str">
        <f t="shared" si="0"/>
        <v>11000000000000000000000000001010</v>
      </c>
      <c r="C11" s="31"/>
      <c r="D11" t="str">
        <f t="shared" si="1"/>
        <v>C</v>
      </c>
      <c r="E11" t="str">
        <f t="shared" si="2"/>
        <v>0</v>
      </c>
      <c r="F11" t="str">
        <f t="shared" si="3"/>
        <v>0</v>
      </c>
      <c r="G11" t="str">
        <f t="shared" si="4"/>
        <v>0</v>
      </c>
      <c r="H11" t="str">
        <f t="shared" si="5"/>
        <v>0</v>
      </c>
      <c r="I11" t="str">
        <f t="shared" si="6"/>
        <v>0</v>
      </c>
      <c r="J11" t="str">
        <f t="shared" si="7"/>
        <v>0</v>
      </c>
      <c r="K11" t="str">
        <f t="shared" si="8"/>
        <v>A</v>
      </c>
      <c r="M11" t="str">
        <f t="shared" si="9"/>
        <v>1100</v>
      </c>
      <c r="N11" t="str">
        <f t="shared" si="10"/>
        <v>0000</v>
      </c>
      <c r="O11" t="str">
        <f t="shared" si="11"/>
        <v>0000</v>
      </c>
      <c r="P11" t="str">
        <f t="shared" si="12"/>
        <v>0000</v>
      </c>
      <c r="Q11" t="str">
        <f t="shared" si="13"/>
        <v>0000</v>
      </c>
      <c r="R11" t="str">
        <f t="shared" si="14"/>
        <v>0000</v>
      </c>
      <c r="S11" t="str">
        <f t="shared" si="15"/>
        <v>0000</v>
      </c>
      <c r="T11" t="str">
        <f t="shared" si="16"/>
        <v>1010</v>
      </c>
      <c r="W11" s="1" t="s">
        <v>17</v>
      </c>
      <c r="X11" s="1" t="s">
        <v>67</v>
      </c>
    </row>
    <row r="12" spans="1:24" x14ac:dyDescent="0.25">
      <c r="A12" s="25"/>
      <c r="B12" s="32" t="e">
        <f t="shared" si="0"/>
        <v>#N/A</v>
      </c>
      <c r="C12" s="31"/>
      <c r="D12" t="str">
        <f t="shared" si="1"/>
        <v/>
      </c>
      <c r="E12" t="str">
        <f t="shared" si="2"/>
        <v/>
      </c>
      <c r="F12" t="str">
        <f t="shared" si="3"/>
        <v/>
      </c>
      <c r="G12" t="str">
        <f t="shared" si="4"/>
        <v/>
      </c>
      <c r="H12" t="str">
        <f t="shared" si="5"/>
        <v/>
      </c>
      <c r="I12" t="str">
        <f t="shared" si="6"/>
        <v/>
      </c>
      <c r="J12" t="str">
        <f t="shared" si="7"/>
        <v/>
      </c>
      <c r="K12" t="str">
        <f t="shared" si="8"/>
        <v/>
      </c>
      <c r="M12" t="e">
        <f t="shared" si="9"/>
        <v>#N/A</v>
      </c>
      <c r="N12" t="e">
        <f t="shared" si="10"/>
        <v>#N/A</v>
      </c>
      <c r="O12" t="e">
        <f t="shared" si="11"/>
        <v>#N/A</v>
      </c>
      <c r="P12" t="e">
        <f t="shared" si="12"/>
        <v>#N/A</v>
      </c>
      <c r="Q12" t="e">
        <f t="shared" si="13"/>
        <v>#N/A</v>
      </c>
      <c r="R12" t="e">
        <f t="shared" si="14"/>
        <v>#N/A</v>
      </c>
      <c r="S12" t="e">
        <f t="shared" si="15"/>
        <v>#N/A</v>
      </c>
      <c r="T12" t="e">
        <f t="shared" si="16"/>
        <v>#N/A</v>
      </c>
      <c r="W12" s="1" t="s">
        <v>52</v>
      </c>
      <c r="X12" t="s">
        <v>19</v>
      </c>
    </row>
    <row r="13" spans="1:24" x14ac:dyDescent="0.25">
      <c r="A13" s="25"/>
      <c r="B13" s="32" t="e">
        <f t="shared" si="0"/>
        <v>#N/A</v>
      </c>
      <c r="C13" s="31"/>
      <c r="D13" t="str">
        <f t="shared" si="1"/>
        <v/>
      </c>
      <c r="E13" t="str">
        <f t="shared" si="2"/>
        <v/>
      </c>
      <c r="F13" t="str">
        <f t="shared" si="3"/>
        <v/>
      </c>
      <c r="G13" t="str">
        <f t="shared" si="4"/>
        <v/>
      </c>
      <c r="H13" t="str">
        <f t="shared" si="5"/>
        <v/>
      </c>
      <c r="I13" t="str">
        <f t="shared" si="6"/>
        <v/>
      </c>
      <c r="J13" t="str">
        <f t="shared" si="7"/>
        <v/>
      </c>
      <c r="K13" t="str">
        <f t="shared" si="8"/>
        <v/>
      </c>
      <c r="M13" t="e">
        <f t="shared" si="9"/>
        <v>#N/A</v>
      </c>
      <c r="N13" t="e">
        <f t="shared" si="10"/>
        <v>#N/A</v>
      </c>
      <c r="O13" t="e">
        <f t="shared" si="11"/>
        <v>#N/A</v>
      </c>
      <c r="P13" t="e">
        <f t="shared" si="12"/>
        <v>#N/A</v>
      </c>
      <c r="Q13" t="e">
        <f t="shared" si="13"/>
        <v>#N/A</v>
      </c>
      <c r="R13" t="e">
        <f t="shared" si="14"/>
        <v>#N/A</v>
      </c>
      <c r="S13" t="e">
        <f t="shared" si="15"/>
        <v>#N/A</v>
      </c>
      <c r="T13" t="e">
        <f t="shared" si="16"/>
        <v>#N/A</v>
      </c>
      <c r="W13" s="1" t="s">
        <v>53</v>
      </c>
      <c r="X13" t="s">
        <v>20</v>
      </c>
    </row>
    <row r="14" spans="1:24" x14ac:dyDescent="0.25">
      <c r="A14" s="25"/>
      <c r="B14" s="32" t="e">
        <f t="shared" si="0"/>
        <v>#N/A</v>
      </c>
      <c r="C14" s="31"/>
      <c r="D14" t="str">
        <f t="shared" si="1"/>
        <v/>
      </c>
      <c r="E14" t="str">
        <f t="shared" si="2"/>
        <v/>
      </c>
      <c r="F14" t="str">
        <f t="shared" si="3"/>
        <v/>
      </c>
      <c r="G14" t="str">
        <f t="shared" si="4"/>
        <v/>
      </c>
      <c r="H14" t="str">
        <f t="shared" si="5"/>
        <v/>
      </c>
      <c r="I14" t="str">
        <f t="shared" si="6"/>
        <v/>
      </c>
      <c r="J14" t="str">
        <f t="shared" si="7"/>
        <v/>
      </c>
      <c r="K14" t="str">
        <f t="shared" si="8"/>
        <v/>
      </c>
      <c r="M14" t="e">
        <f t="shared" si="9"/>
        <v>#N/A</v>
      </c>
      <c r="N14" t="e">
        <f t="shared" si="10"/>
        <v>#N/A</v>
      </c>
      <c r="O14" t="e">
        <f t="shared" si="11"/>
        <v>#N/A</v>
      </c>
      <c r="P14" t="e">
        <f t="shared" si="12"/>
        <v>#N/A</v>
      </c>
      <c r="Q14" t="e">
        <f t="shared" si="13"/>
        <v>#N/A</v>
      </c>
      <c r="R14" t="e">
        <f t="shared" si="14"/>
        <v>#N/A</v>
      </c>
      <c r="S14" t="e">
        <f t="shared" si="15"/>
        <v>#N/A</v>
      </c>
      <c r="T14" t="e">
        <f t="shared" si="16"/>
        <v>#N/A</v>
      </c>
      <c r="W14" s="1" t="s">
        <v>51</v>
      </c>
      <c r="X14" t="s">
        <v>21</v>
      </c>
    </row>
    <row r="15" spans="1:24" x14ac:dyDescent="0.25">
      <c r="A15" s="25"/>
      <c r="B15" s="32" t="e">
        <f t="shared" si="0"/>
        <v>#N/A</v>
      </c>
      <c r="C15" s="31"/>
      <c r="D15" t="str">
        <f t="shared" si="1"/>
        <v/>
      </c>
      <c r="E15" t="str">
        <f t="shared" si="2"/>
        <v/>
      </c>
      <c r="F15" t="str">
        <f t="shared" si="3"/>
        <v/>
      </c>
      <c r="G15" t="str">
        <f t="shared" si="4"/>
        <v/>
      </c>
      <c r="H15" t="str">
        <f t="shared" si="5"/>
        <v/>
      </c>
      <c r="I15" t="str">
        <f t="shared" si="6"/>
        <v/>
      </c>
      <c r="J15" t="str">
        <f t="shared" si="7"/>
        <v/>
      </c>
      <c r="K15" t="str">
        <f t="shared" si="8"/>
        <v/>
      </c>
      <c r="M15" t="e">
        <f t="shared" si="9"/>
        <v>#N/A</v>
      </c>
      <c r="N15" t="e">
        <f t="shared" si="10"/>
        <v>#N/A</v>
      </c>
      <c r="O15" t="e">
        <f t="shared" si="11"/>
        <v>#N/A</v>
      </c>
      <c r="P15" t="e">
        <f t="shared" si="12"/>
        <v>#N/A</v>
      </c>
      <c r="Q15" t="e">
        <f t="shared" si="13"/>
        <v>#N/A</v>
      </c>
      <c r="R15" t="e">
        <f t="shared" si="14"/>
        <v>#N/A</v>
      </c>
      <c r="S15" t="e">
        <f t="shared" si="15"/>
        <v>#N/A</v>
      </c>
      <c r="T15" t="e">
        <f t="shared" si="16"/>
        <v>#N/A</v>
      </c>
      <c r="W15" s="1" t="s">
        <v>54</v>
      </c>
      <c r="X15" t="s">
        <v>57</v>
      </c>
    </row>
    <row r="16" spans="1:24" x14ac:dyDescent="0.25">
      <c r="A16" s="25"/>
      <c r="B16" s="32" t="e">
        <f t="shared" si="0"/>
        <v>#N/A</v>
      </c>
      <c r="C16" s="31"/>
      <c r="D16" t="str">
        <f t="shared" si="1"/>
        <v/>
      </c>
      <c r="E16" t="str">
        <f t="shared" si="2"/>
        <v/>
      </c>
      <c r="F16" t="str">
        <f t="shared" si="3"/>
        <v/>
      </c>
      <c r="G16" t="str">
        <f t="shared" si="4"/>
        <v/>
      </c>
      <c r="H16" t="str">
        <f t="shared" si="5"/>
        <v/>
      </c>
      <c r="I16" t="str">
        <f t="shared" si="6"/>
        <v/>
      </c>
      <c r="J16" t="str">
        <f t="shared" si="7"/>
        <v/>
      </c>
      <c r="K16" t="str">
        <f t="shared" si="8"/>
        <v/>
      </c>
      <c r="M16" t="e">
        <f t="shared" si="9"/>
        <v>#N/A</v>
      </c>
      <c r="N16" t="e">
        <f t="shared" si="10"/>
        <v>#N/A</v>
      </c>
      <c r="O16" t="e">
        <f t="shared" si="11"/>
        <v>#N/A</v>
      </c>
      <c r="P16" t="e">
        <f t="shared" si="12"/>
        <v>#N/A</v>
      </c>
      <c r="Q16" t="e">
        <f t="shared" si="13"/>
        <v>#N/A</v>
      </c>
      <c r="R16" t="e">
        <f t="shared" si="14"/>
        <v>#N/A</v>
      </c>
      <c r="S16" t="e">
        <f t="shared" si="15"/>
        <v>#N/A</v>
      </c>
      <c r="T16" t="e">
        <f t="shared" si="16"/>
        <v>#N/A</v>
      </c>
      <c r="W16" s="1" t="s">
        <v>55</v>
      </c>
      <c r="X16" t="s">
        <v>58</v>
      </c>
    </row>
    <row r="17" spans="1:24" x14ac:dyDescent="0.25">
      <c r="A17" s="25"/>
      <c r="B17" s="32" t="e">
        <f t="shared" si="0"/>
        <v>#N/A</v>
      </c>
      <c r="C17" s="31"/>
      <c r="D17" t="str">
        <f t="shared" si="1"/>
        <v/>
      </c>
      <c r="E17" t="str">
        <f t="shared" si="2"/>
        <v/>
      </c>
      <c r="F17" t="str">
        <f t="shared" si="3"/>
        <v/>
      </c>
      <c r="G17" t="str">
        <f t="shared" si="4"/>
        <v/>
      </c>
      <c r="H17" t="str">
        <f t="shared" si="5"/>
        <v/>
      </c>
      <c r="I17" t="str">
        <f t="shared" si="6"/>
        <v/>
      </c>
      <c r="J17" t="str">
        <f t="shared" si="7"/>
        <v/>
      </c>
      <c r="K17" t="str">
        <f t="shared" si="8"/>
        <v/>
      </c>
      <c r="M17" t="e">
        <f t="shared" si="9"/>
        <v>#N/A</v>
      </c>
      <c r="N17" t="e">
        <f t="shared" si="10"/>
        <v>#N/A</v>
      </c>
      <c r="O17" t="e">
        <f t="shared" si="11"/>
        <v>#N/A</v>
      </c>
      <c r="P17" t="e">
        <f t="shared" si="12"/>
        <v>#N/A</v>
      </c>
      <c r="Q17" t="e">
        <f t="shared" si="13"/>
        <v>#N/A</v>
      </c>
      <c r="R17" t="e">
        <f t="shared" si="14"/>
        <v>#N/A</v>
      </c>
      <c r="S17" t="e">
        <f t="shared" si="15"/>
        <v>#N/A</v>
      </c>
      <c r="T17" t="e">
        <f t="shared" si="16"/>
        <v>#N/A</v>
      </c>
      <c r="W17" s="1" t="s">
        <v>56</v>
      </c>
      <c r="X17" t="s">
        <v>59</v>
      </c>
    </row>
    <row r="18" spans="1:24" x14ac:dyDescent="0.25">
      <c r="A18" s="25"/>
      <c r="B18" s="32" t="e">
        <f t="shared" si="0"/>
        <v>#N/A</v>
      </c>
      <c r="C18" s="31"/>
      <c r="D18" t="str">
        <f t="shared" si="1"/>
        <v/>
      </c>
      <c r="E18" t="str">
        <f t="shared" si="2"/>
        <v/>
      </c>
      <c r="F18" t="str">
        <f t="shared" si="3"/>
        <v/>
      </c>
      <c r="G18" t="str">
        <f t="shared" si="4"/>
        <v/>
      </c>
      <c r="H18" t="str">
        <f t="shared" si="5"/>
        <v/>
      </c>
      <c r="I18" t="str">
        <f t="shared" si="6"/>
        <v/>
      </c>
      <c r="J18" t="str">
        <f t="shared" si="7"/>
        <v/>
      </c>
      <c r="K18" t="str">
        <f t="shared" si="8"/>
        <v/>
      </c>
      <c r="M18" t="e">
        <f t="shared" si="9"/>
        <v>#N/A</v>
      </c>
      <c r="N18" t="e">
        <f t="shared" si="10"/>
        <v>#N/A</v>
      </c>
      <c r="O18" t="e">
        <f t="shared" si="11"/>
        <v>#N/A</v>
      </c>
      <c r="P18" t="e">
        <f t="shared" si="12"/>
        <v>#N/A</v>
      </c>
      <c r="Q18" t="e">
        <f t="shared" si="13"/>
        <v>#N/A</v>
      </c>
      <c r="R18" t="e">
        <f t="shared" si="14"/>
        <v>#N/A</v>
      </c>
      <c r="S18" t="e">
        <f t="shared" si="15"/>
        <v>#N/A</v>
      </c>
      <c r="T18" t="e">
        <f t="shared" si="16"/>
        <v>#N/A</v>
      </c>
    </row>
    <row r="19" spans="1:24" x14ac:dyDescent="0.25">
      <c r="A19" s="25"/>
      <c r="B19" s="32" t="e">
        <f t="shared" si="0"/>
        <v>#N/A</v>
      </c>
      <c r="C19" s="31"/>
      <c r="D19" t="str">
        <f t="shared" si="1"/>
        <v/>
      </c>
      <c r="E19" t="str">
        <f t="shared" si="2"/>
        <v/>
      </c>
      <c r="F19" t="str">
        <f t="shared" si="3"/>
        <v/>
      </c>
      <c r="G19" t="str">
        <f t="shared" si="4"/>
        <v/>
      </c>
      <c r="H19" t="str">
        <f t="shared" si="5"/>
        <v/>
      </c>
      <c r="I19" t="str">
        <f t="shared" si="6"/>
        <v/>
      </c>
      <c r="J19" t="str">
        <f t="shared" si="7"/>
        <v/>
      </c>
      <c r="K19" t="str">
        <f t="shared" si="8"/>
        <v/>
      </c>
      <c r="M19" t="e">
        <f t="shared" si="9"/>
        <v>#N/A</v>
      </c>
      <c r="N19" t="e">
        <f t="shared" si="10"/>
        <v>#N/A</v>
      </c>
      <c r="O19" t="e">
        <f t="shared" si="11"/>
        <v>#N/A</v>
      </c>
      <c r="P19" t="e">
        <f t="shared" si="12"/>
        <v>#N/A</v>
      </c>
      <c r="Q19" t="e">
        <f t="shared" si="13"/>
        <v>#N/A</v>
      </c>
      <c r="R19" t="e">
        <f t="shared" si="14"/>
        <v>#N/A</v>
      </c>
      <c r="S19" t="e">
        <f t="shared" si="15"/>
        <v>#N/A</v>
      </c>
      <c r="T19" t="e">
        <f t="shared" si="16"/>
        <v>#N/A</v>
      </c>
    </row>
    <row r="20" spans="1:24" x14ac:dyDescent="0.25">
      <c r="A20" s="25"/>
      <c r="B20" s="32" t="e">
        <f t="shared" si="0"/>
        <v>#N/A</v>
      </c>
      <c r="C20" s="31"/>
      <c r="D20" t="str">
        <f t="shared" si="1"/>
        <v/>
      </c>
      <c r="E20" t="str">
        <f t="shared" si="2"/>
        <v/>
      </c>
      <c r="F20" t="str">
        <f t="shared" si="3"/>
        <v/>
      </c>
      <c r="G20" t="str">
        <f t="shared" si="4"/>
        <v/>
      </c>
      <c r="H20" t="str">
        <f t="shared" si="5"/>
        <v/>
      </c>
      <c r="I20" t="str">
        <f t="shared" si="6"/>
        <v/>
      </c>
      <c r="J20" t="str">
        <f t="shared" si="7"/>
        <v/>
      </c>
      <c r="K20" t="str">
        <f t="shared" si="8"/>
        <v/>
      </c>
      <c r="M20" t="e">
        <f t="shared" si="9"/>
        <v>#N/A</v>
      </c>
      <c r="N20" t="e">
        <f t="shared" si="10"/>
        <v>#N/A</v>
      </c>
      <c r="O20" t="e">
        <f t="shared" si="11"/>
        <v>#N/A</v>
      </c>
      <c r="P20" t="e">
        <f t="shared" si="12"/>
        <v>#N/A</v>
      </c>
      <c r="Q20" t="e">
        <f t="shared" si="13"/>
        <v>#N/A</v>
      </c>
      <c r="R20" t="e">
        <f t="shared" si="14"/>
        <v>#N/A</v>
      </c>
      <c r="S20" t="e">
        <f t="shared" si="15"/>
        <v>#N/A</v>
      </c>
      <c r="T20" t="e">
        <f t="shared" si="16"/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0"/>
  <sheetViews>
    <sheetView zoomScale="130" zoomScaleNormal="130" workbookViewId="0">
      <selection activeCell="AP2" sqref="AP2:AQ17"/>
    </sheetView>
  </sheetViews>
  <sheetFormatPr defaultRowHeight="15" x14ac:dyDescent="0.25"/>
  <cols>
    <col min="1" max="1" width="7.28515625" customWidth="1"/>
    <col min="2" max="2" width="6" customWidth="1"/>
    <col min="3" max="4" width="4" customWidth="1"/>
    <col min="5" max="5" width="2.85546875" customWidth="1"/>
    <col min="6" max="7" width="2.140625" customWidth="1"/>
    <col min="8" max="9" width="4" customWidth="1"/>
    <col min="10" max="10" width="2.85546875" customWidth="1"/>
    <col min="11" max="12" width="2.140625" customWidth="1"/>
    <col min="13" max="14" width="4" customWidth="1"/>
    <col min="15" max="15" width="2.85546875" customWidth="1"/>
    <col min="16" max="17" width="2.140625" customWidth="1"/>
    <col min="18" max="18" width="36.28515625" customWidth="1"/>
    <col min="19" max="19" width="10" style="2" customWidth="1"/>
    <col min="20" max="20" width="6" customWidth="1"/>
    <col min="21" max="21" width="6.5703125" bestFit="1" customWidth="1"/>
    <col min="22" max="22" width="10" bestFit="1" customWidth="1"/>
    <col min="24" max="31" width="5" bestFit="1" customWidth="1"/>
    <col min="33" max="40" width="5.5703125" bestFit="1" customWidth="1"/>
    <col min="42" max="42" width="5" bestFit="1" customWidth="1"/>
    <col min="43" max="43" width="2.28515625" bestFit="1" customWidth="1"/>
  </cols>
  <sheetData>
    <row r="1" spans="1:43" x14ac:dyDescent="0.25">
      <c r="A1" s="12" t="s">
        <v>30</v>
      </c>
      <c r="B1" s="13" t="s">
        <v>22</v>
      </c>
      <c r="C1" s="13" t="s">
        <v>23</v>
      </c>
      <c r="D1" s="13" t="s">
        <v>19</v>
      </c>
      <c r="E1" s="13" t="s">
        <v>25</v>
      </c>
      <c r="F1" s="13" t="s">
        <v>26</v>
      </c>
      <c r="G1" s="13" t="s">
        <v>27</v>
      </c>
      <c r="H1" s="13" t="s">
        <v>23</v>
      </c>
      <c r="I1" s="13" t="s">
        <v>20</v>
      </c>
      <c r="J1" s="13" t="s">
        <v>25</v>
      </c>
      <c r="K1" s="13" t="s">
        <v>26</v>
      </c>
      <c r="L1" s="13" t="s">
        <v>27</v>
      </c>
      <c r="M1" s="13" t="s">
        <v>23</v>
      </c>
      <c r="N1" s="13" t="s">
        <v>21</v>
      </c>
      <c r="O1" s="13" t="s">
        <v>25</v>
      </c>
      <c r="P1" s="13" t="s">
        <v>26</v>
      </c>
      <c r="Q1" s="13" t="s">
        <v>27</v>
      </c>
      <c r="R1" s="13" t="s">
        <v>1</v>
      </c>
      <c r="S1" s="14" t="s">
        <v>24</v>
      </c>
      <c r="U1" s="1" t="s">
        <v>39</v>
      </c>
      <c r="V1" t="s">
        <v>2</v>
      </c>
    </row>
    <row r="2" spans="1:43" x14ac:dyDescent="0.25">
      <c r="A2" s="7" t="s">
        <v>31</v>
      </c>
      <c r="B2" s="11"/>
      <c r="C2" s="8"/>
      <c r="D2" s="8"/>
      <c r="E2" s="8"/>
      <c r="F2" s="8"/>
      <c r="G2" s="8"/>
      <c r="H2" s="9"/>
      <c r="I2" s="9"/>
      <c r="J2" s="10"/>
      <c r="K2" s="10"/>
      <c r="L2" s="10"/>
      <c r="M2" s="7"/>
      <c r="N2" s="7"/>
      <c r="O2" s="7"/>
      <c r="P2" s="7"/>
      <c r="Q2" s="7"/>
      <c r="R2" s="3" t="str">
        <f t="shared" ref="R2:R8" si="0">B2&amp;C2&amp;D2&amp;E2&amp;F2&amp;G2&amp;H2&amp;I2&amp;J2&amp;K2&amp;L2&amp;M2&amp;N2&amp;O2&amp;P2&amp;Q2</f>
        <v/>
      </c>
      <c r="S2" s="4" t="e">
        <f>AG2&amp;AH2&amp;AI2&amp;AJ2&amp;AK2&amp;AL2&amp;AM2&amp;AN2</f>
        <v>#N/A</v>
      </c>
      <c r="U2" s="1" t="s">
        <v>40</v>
      </c>
      <c r="V2" t="s">
        <v>3</v>
      </c>
      <c r="X2" t="str">
        <f t="shared" ref="X2:X16" si="1">LEFT(RIGHT(R2,32),4)</f>
        <v/>
      </c>
      <c r="Y2" t="str">
        <f t="shared" ref="Y2:Y16" si="2">LEFT(RIGHT(R2,28),4)</f>
        <v/>
      </c>
      <c r="Z2" t="str">
        <f t="shared" ref="Z2:Z16" si="3">LEFT(RIGHT(R2,24),4)</f>
        <v/>
      </c>
      <c r="AA2" t="str">
        <f t="shared" ref="AA2:AA16" si="4">LEFT(RIGHT(R2,20),4)</f>
        <v/>
      </c>
      <c r="AB2" t="str">
        <f t="shared" ref="AB2:AB16" si="5">LEFT(RIGHT(R2,16),4)</f>
        <v/>
      </c>
      <c r="AC2" t="str">
        <f t="shared" ref="AC2:AC16" si="6">LEFT(RIGHT(R2,12),4)</f>
        <v/>
      </c>
      <c r="AD2" t="str">
        <f t="shared" ref="AD2:AD16" si="7">LEFT(RIGHT(R2,8),4)</f>
        <v/>
      </c>
      <c r="AE2" t="str">
        <f t="shared" ref="AE2:AE16" si="8">LEFT(RIGHT(R2,4),4)</f>
        <v/>
      </c>
      <c r="AG2" t="e">
        <f t="shared" ref="AG2:AG16" si="9">INDEX(AQ:AQ,MATCH(X2,AP:AP,0))</f>
        <v>#N/A</v>
      </c>
      <c r="AH2" t="e">
        <f t="shared" ref="AH2:AH16" si="10">INDEX(AQ:AQ,MATCH(Y2,AP:AP,0))</f>
        <v>#N/A</v>
      </c>
      <c r="AI2" t="e">
        <f t="shared" ref="AI2:AI16" si="11">INDEX(AQ:AQ,MATCH(Z2,AP:AP,0))</f>
        <v>#N/A</v>
      </c>
      <c r="AJ2" t="e">
        <f t="shared" ref="AJ2:AJ16" si="12">INDEX(AQ:AQ,MATCH(AA2,AP:AP,0))</f>
        <v>#N/A</v>
      </c>
      <c r="AK2" t="e">
        <f t="shared" ref="AK2:AK16" si="13">INDEX(AQ:AQ,MATCH(AB2,AP:AP,0))</f>
        <v>#N/A</v>
      </c>
      <c r="AL2" t="e">
        <f t="shared" ref="AL2:AL16" si="14">INDEX(AQ:AQ,MATCH(AC2,AP:AP,0))</f>
        <v>#N/A</v>
      </c>
      <c r="AM2" t="e">
        <f t="shared" ref="AM2:AM16" si="15">INDEX(AQ:AQ,MATCH(AD2,AP:AP,0))</f>
        <v>#N/A</v>
      </c>
      <c r="AN2" t="e">
        <f t="shared" ref="AN2:AN16" si="16">INDEX(AQ:AQ,MATCH(AE2,AP:AP,0))</f>
        <v>#N/A</v>
      </c>
      <c r="AP2" s="1" t="s">
        <v>50</v>
      </c>
      <c r="AQ2" s="1" t="s">
        <v>28</v>
      </c>
    </row>
    <row r="3" spans="1:43" x14ac:dyDescent="0.25">
      <c r="A3" s="7" t="s">
        <v>32</v>
      </c>
      <c r="B3" s="11"/>
      <c r="C3" s="8"/>
      <c r="D3" s="8"/>
      <c r="E3" s="8"/>
      <c r="F3" s="8"/>
      <c r="G3" s="8"/>
      <c r="H3" s="9"/>
      <c r="I3" s="9"/>
      <c r="J3" s="9"/>
      <c r="K3" s="9"/>
      <c r="L3" s="9"/>
      <c r="M3" s="6"/>
      <c r="N3" s="6"/>
      <c r="O3" s="6"/>
      <c r="P3" s="6"/>
      <c r="Q3" s="6"/>
      <c r="R3" s="3" t="str">
        <f t="shared" si="0"/>
        <v/>
      </c>
      <c r="S3" s="4" t="e">
        <f t="shared" ref="S3:S8" si="17">AG3&amp;AH3&amp;AI3&amp;AJ3&amp;AK3&amp;AL3&amp;AM3&amp;AN3</f>
        <v>#N/A</v>
      </c>
      <c r="U3" s="1" t="s">
        <v>41</v>
      </c>
      <c r="V3" t="s">
        <v>4</v>
      </c>
      <c r="X3" t="str">
        <f t="shared" si="1"/>
        <v/>
      </c>
      <c r="Y3" t="str">
        <f t="shared" si="2"/>
        <v/>
      </c>
      <c r="Z3" t="str">
        <f t="shared" si="3"/>
        <v/>
      </c>
      <c r="AA3" t="str">
        <f t="shared" si="4"/>
        <v/>
      </c>
      <c r="AB3" t="str">
        <f t="shared" si="5"/>
        <v/>
      </c>
      <c r="AC3" t="str">
        <f t="shared" si="6"/>
        <v/>
      </c>
      <c r="AD3" t="str">
        <f t="shared" si="7"/>
        <v/>
      </c>
      <c r="AE3" t="str">
        <f t="shared" si="8"/>
        <v/>
      </c>
      <c r="AG3" t="e">
        <f t="shared" si="9"/>
        <v>#N/A</v>
      </c>
      <c r="AH3" t="e">
        <f t="shared" si="10"/>
        <v>#N/A</v>
      </c>
      <c r="AI3" t="e">
        <f t="shared" si="11"/>
        <v>#N/A</v>
      </c>
      <c r="AJ3" t="e">
        <f t="shared" si="12"/>
        <v>#N/A</v>
      </c>
      <c r="AK3" t="e">
        <f t="shared" si="13"/>
        <v>#N/A</v>
      </c>
      <c r="AL3" t="e">
        <f t="shared" si="14"/>
        <v>#N/A</v>
      </c>
      <c r="AM3" t="e">
        <f t="shared" si="15"/>
        <v>#N/A</v>
      </c>
      <c r="AN3" t="e">
        <f t="shared" si="16"/>
        <v>#N/A</v>
      </c>
      <c r="AP3" s="1" t="s">
        <v>0</v>
      </c>
      <c r="AQ3" s="1" t="s">
        <v>29</v>
      </c>
    </row>
    <row r="4" spans="1:43" x14ac:dyDescent="0.25">
      <c r="A4" s="7" t="s">
        <v>34</v>
      </c>
      <c r="B4" s="11"/>
      <c r="C4" s="8"/>
      <c r="D4" s="8"/>
      <c r="E4" s="8"/>
      <c r="F4" s="8"/>
      <c r="G4" s="8"/>
      <c r="H4" s="9"/>
      <c r="I4" s="9"/>
      <c r="J4" s="9"/>
      <c r="K4" s="9"/>
      <c r="L4" s="9"/>
      <c r="M4" s="6"/>
      <c r="N4" s="6"/>
      <c r="O4" s="6"/>
      <c r="P4" s="6"/>
      <c r="Q4" s="6"/>
      <c r="R4" s="3" t="str">
        <f t="shared" si="0"/>
        <v/>
      </c>
      <c r="S4" s="4" t="e">
        <f t="shared" si="17"/>
        <v>#N/A</v>
      </c>
      <c r="U4" s="1" t="s">
        <v>42</v>
      </c>
      <c r="V4" t="s">
        <v>5</v>
      </c>
      <c r="X4" t="str">
        <f t="shared" si="1"/>
        <v/>
      </c>
      <c r="Y4" t="str">
        <f t="shared" si="2"/>
        <v/>
      </c>
      <c r="Z4" t="str">
        <f t="shared" si="3"/>
        <v/>
      </c>
      <c r="AA4" t="str">
        <f t="shared" si="4"/>
        <v/>
      </c>
      <c r="AB4" t="str">
        <f t="shared" si="5"/>
        <v/>
      </c>
      <c r="AC4" t="str">
        <f t="shared" si="6"/>
        <v/>
      </c>
      <c r="AD4" t="str">
        <f t="shared" si="7"/>
        <v/>
      </c>
      <c r="AE4" t="str">
        <f t="shared" si="8"/>
        <v/>
      </c>
      <c r="AG4" t="e">
        <f t="shared" si="9"/>
        <v>#N/A</v>
      </c>
      <c r="AH4" t="e">
        <f t="shared" si="10"/>
        <v>#N/A</v>
      </c>
      <c r="AI4" t="e">
        <f t="shared" si="11"/>
        <v>#N/A</v>
      </c>
      <c r="AJ4" t="e">
        <f t="shared" si="12"/>
        <v>#N/A</v>
      </c>
      <c r="AK4" t="e">
        <f t="shared" si="13"/>
        <v>#N/A</v>
      </c>
      <c r="AL4" t="e">
        <f t="shared" si="14"/>
        <v>#N/A</v>
      </c>
      <c r="AM4" t="e">
        <f t="shared" si="15"/>
        <v>#N/A</v>
      </c>
      <c r="AN4" t="e">
        <f t="shared" si="16"/>
        <v>#N/A</v>
      </c>
      <c r="AP4" s="1" t="s">
        <v>10</v>
      </c>
      <c r="AQ4" s="1" t="s">
        <v>60</v>
      </c>
    </row>
    <row r="5" spans="1:43" x14ac:dyDescent="0.25">
      <c r="A5" s="7" t="s">
        <v>33</v>
      </c>
      <c r="B5" s="11"/>
      <c r="C5" s="8"/>
      <c r="D5" s="8"/>
      <c r="E5" s="8"/>
      <c r="F5" s="8"/>
      <c r="G5" s="8"/>
      <c r="H5" s="9"/>
      <c r="I5" s="9"/>
      <c r="J5" s="9"/>
      <c r="K5" s="9"/>
      <c r="L5" s="9"/>
      <c r="M5" s="6"/>
      <c r="N5" s="6"/>
      <c r="O5" s="6"/>
      <c r="P5" s="6"/>
      <c r="Q5" s="6"/>
      <c r="R5" s="3" t="str">
        <f t="shared" si="0"/>
        <v/>
      </c>
      <c r="S5" s="4" t="e">
        <f t="shared" si="17"/>
        <v>#N/A</v>
      </c>
      <c r="U5" s="1" t="s">
        <v>43</v>
      </c>
      <c r="V5" t="s">
        <v>6</v>
      </c>
      <c r="X5" t="str">
        <f t="shared" si="1"/>
        <v/>
      </c>
      <c r="Y5" t="str">
        <f t="shared" si="2"/>
        <v/>
      </c>
      <c r="Z5" t="str">
        <f t="shared" si="3"/>
        <v/>
      </c>
      <c r="AA5" t="str">
        <f t="shared" si="4"/>
        <v/>
      </c>
      <c r="AB5" t="str">
        <f t="shared" si="5"/>
        <v/>
      </c>
      <c r="AC5" t="str">
        <f t="shared" si="6"/>
        <v/>
      </c>
      <c r="AD5" t="str">
        <f t="shared" si="7"/>
        <v/>
      </c>
      <c r="AE5" t="str">
        <f t="shared" si="8"/>
        <v/>
      </c>
      <c r="AG5" t="e">
        <f t="shared" si="9"/>
        <v>#N/A</v>
      </c>
      <c r="AH5" t="e">
        <f t="shared" si="10"/>
        <v>#N/A</v>
      </c>
      <c r="AI5" t="e">
        <f t="shared" si="11"/>
        <v>#N/A</v>
      </c>
      <c r="AJ5" t="e">
        <f t="shared" si="12"/>
        <v>#N/A</v>
      </c>
      <c r="AK5" t="e">
        <f t="shared" si="13"/>
        <v>#N/A</v>
      </c>
      <c r="AL5" t="e">
        <f t="shared" si="14"/>
        <v>#N/A</v>
      </c>
      <c r="AM5" t="e">
        <f t="shared" si="15"/>
        <v>#N/A</v>
      </c>
      <c r="AN5" t="e">
        <f t="shared" si="16"/>
        <v>#N/A</v>
      </c>
      <c r="AP5" s="1" t="s">
        <v>11</v>
      </c>
      <c r="AQ5" s="1" t="s">
        <v>61</v>
      </c>
    </row>
    <row r="6" spans="1:43" x14ac:dyDescent="0.25">
      <c r="A6" s="7" t="s">
        <v>35</v>
      </c>
      <c r="B6" s="11"/>
      <c r="C6" s="8"/>
      <c r="D6" s="8"/>
      <c r="E6" s="8"/>
      <c r="F6" s="8"/>
      <c r="G6" s="8"/>
      <c r="H6" s="9"/>
      <c r="I6" s="9"/>
      <c r="J6" s="9"/>
      <c r="K6" s="9"/>
      <c r="L6" s="9"/>
      <c r="M6" s="6"/>
      <c r="N6" s="6"/>
      <c r="O6" s="6"/>
      <c r="P6" s="6"/>
      <c r="Q6" s="6"/>
      <c r="R6" s="3" t="str">
        <f t="shared" si="0"/>
        <v/>
      </c>
      <c r="S6" s="4" t="e">
        <f t="shared" si="17"/>
        <v>#N/A</v>
      </c>
      <c r="U6" s="1" t="s">
        <v>44</v>
      </c>
      <c r="V6" t="s">
        <v>7</v>
      </c>
      <c r="X6" t="str">
        <f t="shared" si="1"/>
        <v/>
      </c>
      <c r="Y6" t="str">
        <f t="shared" si="2"/>
        <v/>
      </c>
      <c r="Z6" t="str">
        <f t="shared" si="3"/>
        <v/>
      </c>
      <c r="AA6" t="str">
        <f t="shared" si="4"/>
        <v/>
      </c>
      <c r="AB6" t="str">
        <f t="shared" si="5"/>
        <v/>
      </c>
      <c r="AC6" t="str">
        <f t="shared" si="6"/>
        <v/>
      </c>
      <c r="AD6" t="str">
        <f t="shared" si="7"/>
        <v/>
      </c>
      <c r="AE6" t="str">
        <f t="shared" si="8"/>
        <v/>
      </c>
      <c r="AG6" t="e">
        <f t="shared" si="9"/>
        <v>#N/A</v>
      </c>
      <c r="AH6" t="e">
        <f t="shared" si="10"/>
        <v>#N/A</v>
      </c>
      <c r="AI6" t="e">
        <f t="shared" si="11"/>
        <v>#N/A</v>
      </c>
      <c r="AJ6" t="e">
        <f t="shared" si="12"/>
        <v>#N/A</v>
      </c>
      <c r="AK6" t="e">
        <f t="shared" si="13"/>
        <v>#N/A</v>
      </c>
      <c r="AL6" t="e">
        <f t="shared" si="14"/>
        <v>#N/A</v>
      </c>
      <c r="AM6" t="e">
        <f t="shared" si="15"/>
        <v>#N/A</v>
      </c>
      <c r="AN6" t="e">
        <f t="shared" si="16"/>
        <v>#N/A</v>
      </c>
      <c r="AP6" s="1" t="s">
        <v>12</v>
      </c>
      <c r="AQ6" s="1" t="s">
        <v>62</v>
      </c>
    </row>
    <row r="7" spans="1:43" x14ac:dyDescent="0.25">
      <c r="A7" s="7" t="s">
        <v>36</v>
      </c>
      <c r="B7" s="15"/>
      <c r="C7" s="16"/>
      <c r="D7" s="16"/>
      <c r="E7" s="16"/>
      <c r="F7" s="16"/>
      <c r="G7" s="16"/>
      <c r="H7" s="17"/>
      <c r="I7" s="17"/>
      <c r="J7" s="17"/>
      <c r="K7" s="17"/>
      <c r="L7" s="17"/>
      <c r="M7" s="18"/>
      <c r="N7" s="18"/>
      <c r="O7" s="18"/>
      <c r="P7" s="18"/>
      <c r="Q7" s="18"/>
      <c r="R7" s="3" t="str">
        <f t="shared" si="0"/>
        <v/>
      </c>
      <c r="S7" s="4" t="e">
        <f t="shared" si="17"/>
        <v>#N/A</v>
      </c>
      <c r="U7" s="1" t="s">
        <v>45</v>
      </c>
      <c r="V7" t="s">
        <v>18</v>
      </c>
      <c r="X7" t="str">
        <f t="shared" si="1"/>
        <v/>
      </c>
      <c r="Y7" t="str">
        <f t="shared" si="2"/>
        <v/>
      </c>
      <c r="Z7" t="str">
        <f t="shared" si="3"/>
        <v/>
      </c>
      <c r="AA7" t="str">
        <f t="shared" si="4"/>
        <v/>
      </c>
      <c r="AB7" t="str">
        <f t="shared" si="5"/>
        <v/>
      </c>
      <c r="AC7" t="str">
        <f t="shared" si="6"/>
        <v/>
      </c>
      <c r="AD7" t="str">
        <f t="shared" si="7"/>
        <v/>
      </c>
      <c r="AE7" t="str">
        <f t="shared" si="8"/>
        <v/>
      </c>
      <c r="AG7" t="e">
        <f t="shared" si="9"/>
        <v>#N/A</v>
      </c>
      <c r="AH7" t="e">
        <f t="shared" si="10"/>
        <v>#N/A</v>
      </c>
      <c r="AI7" t="e">
        <f t="shared" si="11"/>
        <v>#N/A</v>
      </c>
      <c r="AJ7" t="e">
        <f t="shared" si="12"/>
        <v>#N/A</v>
      </c>
      <c r="AK7" t="e">
        <f t="shared" si="13"/>
        <v>#N/A</v>
      </c>
      <c r="AL7" t="e">
        <f t="shared" si="14"/>
        <v>#N/A</v>
      </c>
      <c r="AM7" t="e">
        <f t="shared" si="15"/>
        <v>#N/A</v>
      </c>
      <c r="AN7" t="e">
        <f t="shared" si="16"/>
        <v>#N/A</v>
      </c>
      <c r="AP7" s="1" t="s">
        <v>13</v>
      </c>
      <c r="AQ7" s="1" t="s">
        <v>63</v>
      </c>
    </row>
    <row r="8" spans="1:43" x14ac:dyDescent="0.25">
      <c r="A8" s="7" t="s">
        <v>37</v>
      </c>
      <c r="B8" s="15"/>
      <c r="C8" s="16"/>
      <c r="D8" s="16"/>
      <c r="E8" s="16"/>
      <c r="F8" s="16"/>
      <c r="G8" s="16"/>
      <c r="H8" s="17"/>
      <c r="I8" s="17"/>
      <c r="J8" s="17"/>
      <c r="K8" s="17"/>
      <c r="L8" s="17"/>
      <c r="M8" s="18"/>
      <c r="N8" s="18"/>
      <c r="O8" s="18"/>
      <c r="P8" s="18"/>
      <c r="Q8" s="18"/>
      <c r="R8" s="3" t="str">
        <f t="shared" si="0"/>
        <v/>
      </c>
      <c r="S8" s="4" t="e">
        <f t="shared" si="17"/>
        <v>#N/A</v>
      </c>
      <c r="U8" s="1" t="s">
        <v>46</v>
      </c>
      <c r="V8" t="s">
        <v>8</v>
      </c>
      <c r="X8" t="str">
        <f t="shared" si="1"/>
        <v/>
      </c>
      <c r="Y8" t="str">
        <f t="shared" si="2"/>
        <v/>
      </c>
      <c r="Z8" t="str">
        <f t="shared" si="3"/>
        <v/>
      </c>
      <c r="AA8" t="str">
        <f t="shared" si="4"/>
        <v/>
      </c>
      <c r="AB8" t="str">
        <f t="shared" si="5"/>
        <v/>
      </c>
      <c r="AC8" t="str">
        <f t="shared" si="6"/>
        <v/>
      </c>
      <c r="AD8" t="str">
        <f t="shared" si="7"/>
        <v/>
      </c>
      <c r="AE8" t="str">
        <f t="shared" si="8"/>
        <v/>
      </c>
      <c r="AG8" t="e">
        <f t="shared" si="9"/>
        <v>#N/A</v>
      </c>
      <c r="AH8" t="e">
        <f t="shared" si="10"/>
        <v>#N/A</v>
      </c>
      <c r="AI8" t="e">
        <f t="shared" si="11"/>
        <v>#N/A</v>
      </c>
      <c r="AJ8" t="e">
        <f t="shared" si="12"/>
        <v>#N/A</v>
      </c>
      <c r="AK8" t="e">
        <f t="shared" si="13"/>
        <v>#N/A</v>
      </c>
      <c r="AL8" t="e">
        <f t="shared" si="14"/>
        <v>#N/A</v>
      </c>
      <c r="AM8" t="e">
        <f t="shared" si="15"/>
        <v>#N/A</v>
      </c>
      <c r="AN8" t="e">
        <f t="shared" si="16"/>
        <v>#N/A</v>
      </c>
      <c r="AP8" s="1" t="s">
        <v>14</v>
      </c>
      <c r="AQ8" s="1" t="s">
        <v>64</v>
      </c>
    </row>
    <row r="9" spans="1:43" x14ac:dyDescent="0.25">
      <c r="A9" s="7" t="s">
        <v>38</v>
      </c>
      <c r="B9" s="19"/>
      <c r="C9" s="20"/>
      <c r="D9" s="20"/>
      <c r="E9" s="20"/>
      <c r="F9" s="20"/>
      <c r="G9" s="20"/>
      <c r="H9" s="21"/>
      <c r="I9" s="21"/>
      <c r="J9" s="21"/>
      <c r="K9" s="21"/>
      <c r="L9" s="21"/>
      <c r="M9" s="22"/>
      <c r="N9" s="22"/>
      <c r="O9" s="22"/>
      <c r="P9" s="22"/>
      <c r="Q9" s="22"/>
      <c r="R9" s="3" t="str">
        <f t="shared" ref="R9:R12" si="18">B9&amp;C9&amp;D9&amp;E9&amp;F9&amp;G9&amp;H9&amp;I9&amp;J9&amp;K9&amp;L9&amp;M9&amp;N9&amp;O9&amp;P9&amp;Q9</f>
        <v/>
      </c>
      <c r="S9" s="4" t="e">
        <f t="shared" ref="S9:S17" si="19">AG9&amp;AH9&amp;AI9&amp;AJ9&amp;AK9&amp;AL9&amp;AM9&amp;AN9</f>
        <v>#N/A</v>
      </c>
      <c r="U9" s="1" t="s">
        <v>47</v>
      </c>
      <c r="V9" t="s">
        <v>9</v>
      </c>
      <c r="X9" t="str">
        <f t="shared" si="1"/>
        <v/>
      </c>
      <c r="Y9" t="str">
        <f t="shared" si="2"/>
        <v/>
      </c>
      <c r="Z9" t="str">
        <f t="shared" si="3"/>
        <v/>
      </c>
      <c r="AA9" t="str">
        <f t="shared" si="4"/>
        <v/>
      </c>
      <c r="AB9" t="str">
        <f t="shared" si="5"/>
        <v/>
      </c>
      <c r="AC9" t="str">
        <f t="shared" si="6"/>
        <v/>
      </c>
      <c r="AD9" t="str">
        <f t="shared" si="7"/>
        <v/>
      </c>
      <c r="AE9" t="str">
        <f t="shared" si="8"/>
        <v/>
      </c>
      <c r="AG9" t="e">
        <f t="shared" si="9"/>
        <v>#N/A</v>
      </c>
      <c r="AH9" t="e">
        <f t="shared" si="10"/>
        <v>#N/A</v>
      </c>
      <c r="AI9" t="e">
        <f t="shared" si="11"/>
        <v>#N/A</v>
      </c>
      <c r="AJ9" t="e">
        <f t="shared" si="12"/>
        <v>#N/A</v>
      </c>
      <c r="AK9" t="e">
        <f t="shared" si="13"/>
        <v>#N/A</v>
      </c>
      <c r="AL9" t="e">
        <f t="shared" si="14"/>
        <v>#N/A</v>
      </c>
      <c r="AM9" t="e">
        <f t="shared" si="15"/>
        <v>#N/A</v>
      </c>
      <c r="AN9" t="e">
        <f t="shared" si="16"/>
        <v>#N/A</v>
      </c>
      <c r="AP9" s="1" t="s">
        <v>15</v>
      </c>
      <c r="AQ9" s="1" t="s">
        <v>65</v>
      </c>
    </row>
    <row r="10" spans="1:43" x14ac:dyDescent="0.25">
      <c r="A10" s="6" t="s">
        <v>68</v>
      </c>
      <c r="B10" s="19"/>
      <c r="C10" s="20"/>
      <c r="D10" s="20"/>
      <c r="E10" s="20"/>
      <c r="F10" s="20"/>
      <c r="G10" s="20"/>
      <c r="H10" s="21"/>
      <c r="I10" s="21"/>
      <c r="J10" s="21"/>
      <c r="K10" s="21"/>
      <c r="L10" s="21"/>
      <c r="M10" s="22"/>
      <c r="N10" s="22"/>
      <c r="O10" s="22"/>
      <c r="P10" s="22"/>
      <c r="Q10" s="22"/>
      <c r="R10" s="3" t="str">
        <f t="shared" si="18"/>
        <v/>
      </c>
      <c r="S10" s="4" t="e">
        <f t="shared" si="19"/>
        <v>#N/A</v>
      </c>
      <c r="U10" s="1" t="s">
        <v>48</v>
      </c>
      <c r="V10" t="s">
        <v>49</v>
      </c>
      <c r="X10" t="str">
        <f t="shared" si="1"/>
        <v/>
      </c>
      <c r="Y10" t="str">
        <f t="shared" si="2"/>
        <v/>
      </c>
      <c r="Z10" t="str">
        <f t="shared" si="3"/>
        <v/>
      </c>
      <c r="AA10" t="str">
        <f t="shared" si="4"/>
        <v/>
      </c>
      <c r="AB10" t="str">
        <f t="shared" si="5"/>
        <v/>
      </c>
      <c r="AC10" t="str">
        <f t="shared" si="6"/>
        <v/>
      </c>
      <c r="AD10" t="str">
        <f t="shared" si="7"/>
        <v/>
      </c>
      <c r="AE10" t="str">
        <f t="shared" si="8"/>
        <v/>
      </c>
      <c r="AG10" t="e">
        <f t="shared" si="9"/>
        <v>#N/A</v>
      </c>
      <c r="AH10" t="e">
        <f t="shared" si="10"/>
        <v>#N/A</v>
      </c>
      <c r="AI10" t="e">
        <f t="shared" si="11"/>
        <v>#N/A</v>
      </c>
      <c r="AJ10" t="e">
        <f t="shared" si="12"/>
        <v>#N/A</v>
      </c>
      <c r="AK10" t="e">
        <f t="shared" si="13"/>
        <v>#N/A</v>
      </c>
      <c r="AL10" t="e">
        <f t="shared" si="14"/>
        <v>#N/A</v>
      </c>
      <c r="AM10" t="e">
        <f t="shared" si="15"/>
        <v>#N/A</v>
      </c>
      <c r="AN10" t="e">
        <f t="shared" si="16"/>
        <v>#N/A</v>
      </c>
      <c r="AP10" s="1" t="s">
        <v>16</v>
      </c>
      <c r="AQ10" s="1" t="s">
        <v>66</v>
      </c>
    </row>
    <row r="11" spans="1:43" x14ac:dyDescent="0.25">
      <c r="A11" s="7" t="s">
        <v>69</v>
      </c>
      <c r="B11" s="15"/>
      <c r="C11" s="16"/>
      <c r="D11" s="16"/>
      <c r="E11" s="16"/>
      <c r="F11" s="16"/>
      <c r="G11" s="16"/>
      <c r="H11" s="17"/>
      <c r="I11" s="17"/>
      <c r="J11" s="17"/>
      <c r="K11" s="17"/>
      <c r="L11" s="17"/>
      <c r="M11" s="18"/>
      <c r="N11" s="18"/>
      <c r="O11" s="18"/>
      <c r="P11" s="18"/>
      <c r="Q11" s="18"/>
      <c r="R11" s="3" t="str">
        <f t="shared" si="18"/>
        <v/>
      </c>
      <c r="S11" s="4" t="e">
        <f t="shared" si="19"/>
        <v>#N/A</v>
      </c>
      <c r="U11" s="1" t="s">
        <v>99</v>
      </c>
      <c r="V11" t="s">
        <v>105</v>
      </c>
      <c r="X11" t="str">
        <f t="shared" si="1"/>
        <v/>
      </c>
      <c r="Y11" t="str">
        <f t="shared" si="2"/>
        <v/>
      </c>
      <c r="Z11" t="str">
        <f t="shared" si="3"/>
        <v/>
      </c>
      <c r="AA11" t="str">
        <f t="shared" si="4"/>
        <v/>
      </c>
      <c r="AB11" t="str">
        <f t="shared" si="5"/>
        <v/>
      </c>
      <c r="AC11" t="str">
        <f t="shared" si="6"/>
        <v/>
      </c>
      <c r="AD11" t="str">
        <f t="shared" si="7"/>
        <v/>
      </c>
      <c r="AE11" t="str">
        <f t="shared" si="8"/>
        <v/>
      </c>
      <c r="AG11" t="e">
        <f t="shared" si="9"/>
        <v>#N/A</v>
      </c>
      <c r="AH11" t="e">
        <f t="shared" si="10"/>
        <v>#N/A</v>
      </c>
      <c r="AI11" t="e">
        <f t="shared" si="11"/>
        <v>#N/A</v>
      </c>
      <c r="AJ11" t="e">
        <f t="shared" si="12"/>
        <v>#N/A</v>
      </c>
      <c r="AK11" t="e">
        <f t="shared" si="13"/>
        <v>#N/A</v>
      </c>
      <c r="AL11" t="e">
        <f t="shared" si="14"/>
        <v>#N/A</v>
      </c>
      <c r="AM11" t="e">
        <f t="shared" si="15"/>
        <v>#N/A</v>
      </c>
      <c r="AN11" t="e">
        <f t="shared" si="16"/>
        <v>#N/A</v>
      </c>
      <c r="AP11" s="1" t="s">
        <v>17</v>
      </c>
      <c r="AQ11" s="1" t="s">
        <v>67</v>
      </c>
    </row>
    <row r="12" spans="1:43" x14ac:dyDescent="0.25">
      <c r="A12" s="7" t="s">
        <v>70</v>
      </c>
      <c r="B12" s="15"/>
      <c r="C12" s="16"/>
      <c r="D12" s="16"/>
      <c r="E12" s="16"/>
      <c r="F12" s="16"/>
      <c r="G12" s="16"/>
      <c r="H12" s="17"/>
      <c r="I12" s="17"/>
      <c r="J12" s="17"/>
      <c r="K12" s="17"/>
      <c r="L12" s="17"/>
      <c r="M12" s="18"/>
      <c r="N12" s="18"/>
      <c r="O12" s="18"/>
      <c r="P12" s="18"/>
      <c r="Q12" s="18"/>
      <c r="R12" s="3" t="str">
        <f t="shared" si="18"/>
        <v/>
      </c>
      <c r="S12" s="4" t="e">
        <f t="shared" si="19"/>
        <v>#N/A</v>
      </c>
      <c r="U12" s="1" t="s">
        <v>100</v>
      </c>
      <c r="V12" t="s">
        <v>106</v>
      </c>
      <c r="X12" t="str">
        <f t="shared" si="1"/>
        <v/>
      </c>
      <c r="Y12" t="str">
        <f t="shared" si="2"/>
        <v/>
      </c>
      <c r="Z12" t="str">
        <f t="shared" si="3"/>
        <v/>
      </c>
      <c r="AA12" t="str">
        <f t="shared" si="4"/>
        <v/>
      </c>
      <c r="AB12" t="str">
        <f t="shared" si="5"/>
        <v/>
      </c>
      <c r="AC12" t="str">
        <f t="shared" si="6"/>
        <v/>
      </c>
      <c r="AD12" t="str">
        <f t="shared" si="7"/>
        <v/>
      </c>
      <c r="AE12" t="str">
        <f t="shared" si="8"/>
        <v/>
      </c>
      <c r="AG12" t="e">
        <f t="shared" si="9"/>
        <v>#N/A</v>
      </c>
      <c r="AH12" t="e">
        <f t="shared" si="10"/>
        <v>#N/A</v>
      </c>
      <c r="AI12" t="e">
        <f t="shared" si="11"/>
        <v>#N/A</v>
      </c>
      <c r="AJ12" t="e">
        <f t="shared" si="12"/>
        <v>#N/A</v>
      </c>
      <c r="AK12" t="e">
        <f t="shared" si="13"/>
        <v>#N/A</v>
      </c>
      <c r="AL12" t="e">
        <f t="shared" si="14"/>
        <v>#N/A</v>
      </c>
      <c r="AM12" t="e">
        <f t="shared" si="15"/>
        <v>#N/A</v>
      </c>
      <c r="AN12" t="e">
        <f t="shared" si="16"/>
        <v>#N/A</v>
      </c>
      <c r="AP12" s="1" t="s">
        <v>52</v>
      </c>
      <c r="AQ12" t="s">
        <v>19</v>
      </c>
    </row>
    <row r="13" spans="1:43" x14ac:dyDescent="0.25">
      <c r="A13" s="7" t="s">
        <v>71</v>
      </c>
      <c r="B13" s="15"/>
      <c r="C13" s="16"/>
      <c r="D13" s="16"/>
      <c r="E13" s="16"/>
      <c r="F13" s="16"/>
      <c r="G13" s="16"/>
      <c r="H13" s="17"/>
      <c r="I13" s="17"/>
      <c r="J13" s="17"/>
      <c r="K13" s="17"/>
      <c r="L13" s="17"/>
      <c r="M13" s="18"/>
      <c r="N13" s="18"/>
      <c r="O13" s="18"/>
      <c r="P13" s="18"/>
      <c r="Q13" s="18"/>
      <c r="R13" s="3" t="str">
        <f>B13&amp;C13&amp;D13&amp;E13&amp;F13&amp;G13&amp;H13&amp;I13&amp;J13&amp;K13&amp;L13&amp;M13&amp;N13&amp;O13&amp;P13&amp;Q13</f>
        <v/>
      </c>
      <c r="S13" s="4" t="e">
        <f t="shared" si="19"/>
        <v>#N/A</v>
      </c>
      <c r="U13" s="1" t="s">
        <v>101</v>
      </c>
      <c r="V13" t="s">
        <v>107</v>
      </c>
      <c r="X13" t="str">
        <f t="shared" si="1"/>
        <v/>
      </c>
      <c r="Y13" t="str">
        <f t="shared" si="2"/>
        <v/>
      </c>
      <c r="Z13" t="str">
        <f t="shared" si="3"/>
        <v/>
      </c>
      <c r="AA13" t="str">
        <f t="shared" si="4"/>
        <v/>
      </c>
      <c r="AB13" t="str">
        <f t="shared" si="5"/>
        <v/>
      </c>
      <c r="AC13" t="str">
        <f t="shared" si="6"/>
        <v/>
      </c>
      <c r="AD13" t="str">
        <f t="shared" si="7"/>
        <v/>
      </c>
      <c r="AE13" t="str">
        <f t="shared" si="8"/>
        <v/>
      </c>
      <c r="AG13" t="e">
        <f t="shared" si="9"/>
        <v>#N/A</v>
      </c>
      <c r="AH13" t="e">
        <f t="shared" si="10"/>
        <v>#N/A</v>
      </c>
      <c r="AI13" t="e">
        <f t="shared" si="11"/>
        <v>#N/A</v>
      </c>
      <c r="AJ13" t="e">
        <f t="shared" si="12"/>
        <v>#N/A</v>
      </c>
      <c r="AK13" t="e">
        <f t="shared" si="13"/>
        <v>#N/A</v>
      </c>
      <c r="AL13" t="e">
        <f t="shared" si="14"/>
        <v>#N/A</v>
      </c>
      <c r="AM13" t="e">
        <f t="shared" si="15"/>
        <v>#N/A</v>
      </c>
      <c r="AN13" t="e">
        <f t="shared" si="16"/>
        <v>#N/A</v>
      </c>
      <c r="AP13" s="1" t="s">
        <v>53</v>
      </c>
      <c r="AQ13" t="s">
        <v>20</v>
      </c>
    </row>
    <row r="14" spans="1:43" x14ac:dyDescent="0.25">
      <c r="A14" s="7" t="s">
        <v>72</v>
      </c>
      <c r="B14" s="19"/>
      <c r="C14" s="20"/>
      <c r="D14" s="20"/>
      <c r="E14" s="20"/>
      <c r="F14" s="20"/>
      <c r="G14" s="20"/>
      <c r="H14" s="21"/>
      <c r="I14" s="21"/>
      <c r="J14" s="21"/>
      <c r="K14" s="21"/>
      <c r="L14" s="21"/>
      <c r="M14" s="22"/>
      <c r="N14" s="22"/>
      <c r="O14" s="22"/>
      <c r="P14" s="22"/>
      <c r="Q14" s="22"/>
      <c r="R14" s="3" t="str">
        <f>B14&amp;C14&amp;D14&amp;E14&amp;F14&amp;G14&amp;H14&amp;I14&amp;J14&amp;K14&amp;L14&amp;M14&amp;N14&amp;O14&amp;P14&amp;Q14</f>
        <v/>
      </c>
      <c r="S14" s="4" t="e">
        <f t="shared" si="19"/>
        <v>#N/A</v>
      </c>
      <c r="U14" s="1" t="s">
        <v>102</v>
      </c>
      <c r="V14" t="s">
        <v>108</v>
      </c>
      <c r="X14" t="str">
        <f t="shared" si="1"/>
        <v/>
      </c>
      <c r="Y14" t="str">
        <f t="shared" si="2"/>
        <v/>
      </c>
      <c r="Z14" t="str">
        <f t="shared" si="3"/>
        <v/>
      </c>
      <c r="AA14" t="str">
        <f t="shared" si="4"/>
        <v/>
      </c>
      <c r="AB14" t="str">
        <f t="shared" si="5"/>
        <v/>
      </c>
      <c r="AC14" t="str">
        <f t="shared" si="6"/>
        <v/>
      </c>
      <c r="AD14" t="str">
        <f t="shared" si="7"/>
        <v/>
      </c>
      <c r="AE14" t="str">
        <f t="shared" si="8"/>
        <v/>
      </c>
      <c r="AG14" t="e">
        <f t="shared" si="9"/>
        <v>#N/A</v>
      </c>
      <c r="AH14" t="e">
        <f t="shared" si="10"/>
        <v>#N/A</v>
      </c>
      <c r="AI14" t="e">
        <f t="shared" si="11"/>
        <v>#N/A</v>
      </c>
      <c r="AJ14" t="e">
        <f t="shared" si="12"/>
        <v>#N/A</v>
      </c>
      <c r="AK14" t="e">
        <f t="shared" si="13"/>
        <v>#N/A</v>
      </c>
      <c r="AL14" t="e">
        <f t="shared" si="14"/>
        <v>#N/A</v>
      </c>
      <c r="AM14" t="e">
        <f t="shared" si="15"/>
        <v>#N/A</v>
      </c>
      <c r="AN14" t="e">
        <f t="shared" si="16"/>
        <v>#N/A</v>
      </c>
      <c r="AP14" s="1" t="s">
        <v>51</v>
      </c>
      <c r="AQ14" t="s">
        <v>21</v>
      </c>
    </row>
    <row r="15" spans="1:43" x14ac:dyDescent="0.25">
      <c r="A15" s="7" t="s">
        <v>73</v>
      </c>
      <c r="B15" s="19"/>
      <c r="C15" s="20"/>
      <c r="D15" s="20"/>
      <c r="E15" s="20"/>
      <c r="F15" s="20"/>
      <c r="G15" s="20"/>
      <c r="H15" s="21"/>
      <c r="I15" s="21"/>
      <c r="J15" s="21"/>
      <c r="K15" s="21"/>
      <c r="L15" s="21"/>
      <c r="M15" s="22"/>
      <c r="N15" s="22"/>
      <c r="O15" s="22"/>
      <c r="P15" s="22"/>
      <c r="Q15" s="22"/>
      <c r="R15" s="3" t="str">
        <f>B15&amp;C15&amp;D15&amp;E15&amp;F15&amp;G15&amp;H15&amp;I15&amp;J15&amp;K15&amp;L15&amp;M15&amp;N15&amp;O15&amp;P15&amp;Q15</f>
        <v/>
      </c>
      <c r="S15" s="4" t="e">
        <f t="shared" si="19"/>
        <v>#N/A</v>
      </c>
      <c r="U15" s="1" t="s">
        <v>103</v>
      </c>
      <c r="X15" t="str">
        <f t="shared" si="1"/>
        <v/>
      </c>
      <c r="Y15" t="str">
        <f t="shared" si="2"/>
        <v/>
      </c>
      <c r="Z15" t="str">
        <f t="shared" si="3"/>
        <v/>
      </c>
      <c r="AA15" t="str">
        <f t="shared" si="4"/>
        <v/>
      </c>
      <c r="AB15" t="str">
        <f t="shared" si="5"/>
        <v/>
      </c>
      <c r="AC15" t="str">
        <f t="shared" si="6"/>
        <v/>
      </c>
      <c r="AD15" t="str">
        <f t="shared" si="7"/>
        <v/>
      </c>
      <c r="AE15" t="str">
        <f t="shared" si="8"/>
        <v/>
      </c>
      <c r="AG15" t="e">
        <f t="shared" si="9"/>
        <v>#N/A</v>
      </c>
      <c r="AH15" t="e">
        <f t="shared" si="10"/>
        <v>#N/A</v>
      </c>
      <c r="AI15" t="e">
        <f t="shared" si="11"/>
        <v>#N/A</v>
      </c>
      <c r="AJ15" t="e">
        <f t="shared" si="12"/>
        <v>#N/A</v>
      </c>
      <c r="AK15" t="e">
        <f t="shared" si="13"/>
        <v>#N/A</v>
      </c>
      <c r="AL15" t="e">
        <f t="shared" si="14"/>
        <v>#N/A</v>
      </c>
      <c r="AM15" t="e">
        <f t="shared" si="15"/>
        <v>#N/A</v>
      </c>
      <c r="AN15" t="e">
        <f t="shared" si="16"/>
        <v>#N/A</v>
      </c>
      <c r="AP15" s="1" t="s">
        <v>54</v>
      </c>
      <c r="AQ15" t="s">
        <v>57</v>
      </c>
    </row>
    <row r="16" spans="1:43" x14ac:dyDescent="0.25">
      <c r="A16" s="7" t="s">
        <v>74</v>
      </c>
      <c r="B16" s="19"/>
      <c r="C16" s="20"/>
      <c r="D16" s="20"/>
      <c r="E16" s="20"/>
      <c r="F16" s="20"/>
      <c r="G16" s="20"/>
      <c r="H16" s="21"/>
      <c r="I16" s="21"/>
      <c r="J16" s="21"/>
      <c r="K16" s="21"/>
      <c r="L16" s="21"/>
      <c r="M16" s="22"/>
      <c r="N16" s="22"/>
      <c r="O16" s="22"/>
      <c r="P16" s="22"/>
      <c r="Q16" s="22"/>
      <c r="R16" s="3" t="str">
        <f>B16&amp;C16&amp;D16&amp;E16&amp;F16&amp;G16&amp;H16&amp;I16&amp;J16&amp;K16&amp;L16&amp;M16&amp;N16&amp;O16&amp;P16&amp;Q16</f>
        <v/>
      </c>
      <c r="S16" s="4" t="e">
        <f t="shared" si="19"/>
        <v>#N/A</v>
      </c>
      <c r="U16" s="1" t="s">
        <v>104</v>
      </c>
      <c r="X16" t="str">
        <f t="shared" si="1"/>
        <v/>
      </c>
      <c r="Y16" t="str">
        <f t="shared" si="2"/>
        <v/>
      </c>
      <c r="Z16" t="str">
        <f t="shared" si="3"/>
        <v/>
      </c>
      <c r="AA16" t="str">
        <f t="shared" si="4"/>
        <v/>
      </c>
      <c r="AB16" t="str">
        <f t="shared" si="5"/>
        <v/>
      </c>
      <c r="AC16" t="str">
        <f t="shared" si="6"/>
        <v/>
      </c>
      <c r="AD16" t="str">
        <f t="shared" si="7"/>
        <v/>
      </c>
      <c r="AE16" t="str">
        <f t="shared" si="8"/>
        <v/>
      </c>
      <c r="AG16" t="e">
        <f t="shared" si="9"/>
        <v>#N/A</v>
      </c>
      <c r="AH16" t="e">
        <f t="shared" si="10"/>
        <v>#N/A</v>
      </c>
      <c r="AI16" t="e">
        <f t="shared" si="11"/>
        <v>#N/A</v>
      </c>
      <c r="AJ16" t="e">
        <f t="shared" si="12"/>
        <v>#N/A</v>
      </c>
      <c r="AK16" t="e">
        <f t="shared" si="13"/>
        <v>#N/A</v>
      </c>
      <c r="AL16" t="e">
        <f t="shared" si="14"/>
        <v>#N/A</v>
      </c>
      <c r="AM16" t="e">
        <f t="shared" si="15"/>
        <v>#N/A</v>
      </c>
      <c r="AN16" t="e">
        <f t="shared" si="16"/>
        <v>#N/A</v>
      </c>
      <c r="AP16" s="1" t="s">
        <v>55</v>
      </c>
      <c r="AQ16" t="s">
        <v>58</v>
      </c>
    </row>
    <row r="17" spans="1:43" x14ac:dyDescent="0.25">
      <c r="A17" s="7" t="s">
        <v>75</v>
      </c>
      <c r="B17" s="19"/>
      <c r="C17" s="20"/>
      <c r="D17" s="20"/>
      <c r="E17" s="20"/>
      <c r="F17" s="20"/>
      <c r="G17" s="20"/>
      <c r="H17" s="21"/>
      <c r="I17" s="21"/>
      <c r="J17" s="21"/>
      <c r="K17" s="21"/>
      <c r="L17" s="21"/>
      <c r="M17" s="22"/>
      <c r="N17" s="22"/>
      <c r="O17" s="22"/>
      <c r="P17" s="22"/>
      <c r="Q17" s="22"/>
      <c r="R17" s="3" t="str">
        <f>B17&amp;C17&amp;D17&amp;E17&amp;F17&amp;G17&amp;H17&amp;I17&amp;J17&amp;K17&amp;L17&amp;M17&amp;N17&amp;O17&amp;P17&amp;Q17</f>
        <v/>
      </c>
      <c r="S17" s="4" t="e">
        <f t="shared" si="19"/>
        <v>#N/A</v>
      </c>
      <c r="X17" t="str">
        <f t="shared" ref="X17:X21" si="20">LEFT(RIGHT(R17,32),4)</f>
        <v/>
      </c>
      <c r="Y17" t="str">
        <f t="shared" ref="Y17:Y21" si="21">LEFT(RIGHT(R17,28),4)</f>
        <v/>
      </c>
      <c r="Z17" t="str">
        <f t="shared" ref="Z17:Z21" si="22">LEFT(RIGHT(R17,24),4)</f>
        <v/>
      </c>
      <c r="AA17" t="str">
        <f t="shared" ref="AA17:AA21" si="23">LEFT(RIGHT(R17,20),4)</f>
        <v/>
      </c>
      <c r="AB17" t="str">
        <f t="shared" ref="AB17:AB21" si="24">LEFT(RIGHT(R17,16),4)</f>
        <v/>
      </c>
      <c r="AC17" t="str">
        <f t="shared" ref="AC17:AC21" si="25">LEFT(RIGHT(R17,12),4)</f>
        <v/>
      </c>
      <c r="AD17" t="str">
        <f t="shared" ref="AD17:AD21" si="26">LEFT(RIGHT(R17,8),4)</f>
        <v/>
      </c>
      <c r="AE17" t="str">
        <f t="shared" ref="AE17:AE21" si="27">LEFT(RIGHT(R17,4),4)</f>
        <v/>
      </c>
      <c r="AG17" t="e">
        <f t="shared" ref="AG17:AG21" si="28">INDEX(AQ:AQ,MATCH(X17,AP:AP,0))</f>
        <v>#N/A</v>
      </c>
      <c r="AH17" t="e">
        <f t="shared" ref="AH17:AH21" si="29">INDEX(AQ:AQ,MATCH(Y17,AP:AP,0))</f>
        <v>#N/A</v>
      </c>
      <c r="AI17" t="e">
        <f t="shared" ref="AI17:AI21" si="30">INDEX(AQ:AQ,MATCH(Z17,AP:AP,0))</f>
        <v>#N/A</v>
      </c>
      <c r="AJ17" t="e">
        <f t="shared" ref="AJ17:AJ21" si="31">INDEX(AQ:AQ,MATCH(AA17,AP:AP,0))</f>
        <v>#N/A</v>
      </c>
      <c r="AK17" t="e">
        <f t="shared" ref="AK17:AK21" si="32">INDEX(AQ:AQ,MATCH(AB17,AP:AP,0))</f>
        <v>#N/A</v>
      </c>
      <c r="AL17" t="e">
        <f t="shared" ref="AL17:AL21" si="33">INDEX(AQ:AQ,MATCH(AC17,AP:AP,0))</f>
        <v>#N/A</v>
      </c>
      <c r="AM17" t="e">
        <f t="shared" ref="AM17:AM21" si="34">INDEX(AQ:AQ,MATCH(AD17,AP:AP,0))</f>
        <v>#N/A</v>
      </c>
      <c r="AN17" t="e">
        <f t="shared" ref="AN17:AN21" si="35">INDEX(AQ:AQ,MATCH(AE17,AP:AP,0))</f>
        <v>#N/A</v>
      </c>
      <c r="AP17" s="1" t="s">
        <v>56</v>
      </c>
      <c r="AQ17" t="s">
        <v>59</v>
      </c>
    </row>
    <row r="18" spans="1:43" x14ac:dyDescent="0.25">
      <c r="A18" s="7" t="s">
        <v>76</v>
      </c>
      <c r="B18" s="19"/>
      <c r="C18" s="20"/>
      <c r="D18" s="20"/>
      <c r="E18" s="20"/>
      <c r="F18" s="20"/>
      <c r="G18" s="20"/>
      <c r="H18" s="21"/>
      <c r="I18" s="21"/>
      <c r="J18" s="21"/>
      <c r="K18" s="21"/>
      <c r="L18" s="21"/>
      <c r="M18" s="22"/>
      <c r="N18" s="22"/>
      <c r="O18" s="22"/>
      <c r="P18" s="22"/>
      <c r="Q18" s="22"/>
      <c r="R18" s="3" t="str">
        <f t="shared" ref="R18:R30" si="36">B18&amp;C18&amp;D18&amp;E18&amp;F18&amp;G18&amp;H18&amp;I18&amp;J18&amp;K18&amp;L18&amp;M18&amp;N18&amp;O18&amp;P18&amp;Q18</f>
        <v/>
      </c>
      <c r="S18" s="4" t="e">
        <f t="shared" ref="S18:S30" si="37">AG18&amp;AH18&amp;AI18&amp;AJ18&amp;AK18&amp;AL18&amp;AM18&amp;AN18</f>
        <v>#N/A</v>
      </c>
      <c r="V18" s="5"/>
      <c r="X18" t="str">
        <f t="shared" si="20"/>
        <v/>
      </c>
      <c r="Y18" t="str">
        <f t="shared" si="21"/>
        <v/>
      </c>
      <c r="Z18" t="str">
        <f t="shared" si="22"/>
        <v/>
      </c>
      <c r="AA18" t="str">
        <f t="shared" si="23"/>
        <v/>
      </c>
      <c r="AB18" t="str">
        <f t="shared" si="24"/>
        <v/>
      </c>
      <c r="AC18" t="str">
        <f t="shared" si="25"/>
        <v/>
      </c>
      <c r="AD18" t="str">
        <f t="shared" si="26"/>
        <v/>
      </c>
      <c r="AE18" t="str">
        <f t="shared" si="27"/>
        <v/>
      </c>
      <c r="AG18" t="e">
        <f t="shared" si="28"/>
        <v>#N/A</v>
      </c>
      <c r="AH18" t="e">
        <f t="shared" si="29"/>
        <v>#N/A</v>
      </c>
      <c r="AI18" t="e">
        <f t="shared" si="30"/>
        <v>#N/A</v>
      </c>
      <c r="AJ18" t="e">
        <f t="shared" si="31"/>
        <v>#N/A</v>
      </c>
      <c r="AK18" t="e">
        <f t="shared" si="32"/>
        <v>#N/A</v>
      </c>
      <c r="AL18" t="e">
        <f t="shared" si="33"/>
        <v>#N/A</v>
      </c>
      <c r="AM18" t="e">
        <f t="shared" si="34"/>
        <v>#N/A</v>
      </c>
      <c r="AN18" t="e">
        <f t="shared" si="35"/>
        <v>#N/A</v>
      </c>
    </row>
    <row r="19" spans="1:43" x14ac:dyDescent="0.25">
      <c r="A19" s="7" t="s">
        <v>77</v>
      </c>
      <c r="B19" s="15"/>
      <c r="C19" s="16"/>
      <c r="D19" s="16"/>
      <c r="E19" s="16"/>
      <c r="F19" s="16"/>
      <c r="G19" s="16"/>
      <c r="H19" s="21"/>
      <c r="I19" s="21"/>
      <c r="J19" s="21"/>
      <c r="K19" s="21"/>
      <c r="L19" s="21"/>
      <c r="M19" s="22"/>
      <c r="N19" s="22"/>
      <c r="O19" s="22"/>
      <c r="P19" s="22"/>
      <c r="Q19" s="22"/>
      <c r="R19" s="3" t="str">
        <f t="shared" si="36"/>
        <v/>
      </c>
      <c r="S19" s="4" t="e">
        <f t="shared" si="37"/>
        <v>#N/A</v>
      </c>
      <c r="X19" t="str">
        <f t="shared" si="20"/>
        <v/>
      </c>
      <c r="Y19" t="str">
        <f t="shared" si="21"/>
        <v/>
      </c>
      <c r="Z19" t="str">
        <f t="shared" si="22"/>
        <v/>
      </c>
      <c r="AA19" t="str">
        <f t="shared" si="23"/>
        <v/>
      </c>
      <c r="AB19" t="str">
        <f t="shared" si="24"/>
        <v/>
      </c>
      <c r="AC19" t="str">
        <f t="shared" si="25"/>
        <v/>
      </c>
      <c r="AD19" t="str">
        <f t="shared" si="26"/>
        <v/>
      </c>
      <c r="AE19" t="str">
        <f t="shared" si="27"/>
        <v/>
      </c>
      <c r="AG19" t="e">
        <f t="shared" si="28"/>
        <v>#N/A</v>
      </c>
      <c r="AH19" t="e">
        <f t="shared" si="29"/>
        <v>#N/A</v>
      </c>
      <c r="AI19" t="e">
        <f t="shared" si="30"/>
        <v>#N/A</v>
      </c>
      <c r="AJ19" t="e">
        <f t="shared" si="31"/>
        <v>#N/A</v>
      </c>
      <c r="AK19" t="e">
        <f t="shared" si="32"/>
        <v>#N/A</v>
      </c>
      <c r="AL19" t="e">
        <f t="shared" si="33"/>
        <v>#N/A</v>
      </c>
      <c r="AM19" t="e">
        <f t="shared" si="34"/>
        <v>#N/A</v>
      </c>
      <c r="AN19" t="e">
        <f t="shared" si="35"/>
        <v>#N/A</v>
      </c>
    </row>
    <row r="20" spans="1:43" x14ac:dyDescent="0.25">
      <c r="A20" s="7" t="s">
        <v>78</v>
      </c>
      <c r="B20" s="15"/>
      <c r="C20" s="16"/>
      <c r="D20" s="16"/>
      <c r="E20" s="16"/>
      <c r="F20" s="16"/>
      <c r="G20" s="16"/>
      <c r="H20" s="21"/>
      <c r="I20" s="21"/>
      <c r="J20" s="21"/>
      <c r="K20" s="21"/>
      <c r="L20" s="21"/>
      <c r="M20" s="22"/>
      <c r="N20" s="22"/>
      <c r="O20" s="22"/>
      <c r="P20" s="22"/>
      <c r="Q20" s="22"/>
      <c r="R20" s="3" t="str">
        <f t="shared" si="36"/>
        <v/>
      </c>
      <c r="S20" s="4" t="e">
        <f t="shared" si="37"/>
        <v>#N/A</v>
      </c>
      <c r="X20" t="str">
        <f t="shared" si="20"/>
        <v/>
      </c>
      <c r="Y20" t="str">
        <f t="shared" si="21"/>
        <v/>
      </c>
      <c r="Z20" t="str">
        <f t="shared" si="22"/>
        <v/>
      </c>
      <c r="AA20" t="str">
        <f t="shared" si="23"/>
        <v/>
      </c>
      <c r="AB20" t="str">
        <f t="shared" si="24"/>
        <v/>
      </c>
      <c r="AC20" t="str">
        <f t="shared" si="25"/>
        <v/>
      </c>
      <c r="AD20" t="str">
        <f t="shared" si="26"/>
        <v/>
      </c>
      <c r="AE20" t="str">
        <f t="shared" si="27"/>
        <v/>
      </c>
      <c r="AG20" t="e">
        <f t="shared" si="28"/>
        <v>#N/A</v>
      </c>
      <c r="AH20" t="e">
        <f t="shared" si="29"/>
        <v>#N/A</v>
      </c>
      <c r="AI20" t="e">
        <f t="shared" si="30"/>
        <v>#N/A</v>
      </c>
      <c r="AJ20" t="e">
        <f t="shared" si="31"/>
        <v>#N/A</v>
      </c>
      <c r="AK20" t="e">
        <f t="shared" si="32"/>
        <v>#N/A</v>
      </c>
      <c r="AL20" t="e">
        <f t="shared" si="33"/>
        <v>#N/A</v>
      </c>
      <c r="AM20" t="e">
        <f t="shared" si="34"/>
        <v>#N/A</v>
      </c>
      <c r="AN20" t="e">
        <f t="shared" si="35"/>
        <v>#N/A</v>
      </c>
    </row>
    <row r="21" spans="1:43" x14ac:dyDescent="0.25">
      <c r="A21" s="7" t="s">
        <v>79</v>
      </c>
      <c r="B21" s="15"/>
      <c r="C21" s="16"/>
      <c r="D21" s="16"/>
      <c r="E21" s="16"/>
      <c r="F21" s="16"/>
      <c r="G21" s="16"/>
      <c r="H21" s="17"/>
      <c r="I21" s="17"/>
      <c r="J21" s="17"/>
      <c r="K21" s="17"/>
      <c r="L21" s="17"/>
      <c r="M21" s="18"/>
      <c r="N21" s="18"/>
      <c r="O21" s="18"/>
      <c r="P21" s="18"/>
      <c r="Q21" s="18"/>
      <c r="R21" s="3" t="str">
        <f t="shared" si="36"/>
        <v/>
      </c>
      <c r="S21" s="4" t="e">
        <f t="shared" si="37"/>
        <v>#N/A</v>
      </c>
      <c r="X21" t="str">
        <f t="shared" si="20"/>
        <v/>
      </c>
      <c r="Y21" t="str">
        <f t="shared" si="21"/>
        <v/>
      </c>
      <c r="Z21" t="str">
        <f t="shared" si="22"/>
        <v/>
      </c>
      <c r="AA21" t="str">
        <f t="shared" si="23"/>
        <v/>
      </c>
      <c r="AB21" t="str">
        <f t="shared" si="24"/>
        <v/>
      </c>
      <c r="AC21" t="str">
        <f t="shared" si="25"/>
        <v/>
      </c>
      <c r="AD21" t="str">
        <f t="shared" si="26"/>
        <v/>
      </c>
      <c r="AE21" t="str">
        <f t="shared" si="27"/>
        <v/>
      </c>
      <c r="AG21" t="e">
        <f t="shared" si="28"/>
        <v>#N/A</v>
      </c>
      <c r="AH21" t="e">
        <f t="shared" si="29"/>
        <v>#N/A</v>
      </c>
      <c r="AI21" t="e">
        <f t="shared" si="30"/>
        <v>#N/A</v>
      </c>
      <c r="AJ21" t="e">
        <f t="shared" si="31"/>
        <v>#N/A</v>
      </c>
      <c r="AK21" t="e">
        <f t="shared" si="32"/>
        <v>#N/A</v>
      </c>
      <c r="AL21" t="e">
        <f t="shared" si="33"/>
        <v>#N/A</v>
      </c>
      <c r="AM21" t="e">
        <f t="shared" si="34"/>
        <v>#N/A</v>
      </c>
      <c r="AN21" t="e">
        <f t="shared" si="35"/>
        <v>#N/A</v>
      </c>
    </row>
    <row r="22" spans="1:43" x14ac:dyDescent="0.25">
      <c r="A22" s="7" t="s">
        <v>80</v>
      </c>
      <c r="B22" s="15"/>
      <c r="C22" s="16"/>
      <c r="D22" s="16"/>
      <c r="E22" s="16"/>
      <c r="F22" s="16"/>
      <c r="G22" s="16"/>
      <c r="H22" s="17"/>
      <c r="I22" s="17"/>
      <c r="J22" s="17"/>
      <c r="K22" s="17"/>
      <c r="L22" s="17"/>
      <c r="M22" s="18"/>
      <c r="N22" s="18"/>
      <c r="O22" s="18"/>
      <c r="P22" s="18"/>
      <c r="Q22" s="18"/>
      <c r="R22" s="3" t="str">
        <f t="shared" si="36"/>
        <v/>
      </c>
      <c r="S22" s="4" t="e">
        <f t="shared" si="37"/>
        <v>#N/A</v>
      </c>
      <c r="X22" t="str">
        <f t="shared" ref="X22:X30" si="38">LEFT(RIGHT(R22,32),4)</f>
        <v/>
      </c>
      <c r="Y22" t="str">
        <f t="shared" ref="Y22:Y30" si="39">LEFT(RIGHT(R22,28),4)</f>
        <v/>
      </c>
      <c r="Z22" t="str">
        <f t="shared" ref="Z22:Z30" si="40">LEFT(RIGHT(R22,24),4)</f>
        <v/>
      </c>
      <c r="AA22" t="str">
        <f t="shared" ref="AA22:AA30" si="41">LEFT(RIGHT(R22,20),4)</f>
        <v/>
      </c>
      <c r="AB22" t="str">
        <f t="shared" ref="AB22:AB30" si="42">LEFT(RIGHT(R22,16),4)</f>
        <v/>
      </c>
      <c r="AC22" t="str">
        <f t="shared" ref="AC22:AC30" si="43">LEFT(RIGHT(R22,12),4)</f>
        <v/>
      </c>
      <c r="AD22" t="str">
        <f t="shared" ref="AD22:AD30" si="44">LEFT(RIGHT(R22,8),4)</f>
        <v/>
      </c>
      <c r="AE22" t="str">
        <f t="shared" ref="AE22:AE30" si="45">LEFT(RIGHT(R22,4),4)</f>
        <v/>
      </c>
      <c r="AG22" t="e">
        <f t="shared" ref="AG22:AG30" si="46">INDEX(AQ:AQ,MATCH(X22,AP:AP,0))</f>
        <v>#N/A</v>
      </c>
      <c r="AH22" t="e">
        <f t="shared" ref="AH22:AH30" si="47">INDEX(AQ:AQ,MATCH(Y22,AP:AP,0))</f>
        <v>#N/A</v>
      </c>
      <c r="AI22" t="e">
        <f t="shared" ref="AI22:AI30" si="48">INDEX(AQ:AQ,MATCH(Z22,AP:AP,0))</f>
        <v>#N/A</v>
      </c>
      <c r="AJ22" t="e">
        <f t="shared" ref="AJ22:AJ30" si="49">INDEX(AQ:AQ,MATCH(AA22,AP:AP,0))</f>
        <v>#N/A</v>
      </c>
      <c r="AK22" t="e">
        <f t="shared" ref="AK22:AK30" si="50">INDEX(AQ:AQ,MATCH(AB22,AP:AP,0))</f>
        <v>#N/A</v>
      </c>
      <c r="AL22" t="e">
        <f t="shared" ref="AL22:AL30" si="51">INDEX(AQ:AQ,MATCH(AC22,AP:AP,0))</f>
        <v>#N/A</v>
      </c>
      <c r="AM22" t="e">
        <f t="shared" ref="AM22:AM30" si="52">INDEX(AQ:AQ,MATCH(AD22,AP:AP,0))</f>
        <v>#N/A</v>
      </c>
      <c r="AN22" t="e">
        <f t="shared" ref="AN22:AN30" si="53">INDEX(AQ:AQ,MATCH(AE22,AP:AP,0))</f>
        <v>#N/A</v>
      </c>
    </row>
    <row r="23" spans="1:43" x14ac:dyDescent="0.25">
      <c r="A23" s="7" t="s">
        <v>81</v>
      </c>
      <c r="B23" s="15"/>
      <c r="C23" s="16"/>
      <c r="D23" s="16"/>
      <c r="E23" s="16"/>
      <c r="F23" s="16"/>
      <c r="G23" s="16"/>
      <c r="H23" s="17"/>
      <c r="I23" s="17"/>
      <c r="J23" s="17"/>
      <c r="K23" s="17"/>
      <c r="L23" s="17"/>
      <c r="M23" s="18"/>
      <c r="N23" s="18"/>
      <c r="O23" s="18"/>
      <c r="P23" s="18"/>
      <c r="Q23" s="18"/>
      <c r="R23" s="3" t="str">
        <f t="shared" si="36"/>
        <v/>
      </c>
      <c r="S23" s="4" t="e">
        <f t="shared" si="37"/>
        <v>#N/A</v>
      </c>
      <c r="X23" t="str">
        <f t="shared" si="38"/>
        <v/>
      </c>
      <c r="Y23" t="str">
        <f t="shared" si="39"/>
        <v/>
      </c>
      <c r="Z23" t="str">
        <f t="shared" si="40"/>
        <v/>
      </c>
      <c r="AA23" t="str">
        <f t="shared" si="41"/>
        <v/>
      </c>
      <c r="AB23" t="str">
        <f t="shared" si="42"/>
        <v/>
      </c>
      <c r="AC23" t="str">
        <f t="shared" si="43"/>
        <v/>
      </c>
      <c r="AD23" t="str">
        <f t="shared" si="44"/>
        <v/>
      </c>
      <c r="AE23" t="str">
        <f t="shared" si="45"/>
        <v/>
      </c>
      <c r="AG23" t="e">
        <f t="shared" si="46"/>
        <v>#N/A</v>
      </c>
      <c r="AH23" t="e">
        <f t="shared" si="47"/>
        <v>#N/A</v>
      </c>
      <c r="AI23" t="e">
        <f t="shared" si="48"/>
        <v>#N/A</v>
      </c>
      <c r="AJ23" t="e">
        <f t="shared" si="49"/>
        <v>#N/A</v>
      </c>
      <c r="AK23" t="e">
        <f t="shared" si="50"/>
        <v>#N/A</v>
      </c>
      <c r="AL23" t="e">
        <f t="shared" si="51"/>
        <v>#N/A</v>
      </c>
      <c r="AM23" t="e">
        <f t="shared" si="52"/>
        <v>#N/A</v>
      </c>
      <c r="AN23" t="e">
        <f t="shared" si="53"/>
        <v>#N/A</v>
      </c>
    </row>
    <row r="24" spans="1:43" x14ac:dyDescent="0.25">
      <c r="A24" s="7" t="s">
        <v>82</v>
      </c>
      <c r="B24" s="15"/>
      <c r="C24" s="16"/>
      <c r="D24" s="16"/>
      <c r="E24" s="16"/>
      <c r="F24" s="16"/>
      <c r="G24" s="16"/>
      <c r="H24" s="17"/>
      <c r="I24" s="17"/>
      <c r="J24" s="17"/>
      <c r="K24" s="17"/>
      <c r="L24" s="17"/>
      <c r="M24" s="18"/>
      <c r="N24" s="18"/>
      <c r="O24" s="18"/>
      <c r="P24" s="18"/>
      <c r="Q24" s="18"/>
      <c r="R24" s="3" t="str">
        <f t="shared" si="36"/>
        <v/>
      </c>
      <c r="S24" s="4" t="e">
        <f t="shared" si="37"/>
        <v>#N/A</v>
      </c>
      <c r="X24" t="str">
        <f t="shared" si="38"/>
        <v/>
      </c>
      <c r="Y24" t="str">
        <f t="shared" si="39"/>
        <v/>
      </c>
      <c r="Z24" t="str">
        <f t="shared" si="40"/>
        <v/>
      </c>
      <c r="AA24" t="str">
        <f t="shared" si="41"/>
        <v/>
      </c>
      <c r="AB24" t="str">
        <f t="shared" si="42"/>
        <v/>
      </c>
      <c r="AC24" t="str">
        <f t="shared" si="43"/>
        <v/>
      </c>
      <c r="AD24" t="str">
        <f t="shared" si="44"/>
        <v/>
      </c>
      <c r="AE24" t="str">
        <f t="shared" si="45"/>
        <v/>
      </c>
      <c r="AG24" t="e">
        <f t="shared" si="46"/>
        <v>#N/A</v>
      </c>
      <c r="AH24" t="e">
        <f t="shared" si="47"/>
        <v>#N/A</v>
      </c>
      <c r="AI24" t="e">
        <f t="shared" si="48"/>
        <v>#N/A</v>
      </c>
      <c r="AJ24" t="e">
        <f t="shared" si="49"/>
        <v>#N/A</v>
      </c>
      <c r="AK24" t="e">
        <f t="shared" si="50"/>
        <v>#N/A</v>
      </c>
      <c r="AL24" t="e">
        <f t="shared" si="51"/>
        <v>#N/A</v>
      </c>
      <c r="AM24" t="e">
        <f t="shared" si="52"/>
        <v>#N/A</v>
      </c>
      <c r="AN24" t="e">
        <f t="shared" si="53"/>
        <v>#N/A</v>
      </c>
    </row>
    <row r="25" spans="1:43" x14ac:dyDescent="0.25">
      <c r="A25" s="7" t="s">
        <v>83</v>
      </c>
      <c r="B25" s="15"/>
      <c r="C25" s="16"/>
      <c r="D25" s="16"/>
      <c r="E25" s="16"/>
      <c r="F25" s="16"/>
      <c r="G25" s="16"/>
      <c r="H25" s="17"/>
      <c r="I25" s="17"/>
      <c r="J25" s="17"/>
      <c r="K25" s="17"/>
      <c r="L25" s="17"/>
      <c r="M25" s="18"/>
      <c r="N25" s="18"/>
      <c r="O25" s="18"/>
      <c r="P25" s="18"/>
      <c r="Q25" s="18"/>
      <c r="R25" s="3" t="str">
        <f t="shared" si="36"/>
        <v/>
      </c>
      <c r="S25" s="4" t="e">
        <f t="shared" si="37"/>
        <v>#N/A</v>
      </c>
      <c r="X25" t="str">
        <f t="shared" si="38"/>
        <v/>
      </c>
      <c r="Y25" t="str">
        <f t="shared" si="39"/>
        <v/>
      </c>
      <c r="Z25" t="str">
        <f t="shared" si="40"/>
        <v/>
      </c>
      <c r="AA25" t="str">
        <f t="shared" si="41"/>
        <v/>
      </c>
      <c r="AB25" t="str">
        <f t="shared" si="42"/>
        <v/>
      </c>
      <c r="AC25" t="str">
        <f t="shared" si="43"/>
        <v/>
      </c>
      <c r="AD25" t="str">
        <f t="shared" si="44"/>
        <v/>
      </c>
      <c r="AE25" t="str">
        <f t="shared" si="45"/>
        <v/>
      </c>
      <c r="AG25" t="e">
        <f t="shared" si="46"/>
        <v>#N/A</v>
      </c>
      <c r="AH25" t="e">
        <f t="shared" si="47"/>
        <v>#N/A</v>
      </c>
      <c r="AI25" t="e">
        <f t="shared" si="48"/>
        <v>#N/A</v>
      </c>
      <c r="AJ25" t="e">
        <f t="shared" si="49"/>
        <v>#N/A</v>
      </c>
      <c r="AK25" t="e">
        <f t="shared" si="50"/>
        <v>#N/A</v>
      </c>
      <c r="AL25" t="e">
        <f t="shared" si="51"/>
        <v>#N/A</v>
      </c>
      <c r="AM25" t="e">
        <f t="shared" si="52"/>
        <v>#N/A</v>
      </c>
      <c r="AN25" t="e">
        <f t="shared" si="53"/>
        <v>#N/A</v>
      </c>
    </row>
    <row r="26" spans="1:43" x14ac:dyDescent="0.25">
      <c r="A26" s="7" t="s">
        <v>84</v>
      </c>
      <c r="B26" s="15"/>
      <c r="C26" s="16"/>
      <c r="D26" s="16"/>
      <c r="E26" s="16"/>
      <c r="F26" s="16"/>
      <c r="G26" s="16"/>
      <c r="H26" s="17"/>
      <c r="I26" s="17"/>
      <c r="J26" s="17"/>
      <c r="K26" s="17"/>
      <c r="L26" s="17"/>
      <c r="M26" s="18"/>
      <c r="N26" s="18"/>
      <c r="O26" s="18"/>
      <c r="P26" s="18"/>
      <c r="Q26" s="18"/>
      <c r="R26" s="3" t="str">
        <f t="shared" si="36"/>
        <v/>
      </c>
      <c r="S26" s="4" t="e">
        <f t="shared" si="37"/>
        <v>#N/A</v>
      </c>
      <c r="X26" t="str">
        <f t="shared" si="38"/>
        <v/>
      </c>
      <c r="Y26" t="str">
        <f t="shared" si="39"/>
        <v/>
      </c>
      <c r="Z26" t="str">
        <f t="shared" si="40"/>
        <v/>
      </c>
      <c r="AA26" t="str">
        <f t="shared" si="41"/>
        <v/>
      </c>
      <c r="AB26" t="str">
        <f t="shared" si="42"/>
        <v/>
      </c>
      <c r="AC26" t="str">
        <f t="shared" si="43"/>
        <v/>
      </c>
      <c r="AD26" t="str">
        <f t="shared" si="44"/>
        <v/>
      </c>
      <c r="AE26" t="str">
        <f t="shared" si="45"/>
        <v/>
      </c>
      <c r="AG26" t="e">
        <f t="shared" si="46"/>
        <v>#N/A</v>
      </c>
      <c r="AH26" t="e">
        <f t="shared" si="47"/>
        <v>#N/A</v>
      </c>
      <c r="AI26" t="e">
        <f t="shared" si="48"/>
        <v>#N/A</v>
      </c>
      <c r="AJ26" t="e">
        <f t="shared" si="49"/>
        <v>#N/A</v>
      </c>
      <c r="AK26" t="e">
        <f t="shared" si="50"/>
        <v>#N/A</v>
      </c>
      <c r="AL26" t="e">
        <f t="shared" si="51"/>
        <v>#N/A</v>
      </c>
      <c r="AM26" t="e">
        <f t="shared" si="52"/>
        <v>#N/A</v>
      </c>
      <c r="AN26" t="e">
        <f t="shared" si="53"/>
        <v>#N/A</v>
      </c>
    </row>
    <row r="27" spans="1:43" x14ac:dyDescent="0.25">
      <c r="A27" s="7" t="s">
        <v>85</v>
      </c>
      <c r="B27" s="15"/>
      <c r="C27" s="16"/>
      <c r="D27" s="16"/>
      <c r="E27" s="16"/>
      <c r="F27" s="16"/>
      <c r="G27" s="16"/>
      <c r="H27" s="17"/>
      <c r="I27" s="17"/>
      <c r="J27" s="17"/>
      <c r="K27" s="17"/>
      <c r="L27" s="17"/>
      <c r="M27" s="18"/>
      <c r="N27" s="18"/>
      <c r="O27" s="18"/>
      <c r="P27" s="18"/>
      <c r="Q27" s="18"/>
      <c r="R27" s="3" t="str">
        <f t="shared" si="36"/>
        <v/>
      </c>
      <c r="S27" s="4" t="e">
        <f t="shared" si="37"/>
        <v>#N/A</v>
      </c>
      <c r="X27" t="str">
        <f t="shared" si="38"/>
        <v/>
      </c>
      <c r="Y27" t="str">
        <f t="shared" si="39"/>
        <v/>
      </c>
      <c r="Z27" t="str">
        <f t="shared" si="40"/>
        <v/>
      </c>
      <c r="AA27" t="str">
        <f t="shared" si="41"/>
        <v/>
      </c>
      <c r="AB27" t="str">
        <f t="shared" si="42"/>
        <v/>
      </c>
      <c r="AC27" t="str">
        <f t="shared" si="43"/>
        <v/>
      </c>
      <c r="AD27" t="str">
        <f t="shared" si="44"/>
        <v/>
      </c>
      <c r="AE27" t="str">
        <f t="shared" si="45"/>
        <v/>
      </c>
      <c r="AG27" t="e">
        <f t="shared" si="46"/>
        <v>#N/A</v>
      </c>
      <c r="AH27" t="e">
        <f t="shared" si="47"/>
        <v>#N/A</v>
      </c>
      <c r="AI27" t="e">
        <f t="shared" si="48"/>
        <v>#N/A</v>
      </c>
      <c r="AJ27" t="e">
        <f t="shared" si="49"/>
        <v>#N/A</v>
      </c>
      <c r="AK27" t="e">
        <f t="shared" si="50"/>
        <v>#N/A</v>
      </c>
      <c r="AL27" t="e">
        <f t="shared" si="51"/>
        <v>#N/A</v>
      </c>
      <c r="AM27" t="e">
        <f t="shared" si="52"/>
        <v>#N/A</v>
      </c>
      <c r="AN27" t="e">
        <f t="shared" si="53"/>
        <v>#N/A</v>
      </c>
    </row>
    <row r="28" spans="1:43" x14ac:dyDescent="0.25">
      <c r="A28" s="7" t="s">
        <v>86</v>
      </c>
      <c r="B28" s="15"/>
      <c r="C28" s="16"/>
      <c r="D28" s="16"/>
      <c r="E28" s="16"/>
      <c r="F28" s="16"/>
      <c r="G28" s="16"/>
      <c r="H28" s="17"/>
      <c r="I28" s="17"/>
      <c r="J28" s="17"/>
      <c r="K28" s="17"/>
      <c r="L28" s="17"/>
      <c r="M28" s="18"/>
      <c r="N28" s="18"/>
      <c r="O28" s="18"/>
      <c r="P28" s="18"/>
      <c r="Q28" s="18"/>
      <c r="R28" s="3" t="str">
        <f t="shared" si="36"/>
        <v/>
      </c>
      <c r="S28" s="4" t="e">
        <f t="shared" si="37"/>
        <v>#N/A</v>
      </c>
      <c r="X28" t="str">
        <f t="shared" si="38"/>
        <v/>
      </c>
      <c r="Y28" t="str">
        <f t="shared" si="39"/>
        <v/>
      </c>
      <c r="Z28" t="str">
        <f t="shared" si="40"/>
        <v/>
      </c>
      <c r="AA28" t="str">
        <f t="shared" si="41"/>
        <v/>
      </c>
      <c r="AB28" t="str">
        <f t="shared" si="42"/>
        <v/>
      </c>
      <c r="AC28" t="str">
        <f t="shared" si="43"/>
        <v/>
      </c>
      <c r="AD28" t="str">
        <f t="shared" si="44"/>
        <v/>
      </c>
      <c r="AE28" t="str">
        <f t="shared" si="45"/>
        <v/>
      </c>
      <c r="AG28" t="e">
        <f t="shared" si="46"/>
        <v>#N/A</v>
      </c>
      <c r="AH28" t="e">
        <f t="shared" si="47"/>
        <v>#N/A</v>
      </c>
      <c r="AI28" t="e">
        <f t="shared" si="48"/>
        <v>#N/A</v>
      </c>
      <c r="AJ28" t="e">
        <f t="shared" si="49"/>
        <v>#N/A</v>
      </c>
      <c r="AK28" t="e">
        <f t="shared" si="50"/>
        <v>#N/A</v>
      </c>
      <c r="AL28" t="e">
        <f t="shared" si="51"/>
        <v>#N/A</v>
      </c>
      <c r="AM28" t="e">
        <f t="shared" si="52"/>
        <v>#N/A</v>
      </c>
      <c r="AN28" t="e">
        <f t="shared" si="53"/>
        <v>#N/A</v>
      </c>
    </row>
    <row r="29" spans="1:43" x14ac:dyDescent="0.25">
      <c r="A29" s="7" t="s">
        <v>87</v>
      </c>
      <c r="B29" s="15"/>
      <c r="C29" s="16"/>
      <c r="D29" s="16"/>
      <c r="E29" s="16"/>
      <c r="F29" s="16"/>
      <c r="G29" s="16"/>
      <c r="H29" s="17"/>
      <c r="I29" s="17"/>
      <c r="J29" s="17"/>
      <c r="K29" s="17"/>
      <c r="L29" s="17"/>
      <c r="M29" s="18"/>
      <c r="N29" s="18"/>
      <c r="O29" s="18"/>
      <c r="P29" s="18"/>
      <c r="Q29" s="18"/>
      <c r="R29" s="3" t="str">
        <f t="shared" si="36"/>
        <v/>
      </c>
      <c r="S29" s="4" t="e">
        <f t="shared" si="37"/>
        <v>#N/A</v>
      </c>
      <c r="X29" t="str">
        <f t="shared" si="38"/>
        <v/>
      </c>
      <c r="Y29" t="str">
        <f t="shared" si="39"/>
        <v/>
      </c>
      <c r="Z29" t="str">
        <f t="shared" si="40"/>
        <v/>
      </c>
      <c r="AA29" t="str">
        <f t="shared" si="41"/>
        <v/>
      </c>
      <c r="AB29" t="str">
        <f t="shared" si="42"/>
        <v/>
      </c>
      <c r="AC29" t="str">
        <f t="shared" si="43"/>
        <v/>
      </c>
      <c r="AD29" t="str">
        <f t="shared" si="44"/>
        <v/>
      </c>
      <c r="AE29" t="str">
        <f t="shared" si="45"/>
        <v/>
      </c>
      <c r="AG29" t="e">
        <f t="shared" si="46"/>
        <v>#N/A</v>
      </c>
      <c r="AH29" t="e">
        <f t="shared" si="47"/>
        <v>#N/A</v>
      </c>
      <c r="AI29" t="e">
        <f t="shared" si="48"/>
        <v>#N/A</v>
      </c>
      <c r="AJ29" t="e">
        <f t="shared" si="49"/>
        <v>#N/A</v>
      </c>
      <c r="AK29" t="e">
        <f t="shared" si="50"/>
        <v>#N/A</v>
      </c>
      <c r="AL29" t="e">
        <f t="shared" si="51"/>
        <v>#N/A</v>
      </c>
      <c r="AM29" t="e">
        <f t="shared" si="52"/>
        <v>#N/A</v>
      </c>
      <c r="AN29" t="e">
        <f t="shared" si="53"/>
        <v>#N/A</v>
      </c>
    </row>
    <row r="30" spans="1:43" x14ac:dyDescent="0.25">
      <c r="A30" s="7" t="s">
        <v>88</v>
      </c>
      <c r="B30" s="15"/>
      <c r="C30" s="16"/>
      <c r="D30" s="16"/>
      <c r="E30" s="16"/>
      <c r="F30" s="16"/>
      <c r="G30" s="16"/>
      <c r="H30" s="17"/>
      <c r="I30" s="17"/>
      <c r="J30" s="17"/>
      <c r="K30" s="17"/>
      <c r="L30" s="17"/>
      <c r="M30" s="18"/>
      <c r="N30" s="18"/>
      <c r="O30" s="18"/>
      <c r="P30" s="18"/>
      <c r="Q30" s="18"/>
      <c r="R30" s="3" t="str">
        <f t="shared" si="36"/>
        <v/>
      </c>
      <c r="S30" s="4" t="e">
        <f t="shared" si="37"/>
        <v>#N/A</v>
      </c>
      <c r="X30" t="str">
        <f t="shared" si="38"/>
        <v/>
      </c>
      <c r="Y30" t="str">
        <f t="shared" si="39"/>
        <v/>
      </c>
      <c r="Z30" t="str">
        <f t="shared" si="40"/>
        <v/>
      </c>
      <c r="AA30" t="str">
        <f t="shared" si="41"/>
        <v/>
      </c>
      <c r="AB30" t="str">
        <f t="shared" si="42"/>
        <v/>
      </c>
      <c r="AC30" t="str">
        <f t="shared" si="43"/>
        <v/>
      </c>
      <c r="AD30" t="str">
        <f t="shared" si="44"/>
        <v/>
      </c>
      <c r="AE30" t="str">
        <f t="shared" si="45"/>
        <v/>
      </c>
      <c r="AG30" t="e">
        <f t="shared" si="46"/>
        <v>#N/A</v>
      </c>
      <c r="AH30" t="e">
        <f t="shared" si="47"/>
        <v>#N/A</v>
      </c>
      <c r="AI30" t="e">
        <f t="shared" si="48"/>
        <v>#N/A</v>
      </c>
      <c r="AJ30" t="e">
        <f t="shared" si="49"/>
        <v>#N/A</v>
      </c>
      <c r="AK30" t="e">
        <f t="shared" si="50"/>
        <v>#N/A</v>
      </c>
      <c r="AL30" t="e">
        <f t="shared" si="51"/>
        <v>#N/A</v>
      </c>
      <c r="AM30" t="e">
        <f t="shared" si="52"/>
        <v>#N/A</v>
      </c>
      <c r="AN30" t="e">
        <f t="shared" si="53"/>
        <v>#N/A</v>
      </c>
    </row>
  </sheetData>
  <dataValidations count="4">
    <dataValidation type="textLength" operator="equal" allowBlank="1" showInputMessage="1" showErrorMessage="1" sqref="B2:B30">
      <formula1>5</formula1>
    </dataValidation>
    <dataValidation type="textLength" operator="equal" allowBlank="1" showInputMessage="1" showErrorMessage="1" sqref="C2:D30 H2:I30 M2:N30">
      <formula1>3</formula1>
    </dataValidation>
    <dataValidation type="textLength" operator="equal" allowBlank="1" showInputMessage="1" showErrorMessage="1" sqref="E2:G30 J2:L30 O2:Q30">
      <formula1>1</formula1>
    </dataValidation>
    <dataValidation type="textLength" operator="equal" allowBlank="1" showInputMessage="1" showErrorMessage="1" sqref="A2:A30">
      <formula1>6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HEX GEN</vt:lpstr>
      <vt:lpstr>HEX GEN BACKEND</vt:lpstr>
      <vt:lpstr>HEX TO BIN</vt:lpstr>
      <vt:lpstr>deprecated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Romanjan</dc:creator>
  <cp:lastModifiedBy>Romanjan</cp:lastModifiedBy>
  <dcterms:created xsi:type="dcterms:W3CDTF">2024-10-15T18:11:43Z</dcterms:created>
  <dcterms:modified xsi:type="dcterms:W3CDTF">2024-11-15T06:08:59Z</dcterms:modified>
</cp:coreProperties>
</file>