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32A5AEA-6246-4517-AA09-B272BF0DCAF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25" i="1"/>
  <c r="G25" i="1" s="1"/>
  <c r="D25" i="1"/>
  <c r="E25" i="1" s="1"/>
  <c r="F22" i="1"/>
  <c r="G22" i="1" s="1"/>
  <c r="D22" i="1"/>
  <c r="E22" i="1" s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<sst xmlns="http://schemas.openxmlformats.org/spreadsheetml/2006/main" count="46" uniqueCount="26">
  <si>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</si>
  <si>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</si>
  <si>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</si>
  <si>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</si>
  <si>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</si>
  <si>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</si>
  <si>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</si>
  <si>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</si>
  <si>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</si>
  <si>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</si>
  <si>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</si>
  <si>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</si>
  <si>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</si>
  <si>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</si>
  <si>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</si>
  <si>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</si>
  <si>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</si>
  <si>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</si>
  <si>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</si>
  <si>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</si>
  <si>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</si>
  <si>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</si>
  <si>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</si>
  <si>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</si>
  <si>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</si>
  <si>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валют\Февраль\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</si>
</sst>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40.700000000000003</v>
      </c>
      <c r="C2" s="19">
        <v>37.47</v>
      </c>
      <c r="D2" s="19">
        <v>40.5</v>
      </c>
      <c r="E2" s="19">
        <v>37.569800000000001</v>
      </c>
      <c r="F2" s="19">
        <v>40.8797</v>
      </c>
      <c r="G2" s="19">
        <v>37.57</v>
      </c>
      <c r="H2" s="19">
        <v>40.75</v>
      </c>
      <c r="J2" s="20">
        <f ca="1">TODAY()</f>
        <v>45327</v>
      </c>
    </row>
    <row r="3" spans="1:10" x14ac:dyDescent="0.25">
      <c r="A3" t="s">
        <v>3</v>
      </c>
      <c r="B3" s="19">
        <v>41.6</v>
      </c>
      <c r="C3" s="19">
        <v>37.5</v>
      </c>
      <c r="D3" s="19">
        <v>40.53</v>
      </c>
      <c r="E3" s="19"/>
      <c r="F3" s="19"/>
      <c r="G3" s="19">
        <v>38.1</v>
      </c>
      <c r="H3" s="19">
        <v>41.6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51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45327</v>
      </c>
      <c r="B2" s="28" t="s">
        <v>24</v>
      </c>
      <c r="C2" s="29">
        <v>45327.41895521991</v>
      </c>
      <c r="D2" s="29">
        <v>45327.41895521991</v>
      </c>
      <c r="E2" s="29">
        <v>45327.41895521991</v>
      </c>
      <c r="F2" s="28" t="s">
        <v>25</v>
      </c>
    </row>
    <row r="3" spans="1:6" x14ac:dyDescent="0.25">
      <c r="A3" s="20">
        <v>45327</v>
      </c>
      <c r="B3" s="28" t="s">
        <v>24</v>
      </c>
      <c r="C3" s="29">
        <v>45327.418955694448</v>
      </c>
      <c r="D3" s="29">
        <v>45327.418955659719</v>
      </c>
      <c r="E3" s="29">
        <v>45327.418955243054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L14" sqref="L14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45327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45327.419157291668</v>
      </c>
    </row>
    <row r="4" spans="3:13" x14ac:dyDescent="0.25">
      <c r="C4" s="1"/>
      <c r="D4" s="2" t="s">
        <v>2</v>
      </c>
      <c r="E4" s="3">
        <v>45327</v>
      </c>
      <c r="F4" s="5"/>
      <c r="G4" s="1"/>
      <c r="J4">
        <f>курсы!B3</f>
        <v>41.6</v>
      </c>
    </row>
    <row r="5" spans="3:13" x14ac:dyDescent="0.25">
      <c r="C5" s="2" t="s">
        <v>3</v>
      </c>
      <c r="D5" s="6">
        <v>37.604700000000001</v>
      </c>
      <c r="E5" s="4">
        <v>4.2000000000001592E-2</v>
      </c>
      <c r="F5" s="6">
        <v>40.669499999999999</v>
      </c>
      <c r="G5" s="10">
        <v>-3.7199999999998568E-2</v>
      </c>
    </row>
    <row r="6" spans="3:13" x14ac:dyDescent="0.25">
      <c r="C6" s="2"/>
      <c r="D6" s="21" t="s">
        <v>4</v>
      </c>
      <c r="E6" s="21"/>
      <c r="F6" s="12">
        <v>45327</v>
      </c>
      <c r="G6" s="1"/>
    </row>
    <row r="7" spans="3:13" x14ac:dyDescent="0.25">
      <c r="C7" s="2" t="s">
        <v>5</v>
      </c>
      <c r="D7" s="8">
        <v>37.619999999999997</v>
      </c>
      <c r="E7" s="11">
        <v>0.11999999999999744</v>
      </c>
      <c r="F7" s="17">
        <v>40.700000000000003</v>
      </c>
      <c r="G7" s="10">
        <v>-0.10999999999999943</v>
      </c>
    </row>
    <row r="8" spans="3:13" x14ac:dyDescent="0.25">
      <c r="C8" s="2" t="s">
        <v>3</v>
      </c>
      <c r="D8" s="8">
        <v>37.67</v>
      </c>
      <c r="E8" s="11">
        <v>0.12000000000000455</v>
      </c>
      <c r="F8" s="17">
        <v>40.76</v>
      </c>
      <c r="G8" s="10">
        <v>-9.0000000000003411E-2</v>
      </c>
      <c r="H8" s="7">
        <f>F8/D8</f>
        <v>1.0820281391027342</v>
      </c>
    </row>
    <row r="9" spans="3:13" x14ac:dyDescent="0.25">
      <c r="C9" s="2"/>
      <c r="D9" s="21" t="s">
        <v>6</v>
      </c>
      <c r="E9" s="21"/>
      <c r="F9" s="12">
        <v>45327</v>
      </c>
      <c r="G9" s="1"/>
    </row>
    <row r="10" spans="3:13" x14ac:dyDescent="0.25">
      <c r="C10" s="2" t="s">
        <v>5</v>
      </c>
      <c r="D10" s="8">
        <v>37.6</v>
      </c>
      <c r="E10" s="11">
        <v>-0.10000000000000142</v>
      </c>
      <c r="F10" s="22">
        <v>40.799999999999997</v>
      </c>
      <c r="G10" s="10">
        <v>-0.20000000000000284</v>
      </c>
    </row>
    <row r="11" spans="3:13" x14ac:dyDescent="0.25">
      <c r="C11" s="2" t="s">
        <v>3</v>
      </c>
      <c r="D11" s="8">
        <v>38.15</v>
      </c>
      <c r="E11" s="11">
        <v>-0.14000000000000057</v>
      </c>
      <c r="F11" s="22">
        <v>41.6</v>
      </c>
      <c r="G11" s="10">
        <v>-0.10000000000000142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45323</v>
      </c>
      <c r="D13" s="8">
        <v>38.1</v>
      </c>
      <c r="E13" s="11">
        <v>0</v>
      </c>
      <c r="F13" s="26">
        <v>41.448335552596546</v>
      </c>
      <c r="G13" s="10">
        <v>0</v>
      </c>
    </row>
    <row r="14" spans="3:13" x14ac:dyDescent="0.25">
      <c r="C14" s="3">
        <v>45324</v>
      </c>
      <c r="D14" s="9">
        <v>38.25</v>
      </c>
      <c r="E14" s="11">
        <v>0.14999999999999858</v>
      </c>
      <c r="F14" s="30">
        <v>41.387576320679585</v>
      </c>
      <c r="G14" s="11">
        <v>-6.0759231916961198E-2</v>
      </c>
    </row>
    <row r="17" spans="3:8" ht="23.25" x14ac:dyDescent="0.25">
      <c r="C17" s="12">
        <f ca="1">TODAY()</f>
        <v>45327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45327</v>
      </c>
      <c r="F18" s="5"/>
      <c r="G18" s="1"/>
    </row>
    <row r="19" spans="3:8" x14ac:dyDescent="0.25">
      <c r="C19" s="2" t="s">
        <v>3</v>
      </c>
      <c r="D19" s="8">
        <f>курсы!E2</f>
        <v>37.569800000000001</v>
      </c>
      <c r="E19" s="24">
        <f>D19-D5</f>
        <v>-3.4900000000000375E-2</v>
      </c>
      <c r="F19" s="8">
        <f>курсы!F2</f>
        <v>40.8797</v>
      </c>
      <c r="G19" s="16">
        <f>F19-F5</f>
        <v>0.21020000000000039</v>
      </c>
    </row>
    <row r="20" spans="3:8" x14ac:dyDescent="0.25">
      <c r="C20" s="2"/>
      <c r="D20" s="21" t="s">
        <v>4</v>
      </c>
      <c r="E20" s="25"/>
      <c r="F20" s="12">
        <f ca="1">курсы!J2</f>
        <v>45327</v>
      </c>
      <c r="G20" s="9"/>
    </row>
    <row r="21" spans="3:8" x14ac:dyDescent="0.25">
      <c r="C21" s="2" t="s">
        <v>5</v>
      </c>
      <c r="D21" s="8">
        <f>курсы!C2</f>
        <v>37.47</v>
      </c>
      <c r="E21" s="16">
        <f>D21-D7</f>
        <v>-0.14999999999999858</v>
      </c>
      <c r="F21" s="17">
        <f>курсы!D2</f>
        <v>40.5</v>
      </c>
      <c r="G21" s="16">
        <f>F21-F7</f>
        <v>-0.20000000000000284</v>
      </c>
    </row>
    <row r="22" spans="3:8" x14ac:dyDescent="0.25">
      <c r="C22" s="2" t="s">
        <v>3</v>
      </c>
      <c r="D22" s="17">
        <f>курсы!C3</f>
        <v>37.5</v>
      </c>
      <c r="E22" s="16">
        <f>D22-D8</f>
        <v>-0.17000000000000171</v>
      </c>
      <c r="F22" s="17">
        <f>курсы!D3</f>
        <v>40.53</v>
      </c>
      <c r="G22" s="16">
        <f>F22-F8</f>
        <v>-0.22999999999999687</v>
      </c>
      <c r="H22">
        <f>F22/D22</f>
        <v>1.0808</v>
      </c>
    </row>
    <row r="23" spans="3:8" x14ac:dyDescent="0.25">
      <c r="C23" s="2"/>
      <c r="D23" s="21" t="s">
        <v>6</v>
      </c>
      <c r="E23" s="25"/>
      <c r="F23" s="12">
        <f ca="1">курсы!J2</f>
        <v>45327</v>
      </c>
      <c r="G23" s="9"/>
    </row>
    <row r="24" spans="3:8" x14ac:dyDescent="0.25">
      <c r="C24" s="2" t="s">
        <v>5</v>
      </c>
      <c r="D24" s="8">
        <f>курсы!G2</f>
        <v>37.57</v>
      </c>
      <c r="E24" s="16">
        <f>D24-D10</f>
        <v>-3.0000000000001137E-2</v>
      </c>
      <c r="F24" s="22">
        <f>курсы!H2</f>
        <v>40.75</v>
      </c>
      <c r="G24" s="16">
        <f>F24-F10</f>
        <v>-4.9999999999997158E-2</v>
      </c>
    </row>
    <row r="25" spans="3:8" x14ac:dyDescent="0.25">
      <c r="C25" s="2" t="s">
        <v>3</v>
      </c>
      <c r="D25" s="8">
        <f>курсы!G3</f>
        <v>38.1</v>
      </c>
      <c r="E25" s="16">
        <f>D25-D11</f>
        <v>-4.9999999999997158E-2</v>
      </c>
      <c r="F25" s="22">
        <f>курсы!H3</f>
        <v>41.6</v>
      </c>
      <c r="G25" s="16">
        <f>F25-F11</f>
        <v>0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45324</v>
      </c>
      <c r="D27" s="9">
        <f>D14</f>
        <v>38.25</v>
      </c>
      <c r="E27" s="16">
        <v>0</v>
      </c>
      <c r="F27" s="30">
        <f>F14</f>
        <v>41.387576320679585</v>
      </c>
      <c r="G27" s="16">
        <v>0</v>
      </c>
    </row>
    <row r="28" spans="3:8" x14ac:dyDescent="0.25">
      <c r="C28" s="12">
        <f ca="1">IF(HOUR(M3) &gt; 16,TODAY()+1,TODAY())</f>
        <v>45327</v>
      </c>
      <c r="D28" s="31">
        <f>MROUND(D22+D22*0.015,0.05)</f>
        <v>38.050000000000004</v>
      </c>
      <c r="E28" s="16">
        <f>D28-D27</f>
        <v>-0.19999999999999574</v>
      </c>
      <c r="F28" s="32">
        <f>D28*H22</f>
        <v>41.124440000000007</v>
      </c>
      <c r="G28" s="16">
        <f>F28-F27</f>
        <v>-0.26313632067957826</v>
      </c>
      <c r="H28">
        <f>F28/D28</f>
        <v>1.0808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b 1 B F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G 9 Q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U E V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b 1 B F W A D v q z u l A A A A 9 Q A A A B I A A A A A A A A A A A A A A A A A A A A A A E N v b m Z p Z y 9 Q Y W N r Y W d l L n h t b F B L A Q I t A B Q A A g A I A G 9 Q R V g P y u m r p A A A A O k A A A A T A A A A A A A A A A A A A A A A A P E A A A B b Q 2 9 u d G V u d F 9 U e X B l c 1 0 u e G 1 s U E s B A i 0 A F A A C A A g A b 1 B F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y L T A 1 V D A 4 O j A z O j M x L j M 2 M T E w M j B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I t M D V U M D g 6 M D M 6 M z E u N D I 1 N j E z N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T Q b f u t F d k z Z / B F P v R H Q w V U h / W 2 E t c 0 l e H K m K e C m w 5 p U A A A A A D o A A A A A C A A A g A A A A x f D N H g 8 E D O Y O j v w l 6 P e e 3 1 M L j / b T + Z p W K 0 X t K w z j W N Z Q A A A A v m 7 d m E V i G C 5 f j W p a 0 J 8 F u V i 3 H s J f r p a u G G s j Q K b 5 J j M 8 0 z u x 5 i i X P m x b J G a f o g p a S q M R u x S 8 z N D C u T 7 N K 5 q W 3 G F u v W i 1 / V + w K H k g l R 4 s K K h A A A A A M N 6 i 6 a n j C X M 7 5 v h z 8 t M c U c w n I v V 2 r o U K M Q 1 O J z E 5 n V k i s 2 8 J R p Q C 1 6 y M I O 5 k c D A c u Q T i l U D 3 M P i j z R I J P P k 8 Y A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2024-02-05T08:04:03Z</dcterms:modified>
</cp:coreProperties>
</file>