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filterPrivacy="1" defaultThemeVersion="124226"/>
  <xr:revisionPtr revIDLastSave="0" documentId="13_ncr:1_{85A48FCE-0E33-4D85-907F-289FAD3DD9A0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курсы" sheetId="2" r:id="rId1"/>
    <sheet name="exchange_rates" sheetId="3" r:id="rId2"/>
    <sheet name="Лист1" sheetId="1" r:id="rId3"/>
  </sheets>
  <definedNames>
    <definedName name="ExternalData_1" localSheetId="1" hidden="1">exchange_rates!$A$1:$F$2</definedName>
    <definedName name="ExternalData_1" localSheetId="0" hidden="1">курсы!$B$1:$H$3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1" l="1"/>
  <c r="C28" i="1" s="1"/>
  <c r="F25" i="1"/>
  <c r="G25" i="1" s="1"/>
  <c r="F24" i="1"/>
  <c r="G24" i="1" s="1"/>
  <c r="D25" i="1"/>
  <c r="E25" i="1" s="1"/>
  <c r="D24" i="1"/>
  <c r="E24" i="1" s="1"/>
  <c r="F22" i="1"/>
  <c r="G22" i="1" s="1"/>
  <c r="F21" i="1"/>
  <c r="G21" i="1" s="1"/>
  <c r="D22" i="1"/>
  <c r="E22" i="1" s="1"/>
  <c r="D21" i="1"/>
  <c r="E21" i="1" s="1"/>
  <c r="F19" i="1"/>
  <c r="G19" i="1" s="1"/>
  <c r="D19" i="1"/>
  <c r="E19" i="1" s="1"/>
  <c r="C17" i="1"/>
  <c r="C27" i="1"/>
  <c r="J4" i="1"/>
  <c r="J2" i="2"/>
  <c r="D27" i="1"/>
  <c r="H22" i="1" l="1"/>
  <c r="D28" i="1"/>
  <c r="E18" i="1"/>
  <c r="F20" i="1"/>
  <c r="F23" i="1"/>
  <c r="H8" i="1"/>
  <c r="F28" i="1" l="1"/>
  <c r="H28" i="1" s="1"/>
  <c r="E28" i="1"/>
  <c r="F27" i="1"/>
  <c r="G28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B5301E3-D404-43AF-A516-B33A6C159245}" keepAlive="1" name="Query - вчера" description="Connection to the 'вчера' query in the workbook." type="5" refreshedVersion="7" background="1" saveData="1">
    <dbPr connection="Provider=Microsoft.Mashup.OleDb.1;Data Source=$Workbook$;Location=вчера;Extended Properties=&quot;&quot;" command="SELECT * FROM [вчера]"/>
  </connection>
  <connection id="2" xr16:uid="{9E8CAC6C-3D64-482D-8B8C-6D6D635913E2}" keepAlive="1" name="Query - курсы" description="Connection to the 'курсы' query in the workbook." type="5" refreshedVersion="7" background="1" saveData="1">
    <dbPr connection="Provider=Microsoft.Mashup.OleDb.1;Data Source=$Workbook$;Location=курсы;Extended Properties=&quot;&quot;" command="SELECT * FROM [курсы]"/>
  </connection>
</connections>
</file>

<file path=xl/sharedStrings.xml><?xml version="1.0" encoding="utf-8"?>
<sst xmlns="http://schemas.openxmlformats.org/spreadsheetml/2006/main" count="44" uniqueCount="26">
  <si>
    <t>USD</t>
  </si>
  <si>
    <t>EURO</t>
  </si>
  <si>
    <t xml:space="preserve">НБУ на </t>
  </si>
  <si>
    <t>продаж</t>
  </si>
  <si>
    <t>Міжбанк закриття</t>
  </si>
  <si>
    <t>покупка</t>
  </si>
  <si>
    <t>Середній курс в банках</t>
  </si>
  <si>
    <t>Внутрішній курс Дальнобой</t>
  </si>
  <si>
    <t>˄˅</t>
  </si>
  <si>
    <t>Мукачево Евро</t>
  </si>
  <si>
    <t>Мукачево EUR</t>
  </si>
  <si>
    <t>Межбанк USD</t>
  </si>
  <si>
    <t>Межбанк EUR</t>
  </si>
  <si>
    <t>НБУ USD</t>
  </si>
  <si>
    <t>НБУ EUR</t>
  </si>
  <si>
    <t>Банки USD</t>
  </si>
  <si>
    <t>Банки EUR</t>
  </si>
  <si>
    <t>купівля</t>
  </si>
  <si>
    <t>Name.2.1</t>
  </si>
  <si>
    <t>Extension</t>
  </si>
  <si>
    <t>Date accessed</t>
  </si>
  <si>
    <t>Date modified</t>
  </si>
  <si>
    <t>Date created</t>
  </si>
  <si>
    <t>Folder Path</t>
  </si>
  <si>
    <t>.xlsx</t>
  </si>
  <si>
    <t>D:\DALNOBOY\exchange_rates\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</si>
</sst>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0000"/>
    <numFmt numFmtId="165" formatCode="0.0"/>
    <numFmt numFmtId="166" formatCode="[$-F400]h:mm:ss\ AM/PM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8"/>
      <color rgb="FF000000"/>
      <name val="Arial"/>
      <family val="2"/>
      <charset val="204"/>
    </font>
    <font>
      <sz val="10"/>
      <color rgb="FF000000"/>
      <name val="Arial"/>
      <family val="2"/>
      <charset val="204"/>
    </font>
    <font>
      <sz val="10"/>
      <color rgb="FF000000"/>
      <name val="Helvetica"/>
      <family val="2"/>
    </font>
    <font>
      <sz val="8"/>
      <color theme="1"/>
      <name val="Calibri"/>
      <family val="2"/>
      <scheme val="minor"/>
    </font>
    <font>
      <b/>
      <sz val="18"/>
      <color theme="1"/>
      <name val="Calibri"/>
      <family val="2"/>
      <charset val="204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31">
    <xf numFmtId="0" fontId="0" fillId="0" borderId="0" xfId="0"/>
    <xf numFmtId="0" fontId="0" fillId="0" borderId="1" xfId="0" applyBorder="1"/>
    <xf numFmtId="0" fontId="1" fillId="0" borderId="1" xfId="0" applyFont="1" applyBorder="1"/>
    <xf numFmtId="14" fontId="1" fillId="0" borderId="1" xfId="0" applyNumberFormat="1" applyFont="1" applyBorder="1"/>
    <xf numFmtId="2" fontId="2" fillId="0" borderId="0" xfId="0" applyNumberFormat="1" applyFont="1"/>
    <xf numFmtId="0" fontId="0" fillId="0" borderId="2" xfId="0" applyBorder="1"/>
    <xf numFmtId="2" fontId="3" fillId="0" borderId="0" xfId="0" applyNumberFormat="1" applyFont="1"/>
    <xf numFmtId="164" fontId="0" fillId="0" borderId="0" xfId="0" applyNumberFormat="1"/>
    <xf numFmtId="2" fontId="0" fillId="0" borderId="1" xfId="0" applyNumberFormat="1" applyBorder="1"/>
    <xf numFmtId="165" fontId="0" fillId="0" borderId="1" xfId="0" applyNumberFormat="1" applyBorder="1"/>
    <xf numFmtId="0" fontId="5" fillId="0" borderId="1" xfId="0" applyFont="1" applyBorder="1"/>
    <xf numFmtId="2" fontId="5" fillId="0" borderId="1" xfId="0" applyNumberFormat="1" applyFont="1" applyBorder="1"/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165" fontId="5" fillId="0" borderId="1" xfId="0" applyNumberFormat="1" applyFont="1" applyBorder="1"/>
    <xf numFmtId="2" fontId="4" fillId="0" borderId="1" xfId="0" applyNumberFormat="1" applyFont="1" applyBorder="1"/>
    <xf numFmtId="0" fontId="0" fillId="0" borderId="0" xfId="0" applyAlignment="1">
      <alignment horizontal="left" vertical="center"/>
    </xf>
    <xf numFmtId="0" fontId="0" fillId="0" borderId="0" xfId="0" applyNumberFormat="1" applyAlignment="1">
      <alignment horizontal="left" vertical="center"/>
    </xf>
    <xf numFmtId="14" fontId="0" fillId="0" borderId="0" xfId="0" applyNumberFormat="1"/>
    <xf numFmtId="2" fontId="1" fillId="0" borderId="1" xfId="0" applyNumberFormat="1" applyFont="1" applyBorder="1"/>
    <xf numFmtId="2" fontId="1" fillId="0" borderId="1" xfId="0" applyNumberFormat="1" applyFont="1" applyBorder="1" applyAlignment="1">
      <alignment horizontal="center" vertical="center"/>
    </xf>
    <xf numFmtId="2" fontId="0" fillId="0" borderId="2" xfId="0" applyNumberFormat="1" applyBorder="1"/>
    <xf numFmtId="2" fontId="1" fillId="0" borderId="2" xfId="0" applyNumberFormat="1" applyFont="1" applyBorder="1"/>
    <xf numFmtId="165" fontId="2" fillId="0" borderId="0" xfId="0" applyNumberFormat="1" applyFont="1"/>
    <xf numFmtId="165" fontId="1" fillId="0" borderId="1" xfId="0" applyNumberFormat="1" applyFont="1" applyBorder="1"/>
    <xf numFmtId="2" fontId="0" fillId="0" borderId="2" xfId="1" applyNumberFormat="1" applyFont="1" applyBorder="1"/>
    <xf numFmtId="166" fontId="0" fillId="0" borderId="0" xfId="0" applyNumberFormat="1"/>
    <xf numFmtId="0" fontId="0" fillId="0" borderId="0" xfId="0" applyNumberFormat="1"/>
    <xf numFmtId="22" fontId="0" fillId="0" borderId="0" xfId="0" applyNumberFormat="1"/>
  </cellXfs>
  <cellStyles count="2">
    <cellStyle name="Comma" xfId="1" builtinId="3"/>
    <cellStyle name="Normal" xfId="0" builtinId="0"/>
  </cellStyles>
  <dxfs count="15">
    <dxf>
      <numFmt numFmtId="0" formatCode="General"/>
    </dxf>
    <dxf>
      <numFmt numFmtId="27" formatCode="dd/mm/yyyy\ h:mm"/>
    </dxf>
    <dxf>
      <numFmt numFmtId="27" formatCode="dd/mm/yyyy\ h:mm"/>
    </dxf>
    <dxf>
      <numFmt numFmtId="27" formatCode="dd/mm/yyyy\ h:mm"/>
    </dxf>
    <dxf>
      <numFmt numFmtId="0" formatCode="General"/>
    </dxf>
    <dxf>
      <numFmt numFmtId="19" formatCode="dd/mm/yyyy"/>
    </dxf>
    <dxf>
      <numFmt numFmtId="0" formatCode="General"/>
      <alignment horizontal="left" vertical="center" textRotation="0" wrapText="0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834F3568-7580-4036-A8EC-62EC7579B714}" autoFormatId="16" applyNumberFormats="0" applyBorderFormats="0" applyFontFormats="0" applyPatternFormats="0" applyAlignmentFormats="0" applyWidthHeightFormats="0">
  <queryTableRefresh nextId="8">
    <queryTableFields count="7">
      <queryTableField id="1" name="Мукачево EUR" tableColumnId="1"/>
      <queryTableField id="2" name="Межбанк USD" tableColumnId="2"/>
      <queryTableField id="3" name="Межбанк EUR" tableColumnId="3"/>
      <queryTableField id="4" name="НБУ USD" tableColumnId="4"/>
      <queryTableField id="5" name="НБУ EUR" tableColumnId="5"/>
      <queryTableField id="6" name="Банки USD" tableColumnId="6"/>
      <queryTableField id="7" name="Банки EUR" tableColumnId="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658AC837-D802-41CB-A36C-34FAA74F69ED}" autoFormatId="16" applyNumberFormats="0" applyBorderFormats="0" applyFontFormats="0" applyPatternFormats="0" applyAlignmentFormats="0" applyWidthHeightFormats="0">
  <queryTableRefresh nextId="7">
    <queryTableFields count="6">
      <queryTableField id="1" name="Name.2.1" tableColumnId="1"/>
      <queryTableField id="2" name="Extension" tableColumnId="2"/>
      <queryTableField id="3" name="Date accessed" tableColumnId="3"/>
      <queryTableField id="4" name="Date modified" tableColumnId="4"/>
      <queryTableField id="5" name="Date created" tableColumnId="5"/>
      <queryTableField id="6" name="Folder Path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05EC4EA-B7DC-455B-834E-FEC216DB0195}" name="курсы" displayName="курсы" ref="B1:H3" tableType="queryTable" totalsRowShown="0" headerRowDxfId="14" dataDxfId="13">
  <autoFilter ref="B1:H3" xr:uid="{B05EC4EA-B7DC-455B-834E-FEC216DB0195}"/>
  <tableColumns count="7">
    <tableColumn id="1" xr3:uid="{EEF767FB-D8A7-4292-9242-FF5A96990D41}" uniqueName="1" name="Мукачево EUR" queryTableFieldId="1" dataDxfId="12"/>
    <tableColumn id="2" xr3:uid="{AB16A0E9-BE26-4613-8EF2-43B85B000E52}" uniqueName="2" name="Межбанк USD" queryTableFieldId="2" dataDxfId="11"/>
    <tableColumn id="3" xr3:uid="{261B9DA4-1CF8-496A-BD08-E72849D349F7}" uniqueName="3" name="Межбанк EUR" queryTableFieldId="3" dataDxfId="10"/>
    <tableColumn id="4" xr3:uid="{92657C7E-F3CD-4BD9-832C-3FD308E43008}" uniqueName="4" name="НБУ USD" queryTableFieldId="4" dataDxfId="9"/>
    <tableColumn id="5" xr3:uid="{1A961341-44E3-46EB-8BFA-6593C73C26E5}" uniqueName="5" name="НБУ EUR" queryTableFieldId="5" dataDxfId="8"/>
    <tableColumn id="6" xr3:uid="{9D8E1ECF-4E48-43E3-8864-736197DEBB4C}" uniqueName="6" name="Банки USD" queryTableFieldId="6" dataDxfId="7"/>
    <tableColumn id="7" xr3:uid="{993B824C-F2AB-445E-B62D-FBA868FF1ABF}" uniqueName="7" name="Банки EUR" queryTableFieldId="7" dataDxfId="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D0C2C06-C836-42F1-816E-DF39AC326DB3}" name="вчера" displayName="вчера" ref="A1:F2" tableType="queryTable" totalsRowShown="0">
  <autoFilter ref="A1:F2" xr:uid="{9D0C2C06-C836-42F1-816E-DF39AC326DB3}"/>
  <tableColumns count="6">
    <tableColumn id="1" xr3:uid="{B972CE77-4532-4C94-9BC1-00DE40D6EF4E}" uniqueName="1" name="Name.2.1" queryTableFieldId="1" dataDxfId="5"/>
    <tableColumn id="2" xr3:uid="{FD64F13A-8EB8-4FC3-9118-73560BE13D6B}" uniqueName="2" name="Extension" queryTableFieldId="2" dataDxfId="4"/>
    <tableColumn id="3" xr3:uid="{4D334EC1-E130-4413-A2B0-97022F716D14}" uniqueName="3" name="Date accessed" queryTableFieldId="3" dataDxfId="3"/>
    <tableColumn id="4" xr3:uid="{00838999-6F71-4D66-82EF-16169574119E}" uniqueName="4" name="Date modified" queryTableFieldId="4" dataDxfId="2"/>
    <tableColumn id="5" xr3:uid="{56C387E6-C67F-4A46-A6E0-61CF4D5C387C}" uniqueName="5" name="Date created" queryTableFieldId="5" dataDxfId="1"/>
    <tableColumn id="6" xr3:uid="{4B5FE197-8E6F-49A9-B8A8-4C5FC09ED0F4}" uniqueName="6" name="Folder Path" queryTableFieldId="6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8C31B4-2126-4A64-BDBF-BABA70686927}">
  <dimension ref="A1:J3"/>
  <sheetViews>
    <sheetView workbookViewId="0">
      <selection activeCell="J10" sqref="J10"/>
    </sheetView>
  </sheetViews>
  <sheetFormatPr defaultRowHeight="15" x14ac:dyDescent="0.25"/>
  <cols>
    <col min="2" max="2" width="16.5703125" style="18" bestFit="1" customWidth="1"/>
    <col min="3" max="3" width="16.42578125" style="18" bestFit="1" customWidth="1"/>
    <col min="4" max="4" width="16.28515625" style="18" bestFit="1" customWidth="1"/>
    <col min="5" max="5" width="11" style="18" bestFit="1" customWidth="1"/>
    <col min="6" max="6" width="10.85546875" style="18" bestFit="1" customWidth="1"/>
    <col min="7" max="7" width="12.85546875" style="18" bestFit="1" customWidth="1"/>
    <col min="8" max="8" width="12.7109375" style="18" bestFit="1" customWidth="1"/>
    <col min="10" max="10" width="10.140625" bestFit="1" customWidth="1"/>
  </cols>
  <sheetData>
    <row r="1" spans="1:10" x14ac:dyDescent="0.25">
      <c r="B1" s="18" t="s">
        <v>10</v>
      </c>
      <c r="C1" s="18" t="s">
        <v>11</v>
      </c>
      <c r="D1" s="18" t="s">
        <v>12</v>
      </c>
      <c r="E1" s="18" t="s">
        <v>13</v>
      </c>
      <c r="F1" s="18" t="s">
        <v>14</v>
      </c>
      <c r="G1" s="18" t="s">
        <v>15</v>
      </c>
      <c r="H1" s="18" t="s">
        <v>16</v>
      </c>
    </row>
    <row r="2" spans="1:10" x14ac:dyDescent="0.25">
      <c r="A2" t="s">
        <v>17</v>
      </c>
      <c r="B2" s="19">
        <v>41.6</v>
      </c>
      <c r="C2" s="19">
        <v>37.909999999999997</v>
      </c>
      <c r="D2" s="19">
        <v>41.23</v>
      </c>
      <c r="E2" s="19">
        <v>37.924700000000001</v>
      </c>
      <c r="F2" s="19">
        <v>41.284799999999997</v>
      </c>
      <c r="G2" s="19">
        <v>38</v>
      </c>
      <c r="H2" s="19">
        <v>41.62</v>
      </c>
      <c r="J2" s="20">
        <f ca="1">TODAY()</f>
        <v>45308</v>
      </c>
    </row>
    <row r="3" spans="1:10" x14ac:dyDescent="0.25">
      <c r="A3" t="s">
        <v>3</v>
      </c>
      <c r="B3" s="19">
        <v>42.5</v>
      </c>
      <c r="C3" s="19">
        <v>37.950000000000003</v>
      </c>
      <c r="D3" s="19">
        <v>41.25</v>
      </c>
      <c r="E3" s="19"/>
      <c r="F3" s="19"/>
      <c r="G3" s="19">
        <v>38.68</v>
      </c>
      <c r="H3" s="19">
        <v>42.42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679C5-5E7F-448F-94AC-7179A67CA29C}">
  <dimension ref="A1:F2"/>
  <sheetViews>
    <sheetView workbookViewId="0">
      <selection activeCell="D6" sqref="D6"/>
    </sheetView>
  </sheetViews>
  <sheetFormatPr defaultRowHeight="15" x14ac:dyDescent="0.25"/>
  <cols>
    <col min="1" max="1" width="11.7109375" bestFit="1" customWidth="1"/>
    <col min="2" max="2" width="12" bestFit="1" customWidth="1"/>
    <col min="3" max="3" width="15.85546875" bestFit="1" customWidth="1"/>
    <col min="4" max="4" width="16.140625" bestFit="1" customWidth="1"/>
    <col min="5" max="5" width="15.28515625" bestFit="1" customWidth="1"/>
    <col min="6" max="6" width="29.85546875" bestFit="1" customWidth="1"/>
  </cols>
  <sheetData>
    <row r="1" spans="1:6" x14ac:dyDescent="0.25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</row>
    <row r="2" spans="1:6" x14ac:dyDescent="0.25">
      <c r="A2" s="20">
        <v>45308</v>
      </c>
      <c r="B2" s="29" t="s">
        <v>24</v>
      </c>
      <c r="C2" s="30">
        <v>45308.417819710645</v>
      </c>
      <c r="D2" s="30">
        <v>45308.4178196875</v>
      </c>
      <c r="E2" s="30">
        <v>45308.417471388886</v>
      </c>
      <c r="F2" s="29" t="s">
        <v>25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M28"/>
  <sheetViews>
    <sheetView tabSelected="1" workbookViewId="0">
      <selection activeCell="M28" sqref="M28"/>
    </sheetView>
  </sheetViews>
  <sheetFormatPr defaultRowHeight="15" x14ac:dyDescent="0.25"/>
  <cols>
    <col min="3" max="3" width="10.140625" bestFit="1" customWidth="1"/>
    <col min="4" max="4" width="12.28515625" customWidth="1"/>
    <col min="5" max="5" width="11.7109375" customWidth="1"/>
    <col min="6" max="6" width="13.7109375" customWidth="1"/>
    <col min="7" max="7" width="10.85546875" customWidth="1"/>
    <col min="10" max="10" width="14.28515625" customWidth="1"/>
    <col min="13" max="13" width="15.85546875" bestFit="1" customWidth="1"/>
  </cols>
  <sheetData>
    <row r="3" spans="3:13" ht="23.25" x14ac:dyDescent="0.25">
      <c r="C3" s="12">
        <v>45306</v>
      </c>
      <c r="D3" s="13" t="s">
        <v>0</v>
      </c>
      <c r="E3" s="14" t="s">
        <v>8</v>
      </c>
      <c r="F3" s="15" t="s">
        <v>1</v>
      </c>
      <c r="G3" s="14" t="s">
        <v>8</v>
      </c>
      <c r="J3" t="s">
        <v>9</v>
      </c>
      <c r="M3" s="28">
        <f ca="1">NOW()</f>
        <v>45308.419212152781</v>
      </c>
    </row>
    <row r="4" spans="3:13" x14ac:dyDescent="0.25">
      <c r="C4" s="1"/>
      <c r="D4" s="2" t="s">
        <v>2</v>
      </c>
      <c r="E4" s="3">
        <v>45308</v>
      </c>
      <c r="F4" s="5"/>
      <c r="G4" s="1"/>
      <c r="J4">
        <f>курсы!B3</f>
        <v>42.5</v>
      </c>
    </row>
    <row r="5" spans="3:13" x14ac:dyDescent="0.25">
      <c r="C5" s="2" t="s">
        <v>3</v>
      </c>
      <c r="D5" s="6">
        <v>37.864100000000001</v>
      </c>
      <c r="E5" s="4">
        <v>2.5500000000000966E-2</v>
      </c>
      <c r="F5" s="6">
        <v>41.476300000000002</v>
      </c>
      <c r="G5" s="10">
        <v>8.8400000000000034E-2</v>
      </c>
    </row>
    <row r="6" spans="3:13" x14ac:dyDescent="0.25">
      <c r="C6" s="2"/>
      <c r="D6" s="21" t="s">
        <v>4</v>
      </c>
      <c r="E6" s="21"/>
      <c r="F6" s="22">
        <v>45308</v>
      </c>
      <c r="G6" s="1"/>
    </row>
    <row r="7" spans="3:13" x14ac:dyDescent="0.25">
      <c r="C7" s="2" t="s">
        <v>5</v>
      </c>
      <c r="D7" s="8">
        <v>37.89</v>
      </c>
      <c r="E7" s="11">
        <v>2.0000000000003126E-2</v>
      </c>
      <c r="F7" s="17">
        <v>41.47</v>
      </c>
      <c r="G7" s="10">
        <v>-5.0000000000004263E-2</v>
      </c>
    </row>
    <row r="8" spans="3:13" x14ac:dyDescent="0.25">
      <c r="C8" s="2" t="s">
        <v>3</v>
      </c>
      <c r="D8" s="8">
        <v>37.950000000000003</v>
      </c>
      <c r="E8" s="11">
        <v>3.0000000000001137E-2</v>
      </c>
      <c r="F8" s="17">
        <v>41.52</v>
      </c>
      <c r="G8" s="10">
        <v>-3.9999999999999147E-2</v>
      </c>
      <c r="H8" s="7">
        <f>F8/D8</f>
        <v>1.0940711462450592</v>
      </c>
    </row>
    <row r="9" spans="3:13" x14ac:dyDescent="0.25">
      <c r="C9" s="2"/>
      <c r="D9" s="21" t="s">
        <v>6</v>
      </c>
      <c r="E9" s="21"/>
      <c r="F9" s="22">
        <v>45308</v>
      </c>
      <c r="G9" s="1"/>
    </row>
    <row r="10" spans="3:13" x14ac:dyDescent="0.25">
      <c r="C10" s="2" t="s">
        <v>5</v>
      </c>
      <c r="D10" s="8">
        <v>38.200000000000003</v>
      </c>
      <c r="E10" s="11">
        <v>0</v>
      </c>
      <c r="F10" s="23">
        <v>42</v>
      </c>
      <c r="G10" s="10">
        <v>0</v>
      </c>
    </row>
    <row r="11" spans="3:13" x14ac:dyDescent="0.25">
      <c r="C11" s="2" t="s">
        <v>3</v>
      </c>
      <c r="D11" s="8">
        <v>38.85</v>
      </c>
      <c r="E11" s="11">
        <v>-4.9999999999997158E-2</v>
      </c>
      <c r="F11" s="23">
        <v>42.7</v>
      </c>
      <c r="G11" s="10">
        <v>-4.9999999999997158E-2</v>
      </c>
    </row>
    <row r="12" spans="3:13" x14ac:dyDescent="0.25">
      <c r="C12" s="2"/>
      <c r="D12" s="21" t="s">
        <v>7</v>
      </c>
      <c r="E12" s="21"/>
      <c r="F12" s="24"/>
      <c r="G12" s="1"/>
    </row>
    <row r="13" spans="3:13" x14ac:dyDescent="0.25">
      <c r="C13" s="12">
        <v>45306</v>
      </c>
      <c r="D13" s="8">
        <v>38.5</v>
      </c>
      <c r="E13" s="11">
        <v>0</v>
      </c>
      <c r="F13" s="27">
        <v>42.195675105485229</v>
      </c>
      <c r="G13" s="10">
        <v>0</v>
      </c>
    </row>
    <row r="14" spans="3:13" x14ac:dyDescent="0.25">
      <c r="C14" s="3">
        <v>45307</v>
      </c>
      <c r="D14" s="8">
        <v>38.5</v>
      </c>
      <c r="E14" s="11">
        <v>0</v>
      </c>
      <c r="F14" s="23">
        <v>42.121739130434776</v>
      </c>
      <c r="G14" s="11">
        <v>-7.3935975050453351E-2</v>
      </c>
    </row>
    <row r="17" spans="3:8" ht="23.25" x14ac:dyDescent="0.25">
      <c r="C17" s="12">
        <f ca="1">TODAY()</f>
        <v>45308</v>
      </c>
      <c r="D17" s="13" t="s">
        <v>0</v>
      </c>
      <c r="E17" s="14" t="s">
        <v>8</v>
      </c>
      <c r="F17" s="15" t="s">
        <v>1</v>
      </c>
      <c r="G17" s="14" t="s">
        <v>8</v>
      </c>
    </row>
    <row r="18" spans="3:8" x14ac:dyDescent="0.25">
      <c r="C18" s="1"/>
      <c r="D18" s="2" t="s">
        <v>2</v>
      </c>
      <c r="E18" s="12">
        <f ca="1">курсы!J2</f>
        <v>45308</v>
      </c>
      <c r="F18" s="5"/>
      <c r="G18" s="1"/>
    </row>
    <row r="19" spans="3:8" x14ac:dyDescent="0.25">
      <c r="C19" s="2" t="s">
        <v>3</v>
      </c>
      <c r="D19" s="8">
        <f>курсы!E2</f>
        <v>37.924700000000001</v>
      </c>
      <c r="E19" s="25">
        <f>D19-D5</f>
        <v>6.0600000000000875E-2</v>
      </c>
      <c r="F19" s="8">
        <f>курсы!F2</f>
        <v>41.284799999999997</v>
      </c>
      <c r="G19" s="16">
        <f>F19-F5</f>
        <v>-0.19150000000000489</v>
      </c>
    </row>
    <row r="20" spans="3:8" x14ac:dyDescent="0.25">
      <c r="C20" s="2"/>
      <c r="D20" s="21" t="s">
        <v>4</v>
      </c>
      <c r="E20" s="26"/>
      <c r="F20" s="12">
        <f ca="1">курсы!J2</f>
        <v>45308</v>
      </c>
      <c r="G20" s="9"/>
    </row>
    <row r="21" spans="3:8" x14ac:dyDescent="0.25">
      <c r="C21" s="2" t="s">
        <v>5</v>
      </c>
      <c r="D21" s="8">
        <f>курсы!C2</f>
        <v>37.909999999999997</v>
      </c>
      <c r="E21" s="16">
        <f>D21-D7</f>
        <v>1.9999999999996021E-2</v>
      </c>
      <c r="F21" s="17">
        <f>курсы!D2</f>
        <v>41.23</v>
      </c>
      <c r="G21" s="16">
        <f>F21-F7</f>
        <v>-0.24000000000000199</v>
      </c>
    </row>
    <row r="22" spans="3:8" x14ac:dyDescent="0.25">
      <c r="C22" s="2" t="s">
        <v>3</v>
      </c>
      <c r="D22" s="17">
        <f>курсы!C3</f>
        <v>37.950000000000003</v>
      </c>
      <c r="E22" s="16">
        <f>D22-D8</f>
        <v>0</v>
      </c>
      <c r="F22" s="17">
        <f>курсы!D3</f>
        <v>41.25</v>
      </c>
      <c r="G22" s="16">
        <f>F22-F8</f>
        <v>-0.27000000000000313</v>
      </c>
      <c r="H22">
        <f>F22/D22</f>
        <v>1.0869565217391304</v>
      </c>
    </row>
    <row r="23" spans="3:8" x14ac:dyDescent="0.25">
      <c r="C23" s="2"/>
      <c r="D23" s="21" t="s">
        <v>6</v>
      </c>
      <c r="E23" s="26"/>
      <c r="F23" s="12">
        <f ca="1">курсы!J2</f>
        <v>45308</v>
      </c>
      <c r="G23" s="9"/>
    </row>
    <row r="24" spans="3:8" x14ac:dyDescent="0.25">
      <c r="C24" s="2" t="s">
        <v>5</v>
      </c>
      <c r="D24" s="8">
        <f>курсы!G2</f>
        <v>38</v>
      </c>
      <c r="E24" s="16">
        <f>D24-D10</f>
        <v>-0.20000000000000284</v>
      </c>
      <c r="F24" s="23">
        <f>курсы!H2</f>
        <v>41.62</v>
      </c>
      <c r="G24" s="16">
        <f>F24-F10</f>
        <v>-0.38000000000000256</v>
      </c>
    </row>
    <row r="25" spans="3:8" x14ac:dyDescent="0.25">
      <c r="C25" s="2" t="s">
        <v>3</v>
      </c>
      <c r="D25" s="8">
        <f>курсы!G3</f>
        <v>38.68</v>
      </c>
      <c r="E25" s="16">
        <f>D25-D11</f>
        <v>-0.17000000000000171</v>
      </c>
      <c r="F25" s="23">
        <f>курсы!H3</f>
        <v>42.42</v>
      </c>
      <c r="G25" s="16">
        <f>F25-F11</f>
        <v>-0.28000000000000114</v>
      </c>
    </row>
    <row r="26" spans="3:8" x14ac:dyDescent="0.25">
      <c r="C26" s="2"/>
      <c r="D26" s="21" t="s">
        <v>7</v>
      </c>
      <c r="E26" s="26"/>
      <c r="F26" s="24"/>
      <c r="G26" s="9"/>
    </row>
    <row r="27" spans="3:8" x14ac:dyDescent="0.25">
      <c r="C27" s="12">
        <f>C14</f>
        <v>45307</v>
      </c>
      <c r="D27" s="8">
        <f>D14</f>
        <v>38.5</v>
      </c>
      <c r="E27" s="16">
        <v>0</v>
      </c>
      <c r="F27" s="23">
        <f>F14</f>
        <v>42.121739130434776</v>
      </c>
      <c r="G27" s="16">
        <v>0</v>
      </c>
    </row>
    <row r="28" spans="3:8" x14ac:dyDescent="0.25">
      <c r="C28" s="12">
        <f ca="1">IF(HOUR(M3) &gt; 16,TODAY()+1,TODAY())</f>
        <v>45308</v>
      </c>
      <c r="D28" s="8">
        <f>MROUND(D22+D22*0.015,0.05)</f>
        <v>38.5</v>
      </c>
      <c r="E28" s="16">
        <f>D28-D27</f>
        <v>0</v>
      </c>
      <c r="F28" s="23">
        <f>D28*H22</f>
        <v>41.847826086956516</v>
      </c>
      <c r="G28" s="16">
        <f>F28-F27</f>
        <v>-0.27391304347825951</v>
      </c>
      <c r="H28">
        <f>F28/D28</f>
        <v>1.0869565217391304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1 d 1 4 4 d e - 6 5 d 7 - 4 1 4 d - 9 4 3 7 - d c d 7 2 6 5 c 5 b 2 9 "   x m l n s = " h t t p : / / s c h e m a s . m i c r o s o f t . c o m / D a t a M a s h u p " > A A A A A I w F A A B Q S w M E F A A C A A g A d F A x W A D v q z u l A A A A 9 Q A A A B I A H A B D b 2 5 m a W c v U G F j a 2 F n Z S 5 4 b W w g o h g A K K A U A A A A A A A A A A A A A A A A A A A A A A A A A A A A h Y 9 R C 4 I w A I T / i u z d b a 4 I k z m J X h O C K H o d c + l Q Z 7 i t + d 9 6 6 C f 1 F z L K 6 q 3 H + + 4 O 7 u 7 X G 8 2 G t g k u s j e q 0 y m I I A a B 1 K I r l C 5 T 4 O w p j E H G 6 J a L m p c y G M P a J I N R K a i s P S c I e e + h n 8 G u L x H B O E L H f L M T l W x 5 q L S x X A s J P q 3 i f w s w e n i N Y Q Q u F z C e E 4 g p m h j N l f 7 6 Z J z 7 d H 8 g X b v G u l 4 y V 4 f 7 F U W T p O h 9 g T 0 A U E s D B B Q A A g A I A H R Q M V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0 U D F Y l A U n d o U C A A A / B w A A E w A c A E Z v c m 1 1 b G F z L 1 N l Y 3 R p b 2 4 x L m 0 g o h g A K K A U A A A A A A A A A A A A A A A A A A A A A A A A A A A A n V V N a 9 t A E L 0 b / B + W 7 U U C I Z C P T R 1 I b I e W p k l r O Z R i m 7 C W p 7 X I a j d I 6 9 T G C F J y 6 K G n 3 N t T / 4 A b a C m G 9 j e s / l F 3 L c X y l x o T X w w z b 9 + b e T O 7 i s A T P m f I T f + d v X K p X I o G J I Q + k r P k J r l O P i V f U B V R E O U S U j + X D 0 M P V K Q x 8 o D a b 3 l 4 0 e P 8 w j j y K d g 1 z g Q w E R m 4 / r R T P z g + O T 0 8 f d e B k T c g 7 A O c h 0 R A 1 P E 4 Y 0 r O H t F o h E 0 L s S G l F h L h E E w r 1 c i V z 9 0 B g F B q q e y k / U J A U M U 5 A F s v f d a v 4 j k O d + N 2 n Q j S z X i e 4 N c h D 7 h Q z T w H 0 o c w w o q q R X q q 1 C y T x Y 1 1 S Q u 1 M 8 Q B p a 5 H K A m j q q 6 x a y 7 I a / O u + q g 1 v o S c u B U S F r 3 n Y V D j d B g w n Y y M L Z V Y k w m W X 5 M b O Z P T 5 L P 8 K e / k X 9 Q 4 a 2 L l h T q j b A l 6 E M Y W 0 j C V / i V / y K n 8 I 2 f o z K 0 / D C p g + i Z v 5 f c i h j R Z c P I 2 J Z a / i 0 7 n g E 2 G 2 C y X f L b V u J W V u 9 N O J N d y u n X l j j h V 1 t l 6 1 f 6 7 Y j i f k X t J f Y H S U a D e G N W B + o E v I M w H N o e k C C O V s h A + I Q G o H u Y 5 h U 5 B L R i J w 3 G D e I M F j T H B C K v + 3 w z V c F 0 x 1 p c g u r p f Z 2 W L J r I d n F H a F R w / c o G K O 9 G b t J C Z u y 5 U o f F C v b I S X t J v Q s C v l H 5 K u n Q 5 0 k Q W N t Y K t R Z q 8 Q 4 + O 9 u N 3 h T P H d r N d v t h 2 y v L x h d b 7 z z e e y c 3 v 1 J o / 8 4 D c H a b g L M Y w V p T 6 m K o m h S q y T 8 u T d M F q t 5 b H d u 0 X d c M y l l k t O + 7 6 K J n + / N H G R H W R 6 t h b F R M b G 6 3 s f K g j a v 1 b X O u r 6 5 v X N S R U 9 D S a h G W f j g Q 1 e + A / n A c + 5 G w X 5 H R B i 5 v z E Q + S 0 1 Y a r a a U a w 8 X G v l 7 P 0 D U E s B A i 0 A F A A C A A g A d F A x W A D v q z u l A A A A 9 Q A A A B I A A A A A A A A A A A A A A A A A A A A A A E N v b m Z p Z y 9 Q Y W N r Y W d l L n h t b F B L A Q I t A B Q A A g A I A H R Q M V g P y u m r p A A A A O k A A A A T A A A A A A A A A A A A A A A A A P E A A A B b Q 2 9 u d G V u d F 9 U e X B l c 1 0 u e G 1 s U E s B A i 0 A F A A C A A g A d F A x W J Q F J 3 a F A g A A P w c A A B M A A A A A A A A A A A A A A A A A 4 g E A A E Z v c m 1 1 b G F z L 1 N l Y 3 R p b 2 4 x L m 1 Q S w U G A A A A A A M A A w D C A A A A t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Y x 0 A A A A A A A B B H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U J B J U Q x J T g z J U Q x J T g w J U Q x J T g x J U Q x J T h C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9 C 6 0 Y P R g N G B 0 Y s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v Q n N G D 0 L r Q s N G H 0 L X Q s t C + I E V V U i Z x d W 9 0 O y w m c X V v d D v Q n N C 1 0 L b Q s d C w 0 L 3 Q u i B V U 0 Q m c X V v d D s s J n F 1 b 3 Q 7 0 J z Q t d C 2 0 L H Q s N C 9 0 L o g R V V S J n F 1 b 3 Q 7 L C Z x d W 9 0 O 9 C d 0 J H Q o y B V U 0 Q m c X V v d D s s J n F 1 b 3 Q 7 0 J 3 Q k d C j I E V V U i Z x d W 9 0 O y w m c X V v d D v Q k d C w 0 L 3 Q u t C 4 I F V T R C Z x d W 9 0 O y w m c X V v d D v Q k d C w 0 L 3 Q u t C 4 I E V V U i Z x d W 9 0 O 1 0 i I C 8 + P E V u d H J 5 I F R 5 c G U 9 I k Z p b G x D b 2 x 1 b W 5 U e X B l c y I g V m F s d W U 9 I n N C U V V G Q l F V R k J R P T 0 i I C 8 + P E V u d H J 5 I F R 5 c G U 9 I k Z p b G x M Y X N 0 V X B k Y X R l Z C I g V m F s d W U 9 I m Q y M D I 0 L T A x L T E 3 V D A 4 O j A z O j M 5 L j c 0 M z U x N j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I i A v P j x F b n R y e S B U e X B l P S J R d W V y e U l E I i B W Y W x 1 Z T 0 i c z g 5 N D g 5 O T A x L T Z i Z j g t N G Q 2 O S 1 i O D M x L T c 4 N j c 2 Y W M 2 O D E w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0 L r R g 9 G A 0 Y H R i y 9 D a G F u Z 2 V k I F R 5 c G U u e 9 C c 0 Y P Q u t C w 0 Y f Q t d C y 0 L 4 g R V V S L D B 9 J n F 1 b 3 Q 7 L C Z x d W 9 0 O 1 N l Y 3 R p b 2 4 x L 9 C 6 0 Y P R g N G B 0 Y s v Q 2 h h b m d l Z C B U e X B l L n v Q n N C 1 0 L b Q s d C w 0 L 3 Q u i B V U 0 Q s M X 0 m c X V v d D s s J n F 1 b 3 Q 7 U 2 V j d G l v b j E v 0 L r R g 9 G A 0 Y H R i y 9 D a G F u Z 2 V k I F R 5 c G U u e 9 C c 0 L X Q t t C x 0 L D Q v d C 6 I E V V U i w y f S Z x d W 9 0 O y w m c X V v d D t T Z W N 0 a W 9 u M S / Q u t G D 0 Y D R g d G L L 0 N o Y W 5 n Z W Q g V H l w Z S 5 7 0 J 3 Q k d C j I F V T R C w z f S Z x d W 9 0 O y w m c X V v d D t T Z W N 0 a W 9 u M S / Q u t G D 0 Y D R g d G L L 0 N o Y W 5 n Z W Q g V H l w Z S 5 7 0 J 3 Q k d C j I E V V U i w 0 f S Z x d W 9 0 O y w m c X V v d D t T Z W N 0 a W 9 u M S / Q u t G D 0 Y D R g d G L L 0 N o Y W 5 n Z W Q g V H l w Z S 5 7 0 J H Q s N C 9 0 L r Q u C B V U 0 Q s N X 0 m c X V v d D s s J n F 1 b 3 Q 7 U 2 V j d G l v b j E v 0 L r R g 9 G A 0 Y H R i y 9 D a G F u Z 2 V k I F R 5 c G U u e 9 C R 0 L D Q v d C 6 0 L g g R V V S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9 C 6 0 Y P R g N G B 0 Y s v Q 2 h h b m d l Z C B U e X B l L n v Q n N G D 0 L r Q s N G H 0 L X Q s t C + I E V V U i w w f S Z x d W 9 0 O y w m c X V v d D t T Z W N 0 a W 9 u M S / Q u t G D 0 Y D R g d G L L 0 N o Y W 5 n Z W Q g V H l w Z S 5 7 0 J z Q t d C 2 0 L H Q s N C 9 0 L o g V V N E L D F 9 J n F 1 b 3 Q 7 L C Z x d W 9 0 O 1 N l Y 3 R p b 2 4 x L 9 C 6 0 Y P R g N G B 0 Y s v Q 2 h h b m d l Z C B U e X B l L n v Q n N C 1 0 L b Q s d C w 0 L 3 Q u i B F V V I s M n 0 m c X V v d D s s J n F 1 b 3 Q 7 U 2 V j d G l v b j E v 0 L r R g 9 G A 0 Y H R i y 9 D a G F u Z 2 V k I F R 5 c G U u e 9 C d 0 J H Q o y B V U 0 Q s M 3 0 m c X V v d D s s J n F 1 b 3 Q 7 U 2 V j d G l v b j E v 0 L r R g 9 G A 0 Y H R i y 9 D a G F u Z 2 V k I F R 5 c G U u e 9 C d 0 J H Q o y B F V V I s N H 0 m c X V v d D s s J n F 1 b 3 Q 7 U 2 V j d G l v b j E v 0 L r R g 9 G A 0 Y H R i y 9 D a G F u Z 2 V k I F R 5 c G U u e 9 C R 0 L D Q v d C 6 0 L g g V V N E L D V 9 J n F 1 b 3 Q 7 L C Z x d W 9 0 O 1 N l Y 3 R p b 2 4 x L 9 C 6 0 Y P R g N G B 0 Y s v Q 2 h h b m d l Z C B U e X B l L n v Q k d C w 0 L 3 Q u t C 4 I E V V U i w 2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8 l R D A l Q k E l R D E l O D M l R D E l O D A l R D E l O D E l R D E l O E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J B J U Q x J T g z J U Q x J T g w J U Q x J T g x J U Q x J T h C L y V E M C V C Q S V E M S U 4 M y V E M S U 4 M C V E M S U 4 M S V E M S U 4 Q l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C Q S V E M S U 4 M y V E M S U 4 M C V E M S U 4 M S V E M S U 4 Q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k E l R D E l O D M l R D E l O D A l R D E l O D E l R D E l O E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j I l R D E l O D c l R D A l Q j U l R D E l O D A l R D A l Q j A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0 L L R h 9 C 1 0 Y D Q s C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n R l b n Q m c X V v d D s s J n F 1 b 3 Q 7 T m F t Z S 4 y L j E m c X V v d D s s J n F 1 b 3 Q 7 R X h 0 Z W 5 z a W 9 u J n F 1 b 3 Q 7 L C Z x d W 9 0 O 0 R h d G U g Y W N j Z X N z Z W Q m c X V v d D s s J n F 1 b 3 Q 7 R G F 0 Z S B t b 2 R p Z m l l Z C Z x d W 9 0 O y w m c X V v d D t E Y X R l I G N y Z W F 0 Z W Q m c X V v d D s s J n F 1 b 3 Q 7 R m 9 s Z G V y I F B h d G g m c X V v d D t d I i A v P j x F b n R y e S B U e X B l P S J G a W x s Q 2 9 s d W 1 u V H l w Z X M i I F Z h b H V l P S J z R U F r R 0 J 3 Y 0 h C Z z 0 9 I i A v P j x F b n R y e S B U e X B l P S J G a W x s T G F z d F V w Z G F 0 Z W Q i I F Z h b H V l P S J k M j A y N C 0 w M S 0 x N 1 Q w O D o w M z o 0 M C 4 4 M D E x O D E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S I g L z 4 8 R W 5 0 c n k g V H l w Z T 0 i U X V l c n l J R C I g V m F s d W U 9 I n M 2 N D Z j N z U 5 M S 0 1 M 2 Y 5 L T R j Y T I t O D g w M S 0 4 Z D Q 3 N j I y Z j R j M W M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y 0 Y f Q t d G A 0 L A v U 2 9 1 c m N l L n t D b 2 5 0 Z W 5 0 L D B 9 J n F 1 b 3 Q 7 L C Z x d W 9 0 O 1 N l Y 3 R p b 2 4 x L 9 C y 0 Y f Q t d G A 0 L A v Q 2 h h b m d l Z C B U e X B l M i 5 7 T m F t Z S 4 y L j E s M X 0 m c X V v d D s s J n F 1 b 3 Q 7 U 2 V j d G l v b j E v 0 L L R h 9 C 1 0 Y D Q s C 9 T b 3 V y Y 2 U u e 0 V 4 d G V u c 2 l v b i w y f S Z x d W 9 0 O y w m c X V v d D t T Z W N 0 a W 9 u M S / Q s t G H 0 L X R g N C w L 1 N v d X J j Z S 5 7 R G F 0 Z S B h Y 2 N l c 3 N l Z C w z f S Z x d W 9 0 O y w m c X V v d D t T Z W N 0 a W 9 u M S / Q s t G H 0 L X R g N C w L 1 N v d X J j Z S 5 7 R G F 0 Z S B t b 2 R p Z m l l Z C w 0 f S Z x d W 9 0 O y w m c X V v d D t T Z W N 0 a W 9 u M S / Q s t G H 0 L X R g N C w L 1 N v d X J j Z S 5 7 R G F 0 Z S B j c m V h d G V k L D V 9 J n F 1 b 3 Q 7 L C Z x d W 9 0 O 1 N l Y 3 R p b 2 4 x L 9 C y 0 Y f Q t d G A 0 L A v U 2 9 1 c m N l L n t G b 2 x k Z X I g U G F 0 a C w 3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/ Q s t G H 0 L X R g N C w L 1 N v d X J j Z S 5 7 Q 2 9 u d G V u d C w w f S Z x d W 9 0 O y w m c X V v d D t T Z W N 0 a W 9 u M S / Q s t G H 0 L X R g N C w L 0 N o Y W 5 n Z W Q g V H l w Z T I u e 0 5 h b W U u M i 4 x L D F 9 J n F 1 b 3 Q 7 L C Z x d W 9 0 O 1 N l Y 3 R p b 2 4 x L 9 C y 0 Y f Q t d G A 0 L A v U 2 9 1 c m N l L n t F e H R l b n N p b 2 4 s M n 0 m c X V v d D s s J n F 1 b 3 Q 7 U 2 V j d G l v b j E v 0 L L R h 9 C 1 0 Y D Q s C 9 T b 3 V y Y 2 U u e 0 R h d G U g Y W N j Z X N z Z W Q s M 3 0 m c X V v d D s s J n F 1 b 3 Q 7 U 2 V j d G l v b j E v 0 L L R h 9 C 1 0 Y D Q s C 9 T b 3 V y Y 2 U u e 0 R h d G U g b W 9 k a W Z p Z W Q s N H 0 m c X V v d D s s J n F 1 b 3 Q 7 U 2 V j d G l v b j E v 0 L L R h 9 C 1 0 Y D Q s C 9 T b 3 V y Y 2 U u e 0 R h d G U g Y 3 J l Y X R l Z C w 1 f S Z x d W 9 0 O y w m c X V v d D t T Z W N 0 a W 9 u M S / Q s t G H 0 L X R g N C w L 1 N v d X J j Z S 5 7 R m 9 s Z G V y I F B h d G g s N 3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J U Q w J U I y J U Q x J T g 3 J U Q w J U I 1 J U Q x J T g w J U Q w J U I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C M i V E M S U 4 N y V E M C V C N S V E M S U 4 M C V E M C V C M C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I y J U Q x J T g 3 J U Q w J U I 1 J U Q x J T g w J U Q w J U I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I y J U Q x J T g 3 J U Q w J U I 1 J U Q x J T g w J U Q w J U I w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I y J U Q x J T g 3 J U Q w J U I 1 J U Q x J T g w J U Q w J U I w L 1 N w b G l 0 J T I w Q 2 9 s d W 1 u J T I w Y n k l M j B E Z W x p b W l 0 Z X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I y J U Q x J T g 3 J U Q w J U I 1 J U Q x J T g w J U Q w J U I w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C M i V E M S U 4 N y V E M C V C N S V E M S U 4 M C V E M C V C M C 9 S Z W 1 v d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j I l R D E l O D c l R D A l Q j U l R D E l O D A l R D A l Q j A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I y J U Q x J T g 3 J U Q w J U I 1 J U Q x J T g w J U Q w J U I w L 0 N o Y W 5 n Z W Q l M j B U e X B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C M i V E M S U 4 N y V E M C V C N S V E M S U 4 M C V E M C V C M C 9 G a W x 0 Z X J l Z C U y M F J v d 3 M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R V e F z c 4 q p I r t l U 0 r o s Y 8 c A A A A A A g A A A A A A E G Y A A A A B A A A g A A A A 4 N r x Z N L M N O w 3 W O + s L V H 1 W e y d 4 B W C N x M 0 e e J n B i E z M 6 U A A A A A D o A A A A A C A A A g A A A A n W / c u 4 Q W u V Q f p c z 7 j I s s 2 k f q X z w M 2 1 G s 8 + u b k S 1 N + h x Q A A A A e 5 V g I m Z / F 3 t T i X f I j n Y B 2 l U g + f R E c e j + H p Z I K K K S e J q y D u s q d k a 3 H W T K l W C Y 0 5 9 2 x b i b 3 g p U r 9 V m g Q 5 h R X 5 l L p T K g P 4 A 9 E h P Y 1 T N G J C f i p 9 A A A A A k 1 + 3 e 4 M T e d + y W h t x A c U Z M h 9 u I a H p X G Y v K T h t p x x 1 p j T d U F Q m T / 3 X Z 9 m z h h L 2 a o S 0 0 N l f O B j k j 7 T A W 3 4 w J p p G r g = = < / D a t a M a s h u p > 
</file>

<file path=customXml/itemProps1.xml><?xml version="1.0" encoding="utf-8"?>
<ds:datastoreItem xmlns:ds="http://schemas.openxmlformats.org/officeDocument/2006/customXml" ds:itemID="{06C86FB2-3691-4504-8454-7E1C43FA18D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курсы</vt:lpstr>
      <vt:lpstr>exchange_rates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2024-01-17T08:03:54Z</dcterms:modified>
</cp:coreProperties>
</file>