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9658C27E-AC07-4F35-A4AA-7C00847620F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C28" i="1" s="1"/>
  <c r="F25" i="1"/>
  <c r="G25" i="1" s="1"/>
  <c r="F24" i="1"/>
  <c r="G24" i="1" s="1"/>
  <c r="D25" i="1"/>
  <c r="E25" i="1" s="1"/>
  <c r="D24" i="1"/>
  <c r="E24" i="1" s="1"/>
  <c r="F22" i="1"/>
  <c r="G22" i="1" s="1"/>
  <c r="F21" i="1"/>
  <c r="G21" i="1" s="1"/>
  <c r="D22" i="1"/>
  <c r="E22" i="1" s="1"/>
  <c r="D21" i="1"/>
  <c r="E21" i="1" s="1"/>
  <c r="F19" i="1"/>
  <c r="G19" i="1" s="1"/>
  <c r="D19" i="1"/>
  <c r="E19" i="1" s="1"/>
  <c r="C17" i="1"/>
  <c r="C27" i="1"/>
  <c r="J4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<sst xmlns="http://schemas.openxmlformats.org/spreadsheetml/2006/main" count="46" uniqueCount="26">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</sst>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L21" sqref="L21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41.3</v>
      </c>
      <c r="C2" s="19">
        <v>37.659999999999997</v>
      </c>
      <c r="D2" s="19">
        <v>40.9</v>
      </c>
      <c r="E2" s="19">
        <v>37.709400000000002</v>
      </c>
      <c r="F2" s="19">
        <v>41.014600000000002</v>
      </c>
      <c r="G2" s="19">
        <v>37.9</v>
      </c>
      <c r="H2" s="19">
        <v>41.4</v>
      </c>
      <c r="J2" s="20">
        <f ca="1">TODAY()</f>
        <v>45309</v>
      </c>
    </row>
    <row r="3" spans="1:10" x14ac:dyDescent="0.25">
      <c r="A3" t="s">
        <v>3</v>
      </c>
      <c r="B3" s="19">
        <v>42</v>
      </c>
      <c r="C3" s="19">
        <v>37.68</v>
      </c>
      <c r="D3" s="19">
        <v>40.909999999999997</v>
      </c>
      <c r="E3" s="19"/>
      <c r="F3" s="19"/>
      <c r="G3" s="19">
        <v>38.450000000000003</v>
      </c>
      <c r="H3" s="19">
        <v>42.1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29.8554687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45310</v>
      </c>
      <c r="B2" s="28" t="s">
        <v>24</v>
      </c>
      <c r="C2" s="29">
        <v>45309.741172060189</v>
      </c>
      <c r="D2" s="29">
        <v>45309.741172060189</v>
      </c>
      <c r="E2" s="29">
        <v>45309.741172060189</v>
      </c>
      <c r="F2" s="28" t="s">
        <v>25</v>
      </c>
    </row>
    <row r="3" spans="1:6" x14ac:dyDescent="0.25">
      <c r="A3" s="20">
        <v>45310</v>
      </c>
      <c r="B3" s="28" t="s">
        <v>24</v>
      </c>
      <c r="C3" s="29">
        <v>45309.741172499998</v>
      </c>
      <c r="D3" s="29">
        <v>45309.741172268521</v>
      </c>
      <c r="E3" s="29">
        <v>45309.741172083333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K14" sqref="K14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45309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45309.741712499999</v>
      </c>
    </row>
    <row r="4" spans="3:13" x14ac:dyDescent="0.25">
      <c r="C4" s="1"/>
      <c r="D4" s="2" t="s">
        <v>2</v>
      </c>
      <c r="E4" s="3">
        <v>45309</v>
      </c>
      <c r="F4" s="5"/>
      <c r="G4" s="1"/>
      <c r="J4">
        <f>курсы!B3</f>
        <v>42</v>
      </c>
    </row>
    <row r="5" spans="3:13" x14ac:dyDescent="0.25">
      <c r="C5" s="2" t="s">
        <v>3</v>
      </c>
      <c r="D5" s="6">
        <v>37.8977</v>
      </c>
      <c r="E5" s="4">
        <v>-2.7000000000001023E-2</v>
      </c>
      <c r="F5" s="6">
        <v>41.21</v>
      </c>
      <c r="G5" s="10">
        <v>-7.4799999999996203E-2</v>
      </c>
    </row>
    <row r="6" spans="3:13" x14ac:dyDescent="0.25">
      <c r="C6" s="2"/>
      <c r="D6" s="21" t="s">
        <v>4</v>
      </c>
      <c r="E6" s="21"/>
      <c r="F6" s="12">
        <v>45309</v>
      </c>
      <c r="G6" s="1"/>
    </row>
    <row r="7" spans="3:13" x14ac:dyDescent="0.25">
      <c r="C7" s="2" t="s">
        <v>5</v>
      </c>
      <c r="D7" s="8">
        <v>37.83</v>
      </c>
      <c r="E7" s="11">
        <v>-7.9999999999998295E-2</v>
      </c>
      <c r="F7" s="17">
        <v>41.04</v>
      </c>
      <c r="G7" s="10">
        <v>-0.18999999999999773</v>
      </c>
    </row>
    <row r="8" spans="3:13" x14ac:dyDescent="0.25">
      <c r="C8" s="2" t="s">
        <v>3</v>
      </c>
      <c r="D8" s="8">
        <v>37.9</v>
      </c>
      <c r="E8" s="11">
        <v>-5.0000000000004263E-2</v>
      </c>
      <c r="F8" s="17">
        <v>41.11</v>
      </c>
      <c r="G8" s="10">
        <v>-0.14000000000000057</v>
      </c>
      <c r="H8" s="7">
        <f>F8/D8</f>
        <v>1.0846965699208444</v>
      </c>
    </row>
    <row r="9" spans="3:13" x14ac:dyDescent="0.25">
      <c r="C9" s="2"/>
      <c r="D9" s="21" t="s">
        <v>6</v>
      </c>
      <c r="E9" s="21"/>
      <c r="F9" s="12">
        <v>45309</v>
      </c>
      <c r="G9" s="1"/>
    </row>
    <row r="10" spans="3:13" x14ac:dyDescent="0.25">
      <c r="C10" s="2" t="s">
        <v>5</v>
      </c>
      <c r="D10" s="8">
        <v>38</v>
      </c>
      <c r="E10" s="11">
        <v>0</v>
      </c>
      <c r="F10" s="22">
        <v>41.6</v>
      </c>
      <c r="G10" s="10">
        <v>-1.9999999999996021E-2</v>
      </c>
    </row>
    <row r="11" spans="3:13" x14ac:dyDescent="0.25">
      <c r="C11" s="2" t="s">
        <v>3</v>
      </c>
      <c r="D11" s="8">
        <v>38.6</v>
      </c>
      <c r="E11" s="11">
        <v>-7.9999999999998295E-2</v>
      </c>
      <c r="F11" s="22">
        <v>42.4</v>
      </c>
      <c r="G11" s="10">
        <v>-2.0000000000003126E-2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45308</v>
      </c>
      <c r="D13" s="8">
        <v>38.5</v>
      </c>
      <c r="E13" s="11">
        <v>0</v>
      </c>
      <c r="F13" s="26">
        <v>41.847826086956516</v>
      </c>
      <c r="G13" s="10">
        <v>0</v>
      </c>
    </row>
    <row r="14" spans="3:13" x14ac:dyDescent="0.25">
      <c r="C14" s="3">
        <v>45309</v>
      </c>
      <c r="D14" s="8">
        <v>38.450000000000003</v>
      </c>
      <c r="E14" s="11">
        <v>-4.9999999999997158E-2</v>
      </c>
      <c r="F14" s="22">
        <v>41.706583113456468</v>
      </c>
      <c r="G14" s="11">
        <v>-0.14124297350004866</v>
      </c>
    </row>
    <row r="17" spans="3:8" ht="23.25" x14ac:dyDescent="0.25">
      <c r="C17" s="12">
        <f ca="1">TODAY()</f>
        <v>45309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45309</v>
      </c>
      <c r="F18" s="5"/>
      <c r="G18" s="1"/>
    </row>
    <row r="19" spans="3:8" x14ac:dyDescent="0.25">
      <c r="C19" s="2" t="s">
        <v>3</v>
      </c>
      <c r="D19" s="8">
        <f>курсы!E2</f>
        <v>37.709400000000002</v>
      </c>
      <c r="E19" s="24">
        <f>D19-D5</f>
        <v>-0.18829999999999814</v>
      </c>
      <c r="F19" s="8">
        <f>курсы!F2</f>
        <v>41.014600000000002</v>
      </c>
      <c r="G19" s="16">
        <f>F19-F5</f>
        <v>-0.19539999999999935</v>
      </c>
    </row>
    <row r="20" spans="3:8" x14ac:dyDescent="0.25">
      <c r="C20" s="2"/>
      <c r="D20" s="21" t="s">
        <v>4</v>
      </c>
      <c r="E20" s="25"/>
      <c r="F20" s="12">
        <f ca="1">курсы!J2</f>
        <v>45309</v>
      </c>
      <c r="G20" s="9"/>
    </row>
    <row r="21" spans="3:8" x14ac:dyDescent="0.25">
      <c r="C21" s="2" t="s">
        <v>5</v>
      </c>
      <c r="D21" s="8">
        <f>курсы!C2</f>
        <v>37.659999999999997</v>
      </c>
      <c r="E21" s="16">
        <f>D21-D7</f>
        <v>-0.17000000000000171</v>
      </c>
      <c r="F21" s="17">
        <f>курсы!D2</f>
        <v>40.9</v>
      </c>
      <c r="G21" s="16">
        <f>F21-F7</f>
        <v>-0.14000000000000057</v>
      </c>
    </row>
    <row r="22" spans="3:8" x14ac:dyDescent="0.25">
      <c r="C22" s="2" t="s">
        <v>3</v>
      </c>
      <c r="D22" s="17">
        <f>курсы!C3</f>
        <v>37.68</v>
      </c>
      <c r="E22" s="16">
        <f>D22-D8</f>
        <v>-0.21999999999999886</v>
      </c>
      <c r="F22" s="17">
        <f>курсы!D3</f>
        <v>40.909999999999997</v>
      </c>
      <c r="G22" s="16">
        <f>F22-F8</f>
        <v>-0.20000000000000284</v>
      </c>
      <c r="H22">
        <f>F22/D22</f>
        <v>1.0857218683651804</v>
      </c>
    </row>
    <row r="23" spans="3:8" x14ac:dyDescent="0.25">
      <c r="C23" s="2"/>
      <c r="D23" s="21" t="s">
        <v>6</v>
      </c>
      <c r="E23" s="25"/>
      <c r="F23" s="12">
        <f ca="1">курсы!J2</f>
        <v>45309</v>
      </c>
      <c r="G23" s="9"/>
    </row>
    <row r="24" spans="3:8" x14ac:dyDescent="0.25">
      <c r="C24" s="2" t="s">
        <v>5</v>
      </c>
      <c r="D24" s="8">
        <f>курсы!G2</f>
        <v>37.9</v>
      </c>
      <c r="E24" s="16">
        <f>D24-D10</f>
        <v>-0.10000000000000142</v>
      </c>
      <c r="F24" s="22">
        <f>курсы!H2</f>
        <v>41.4</v>
      </c>
      <c r="G24" s="16">
        <f>F24-F10</f>
        <v>-0.20000000000000284</v>
      </c>
    </row>
    <row r="25" spans="3:8" x14ac:dyDescent="0.25">
      <c r="C25" s="2" t="s">
        <v>3</v>
      </c>
      <c r="D25" s="8">
        <f>курсы!G3</f>
        <v>38.450000000000003</v>
      </c>
      <c r="E25" s="16">
        <f>D25-D11</f>
        <v>-0.14999999999999858</v>
      </c>
      <c r="F25" s="22">
        <f>курсы!H3</f>
        <v>42.1</v>
      </c>
      <c r="G25" s="16">
        <f>F25-F11</f>
        <v>-0.29999999999999716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45309</v>
      </c>
      <c r="D27" s="9">
        <f>D14</f>
        <v>38.450000000000003</v>
      </c>
      <c r="E27" s="16">
        <v>0</v>
      </c>
      <c r="F27" s="30">
        <f>F14</f>
        <v>41.706583113456468</v>
      </c>
      <c r="G27" s="16">
        <v>0</v>
      </c>
    </row>
    <row r="28" spans="3:8" x14ac:dyDescent="0.25">
      <c r="C28" s="12">
        <f ca="1">IF(HOUR(M3) &gt; 16,TODAY()+1,TODAY())</f>
        <v>45310</v>
      </c>
      <c r="D28" s="31">
        <f>MROUND(D22+D22*0.015,0.05)</f>
        <v>38.25</v>
      </c>
      <c r="E28" s="16">
        <f>D28-D27</f>
        <v>-0.20000000000000284</v>
      </c>
      <c r="F28" s="32">
        <f>D28*H22</f>
        <v>41.528861464968152</v>
      </c>
      <c r="G28" s="16">
        <f>F28-F27</f>
        <v>-0.17772164848831551</v>
      </c>
      <c r="H28">
        <f>F28/D28</f>
        <v>1.0857218683651804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+ Y 0 y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P m N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j T J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+ Y 0 y W A D v q z u l A A A A 9 Q A A A B I A A A A A A A A A A A A A A A A A A A A A A E N v b m Z p Z y 9 Q Y W N r Y W d l L n h t b F B L A Q I t A B Q A A g A I A P m N M l g P y u m r p A A A A O k A A A A T A A A A A A A A A A A A A A A A A P E A A A B b Q 2 9 u d G V u d F 9 U e X B l c 1 0 u e G 1 s U E s B A i 0 A F A A C A A g A + Y 0 y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F Q x N T o 0 N z o 1 M S 4 4 O T E w M D Y z W i I g L z 4 8 R W 5 0 c n k g V H l w Z T 0 i R m l s b E N v b H V t b l R 5 c G V z I i B W Y W x 1 Z T 0 i c 0 J R V U Z C U V V G Q l E 9 P S I g L z 4 8 R W 5 0 c n k g V H l w Z T 0 i R m l s b E N v b H V t b k 5 h b W V z I i B W Y W x 1 Z T 0 i c 1 s m c X V v d D v Q n N G D 0 L r Q s N G H 0 L X Q s t C + I E V V U i Z x d W 9 0 O y w m c X V v d D v Q n N C 1 0 L b Q s d C w 0 L 3 Q u i B V U 0 Q m c X V v d D s s J n F 1 b 3 Q 7 0 J z Q t d C 2 0 L H Q s N C 9 0 L o g R V V S J n F 1 b 3 Q 7 L C Z x d W 9 0 O 9 C d 0 J H Q o y B V U 0 Q m c X V v d D s s J n F 1 b 3 Q 7 0 J 3 Q k d C j I E V V U i Z x d W 9 0 O y w m c X V v d D v Q k d C w 0 L 3 Q u t C 4 I F V T R C Z x d W 9 0 O y w m c X V v d D v Q k d C w 0 L 3 Q u t C 4 I E V V U i Z x d W 9 0 O 1 0 i I C 8 + P E V u d H J 5 I F R 5 c G U 9 I l F 1 Z X J 5 S U Q i I F Z h b H V l P S J z O D k 0 O D k 5 M D E t N m J m O C 0 0 Z D Y 5 L W I 4 M z E t N z g 2 N z Z h Y z Y 4 M T B l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x L T E 4 V D E 1 O j Q 3 O j U x L j k y M T A x M T h a I i A v P j x F b n R y e S B U e X B l P S J G a W x s Q 2 9 s d W 1 u V H l w Z X M i I F Z h b H V l P S J z R U F r R 0 J 3 Y 0 h C Z z 0 9 I i A v P j x F b n R y e S B U e X B l P S J G a W x s Q 2 9 s d W 1 u T m F t Z X M i I F Z h b H V l P S J z W y Z x d W 9 0 O 0 N v b n R l b n Q m c X V v d D s s J n F 1 b 3 Q 7 T m F t Z S 4 y L j E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R d W V y e U l E I i B W Y W x 1 Z T 0 i c z Y 0 N m M 3 N T k x L T U z Z j k t N G N h M i 0 4 O D A x L T h k N D c 2 M j J m N G M x Y y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7 + 8 F s C w V 6 a / o z e J 9 C p i m U j k E b K s J x d R X g J c v s K n n m Y I A A A A A D o A A A A A C A A A g A A A A 2 g t 0 f a 7 M X J 9 N u p F k r e M P b H o b k e f j W H 7 x V A B p Q Z 6 r Z F 9 Q A A A A k d D T N Y w f j F l j s s S i f L o k Z o F 1 j k 0 R h s H G g 6 + + I F Y C Y 5 Q f k R T Q h J Y p k t J C R d k b E R I p 4 B J 6 8 P a v Z E l 6 h U I D C q 1 P I h j G n 5 d d i n s B 1 W N E N e K t 8 / B A A A A A s l J S j P Y 5 9 l d f z I e y K t I n 9 L W C V K o I Z 7 a x d z Z m R p S S 9 u j e 7 r Q j w b W i S w 9 2 H h D g o h e 2 e K g f u E 8 8 4 C L A 6 c S U h A d V G g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2024-01-18T15:48:35Z</dcterms:modified>
</cp:coreProperties>
</file>