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DAA485DC-2C44-4849-A64A-0B59B8F9287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курсы" sheetId="2" r:id="rId1"/>
    <sheet name="exchange_rates" sheetId="3" r:id="rId2"/>
    <sheet name="Лист1" sheetId="1" r:id="rId3"/>
  </sheets>
  <definedNames>
    <definedName name="ExternalData_1" localSheetId="1" hidden="1">exchange_rates!$A$1:$F$3</definedName>
    <definedName name="ExternalData_1" localSheetId="0" hidden="1">курсы!$B$1:$H$3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C28" i="1" s="1"/>
  <c r="F25" i="1"/>
  <c r="G25" i="1" s="1"/>
  <c r="F24" i="1"/>
  <c r="G24" i="1" s="1"/>
  <c r="D25" i="1"/>
  <c r="E25" i="1" s="1"/>
  <c r="D24" i="1"/>
  <c r="E24" i="1" s="1"/>
  <c r="F22" i="1"/>
  <c r="G22" i="1" s="1"/>
  <c r="F21" i="1"/>
  <c r="G21" i="1" s="1"/>
  <c r="D22" i="1"/>
  <c r="E22" i="1" s="1"/>
  <c r="D21" i="1"/>
  <c r="E21" i="1" s="1"/>
  <c r="F19" i="1"/>
  <c r="G19" i="1" s="1"/>
  <c r="D19" i="1"/>
  <c r="E19" i="1" s="1"/>
  <c r="C17" i="1"/>
  <c r="C27" i="1"/>
  <c r="J4" i="1"/>
  <c r="J2" i="2"/>
  <c r="D27" i="1"/>
  <c r="H22" i="1" l="1"/>
  <c r="D28" i="1"/>
  <c r="E18" i="1"/>
  <c r="F20" i="1"/>
  <c r="F23" i="1"/>
  <c r="H8" i="1"/>
  <c r="F28" i="1" l="1"/>
  <c r="H28" i="1" s="1"/>
  <c r="E28" i="1"/>
  <c r="F27" i="1"/>
  <c r="G2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5301E3-D404-43AF-A516-B33A6C159245}" keepAlive="1" name="Query - вчера" description="Connection to the 'вчера' query in the workbook." type="5" refreshedVersion="7" background="1" saveData="1">
    <dbPr connection="Provider=Microsoft.Mashup.OleDb.1;Data Source=$Workbook$;Location=вчера;Extended Properties=&quot;&quot;" command="SELECT * FROM [вчера]"/>
  </connection>
  <connection id="2" xr16:uid="{9E8CAC6C-3D64-482D-8B8C-6D6D635913E2}" keepAlive="1" name="Query - курсы" description="Connection to the 'курсы' query in the workbook." type="5" refreshedVersion="7" background="1" saveData="1">
    <dbPr connection="Provider=Microsoft.Mashup.OleDb.1;Data Source=$Workbook$;Location=курсы;Extended Properties=&quot;&quot;" command="SELECT * FROM [курсы]"/>
  </connection>
</connections>
</file>

<file path=xl/sharedStrings.xml><?xml version="1.0" encoding="utf-8"?>
<sst xmlns="http://schemas.openxmlformats.org/spreadsheetml/2006/main" count="46" uniqueCount="26">
  <si>
    <t>USD</t>
  </si>
  <si>
    <t>EURO</t>
  </si>
  <si>
    <t xml:space="preserve">НБУ на </t>
  </si>
  <si>
    <t>продаж</t>
  </si>
  <si>
    <t>Міжбанк закриття</t>
  </si>
  <si>
    <t>покупка</t>
  </si>
  <si>
    <t>Середній курс в банках</t>
  </si>
  <si>
    <t>Внутрішній курс Дальнобой</t>
  </si>
  <si>
    <t>˄˅</t>
  </si>
  <si>
    <t>Мукачево Евро</t>
  </si>
  <si>
    <t>Мукачево EUR</t>
  </si>
  <si>
    <t>Межбанк USD</t>
  </si>
  <si>
    <t>Межбанк EUR</t>
  </si>
  <si>
    <t>НБУ USD</t>
  </si>
  <si>
    <t>НБУ EUR</t>
  </si>
  <si>
    <t>Банки USD</t>
  </si>
  <si>
    <t>Банки EUR</t>
  </si>
  <si>
    <t>купівля</t>
  </si>
  <si>
    <t>Name.2.1</t>
  </si>
  <si>
    <t>Extension</t>
  </si>
  <si>
    <t>Date accessed</t>
  </si>
  <si>
    <t>Date modified</t>
  </si>
  <si>
    <t>Date created</t>
  </si>
  <si>
    <t>Folder Path</t>
  </si>
  <si>
    <t>.xlsx</t>
  </si>
  <si>
    <t>D:\DALNOBOY\exchange_rates\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</si>
</sst>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0"/>
    <numFmt numFmtId="165" formatCode="0.0"/>
    <numFmt numFmtId="166" formatCode="[$-F400]h:mm:ss\ AM/PM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000000"/>
      <name val="Helvetica"/>
      <family val="2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charset val="204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1" fillId="0" borderId="1" xfId="0" applyFont="1" applyBorder="1"/>
    <xf numFmtId="14" fontId="1" fillId="0" borderId="1" xfId="0" applyNumberFormat="1" applyFont="1" applyBorder="1"/>
    <xf numFmtId="2" fontId="2" fillId="0" borderId="0" xfId="0" applyNumberFormat="1" applyFont="1"/>
    <xf numFmtId="0" fontId="0" fillId="0" borderId="2" xfId="0" applyBorder="1"/>
    <xf numFmtId="2" fontId="3" fillId="0" borderId="0" xfId="0" applyNumberFormat="1" applyFont="1"/>
    <xf numFmtId="164" fontId="0" fillId="0" borderId="0" xfId="0" applyNumberFormat="1"/>
    <xf numFmtId="2" fontId="0" fillId="0" borderId="1" xfId="0" applyNumberFormat="1" applyBorder="1"/>
    <xf numFmtId="165" fontId="0" fillId="0" borderId="1" xfId="0" applyNumberFormat="1" applyBorder="1"/>
    <xf numFmtId="0" fontId="5" fillId="0" borderId="1" xfId="0" applyFont="1" applyBorder="1"/>
    <xf numFmtId="2" fontId="5" fillId="0" borderId="1" xfId="0" applyNumberFormat="1" applyFont="1" applyBorder="1"/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5" fontId="5" fillId="0" borderId="1" xfId="0" applyNumberFormat="1" applyFont="1" applyBorder="1"/>
    <xf numFmtId="2" fontId="4" fillId="0" borderId="1" xfId="0" applyNumberFormat="1" applyFont="1" applyBorder="1"/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14" fontId="0" fillId="0" borderId="0" xfId="0" applyNumberFormat="1"/>
    <xf numFmtId="2" fontId="1" fillId="0" borderId="1" xfId="0" applyNumberFormat="1" applyFont="1" applyBorder="1"/>
    <xf numFmtId="2" fontId="0" fillId="0" borderId="2" xfId="0" applyNumberFormat="1" applyBorder="1"/>
    <xf numFmtId="2" fontId="1" fillId="0" borderId="2" xfId="0" applyNumberFormat="1" applyFont="1" applyBorder="1"/>
    <xf numFmtId="165" fontId="2" fillId="0" borderId="0" xfId="0" applyNumberFormat="1" applyFont="1"/>
    <xf numFmtId="165" fontId="1" fillId="0" borderId="1" xfId="0" applyNumberFormat="1" applyFont="1" applyBorder="1"/>
    <xf numFmtId="2" fontId="0" fillId="0" borderId="2" xfId="1" applyNumberFormat="1" applyFont="1" applyBorder="1"/>
    <xf numFmtId="166" fontId="0" fillId="0" borderId="0" xfId="0" applyNumberFormat="1"/>
    <xf numFmtId="0" fontId="0" fillId="0" borderId="0" xfId="0" applyNumberFormat="1"/>
    <xf numFmtId="22" fontId="0" fillId="0" borderId="0" xfId="0" applyNumberFormat="1"/>
    <xf numFmtId="165" fontId="0" fillId="0" borderId="2" xfId="0" applyNumberFormat="1" applyBorder="1"/>
    <xf numFmtId="165" fontId="0" fillId="2" borderId="1" xfId="0" applyNumberFormat="1" applyFill="1" applyBorder="1"/>
    <xf numFmtId="165" fontId="0" fillId="3" borderId="2" xfId="0" applyNumberFormat="1" applyFill="1" applyBorder="1"/>
  </cellXfs>
  <cellStyles count="2">
    <cellStyle name="Comma" xfId="1" builtinId="3"/>
    <cellStyle name="Normal" xfId="0" builtinId="0"/>
  </cellStyles>
  <dxfs count="15">
    <dxf>
      <numFmt numFmtId="0" formatCode="General"/>
    </dxf>
    <dxf>
      <numFmt numFmtId="27" formatCode="dd/mm/yyyy\ h:mm"/>
    </dxf>
    <dxf>
      <numFmt numFmtId="27" formatCode="dd/mm/yyyy\ h:mm"/>
    </dxf>
    <dxf>
      <numFmt numFmtId="27" formatCode="dd/mm/yyyy\ h:mm"/>
    </dxf>
    <dxf>
      <numFmt numFmtId="0" formatCode="General"/>
    </dxf>
    <dxf>
      <numFmt numFmtId="19" formatCode="dd/mm/yyyy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34F3568-7580-4036-A8EC-62EC7579B714}" autoFormatId="16" applyNumberFormats="0" applyBorderFormats="0" applyFontFormats="0" applyPatternFormats="0" applyAlignmentFormats="0" applyWidthHeightFormats="0">
  <queryTableRefresh nextId="8">
    <queryTableFields count="7">
      <queryTableField id="1" name="Мукачево EUR" tableColumnId="1"/>
      <queryTableField id="2" name="Межбанк USD" tableColumnId="2"/>
      <queryTableField id="3" name="Межбанк EUR" tableColumnId="3"/>
      <queryTableField id="4" name="НБУ USD" tableColumnId="4"/>
      <queryTableField id="5" name="НБУ EUR" tableColumnId="5"/>
      <queryTableField id="6" name="Банки USD" tableColumnId="6"/>
      <queryTableField id="7" name="Банки EUR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58AC837-D802-41CB-A36C-34FAA74F69ED}" autoFormatId="16" applyNumberFormats="0" applyBorderFormats="0" applyFontFormats="0" applyPatternFormats="0" applyAlignmentFormats="0" applyWidthHeightFormats="0">
  <queryTableRefresh nextId="7">
    <queryTableFields count="6">
      <queryTableField id="1" name="Name.2.1" tableColumnId="1"/>
      <queryTableField id="2" name="Extension" tableColumnId="2"/>
      <queryTableField id="3" name="Date accessed" tableColumnId="3"/>
      <queryTableField id="4" name="Date modified" tableColumnId="4"/>
      <queryTableField id="5" name="Date created" tableColumnId="5"/>
      <queryTableField id="6" name="Folder Path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5EC4EA-B7DC-455B-834E-FEC216DB0195}" name="курсы" displayName="курсы" ref="B1:H3" tableType="queryTable" totalsRowShown="0" headerRowDxfId="14" dataDxfId="13">
  <autoFilter ref="B1:H3" xr:uid="{B05EC4EA-B7DC-455B-834E-FEC216DB0195}"/>
  <tableColumns count="7">
    <tableColumn id="1" xr3:uid="{EEF767FB-D8A7-4292-9242-FF5A96990D41}" uniqueName="1" name="Мукачево EUR" queryTableFieldId="1" dataDxfId="12"/>
    <tableColumn id="2" xr3:uid="{AB16A0E9-BE26-4613-8EF2-43B85B000E52}" uniqueName="2" name="Межбанк USD" queryTableFieldId="2" dataDxfId="11"/>
    <tableColumn id="3" xr3:uid="{261B9DA4-1CF8-496A-BD08-E72849D349F7}" uniqueName="3" name="Межбанк EUR" queryTableFieldId="3" dataDxfId="10"/>
    <tableColumn id="4" xr3:uid="{92657C7E-F3CD-4BD9-832C-3FD308E43008}" uniqueName="4" name="НБУ USD" queryTableFieldId="4" dataDxfId="9"/>
    <tableColumn id="5" xr3:uid="{1A961341-44E3-46EB-8BFA-6593C73C26E5}" uniqueName="5" name="НБУ EUR" queryTableFieldId="5" dataDxfId="8"/>
    <tableColumn id="6" xr3:uid="{9D8E1ECF-4E48-43E3-8864-736197DEBB4C}" uniqueName="6" name="Банки USD" queryTableFieldId="6" dataDxfId="7"/>
    <tableColumn id="7" xr3:uid="{993B824C-F2AB-445E-B62D-FBA868FF1ABF}" uniqueName="7" name="Банки EUR" queryTableFieldId="7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0C2C06-C836-42F1-816E-DF39AC326DB3}" name="вчера" displayName="вчера" ref="A1:F3" tableType="queryTable" totalsRowShown="0">
  <autoFilter ref="A1:F3" xr:uid="{9D0C2C06-C836-42F1-816E-DF39AC326DB3}"/>
  <tableColumns count="6">
    <tableColumn id="1" xr3:uid="{B972CE77-4532-4C94-9BC1-00DE40D6EF4E}" uniqueName="1" name="Name.2.1" queryTableFieldId="1" dataDxfId="5"/>
    <tableColumn id="2" xr3:uid="{FD64F13A-8EB8-4FC3-9118-73560BE13D6B}" uniqueName="2" name="Extension" queryTableFieldId="2" dataDxfId="4"/>
    <tableColumn id="3" xr3:uid="{4D334EC1-E130-4413-A2B0-97022F716D14}" uniqueName="3" name="Date accessed" queryTableFieldId="3" dataDxfId="3"/>
    <tableColumn id="4" xr3:uid="{00838999-6F71-4D66-82EF-16169574119E}" uniqueName="4" name="Date modified" queryTableFieldId="4" dataDxfId="2"/>
    <tableColumn id="5" xr3:uid="{56C387E6-C67F-4A46-A6E0-61CF4D5C387C}" uniqueName="5" name="Date created" queryTableFieldId="5" dataDxfId="1"/>
    <tableColumn id="6" xr3:uid="{4B5FE197-8E6F-49A9-B8A8-4C5FC09ED0F4}" uniqueName="6" name="Folder Path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C31B4-2126-4A64-BDBF-BABA70686927}">
  <dimension ref="A1:J3"/>
  <sheetViews>
    <sheetView workbookViewId="0">
      <selection activeCell="L21" sqref="L21"/>
    </sheetView>
  </sheetViews>
  <sheetFormatPr defaultRowHeight="15" x14ac:dyDescent="0.25"/>
  <cols>
    <col min="2" max="2" width="16.5703125" style="18" bestFit="1" customWidth="1"/>
    <col min="3" max="3" width="16.42578125" style="18" bestFit="1" customWidth="1"/>
    <col min="4" max="4" width="16.28515625" style="18" bestFit="1" customWidth="1"/>
    <col min="5" max="5" width="11" style="18" bestFit="1" customWidth="1"/>
    <col min="6" max="6" width="10.85546875" style="18" bestFit="1" customWidth="1"/>
    <col min="7" max="7" width="12.85546875" style="18" bestFit="1" customWidth="1"/>
    <col min="8" max="8" width="12.7109375" style="18" bestFit="1" customWidth="1"/>
    <col min="10" max="10" width="10.140625" bestFit="1" customWidth="1"/>
  </cols>
  <sheetData>
    <row r="1" spans="1:10" x14ac:dyDescent="0.25">
      <c r="B1" s="18" t="s">
        <v>10</v>
      </c>
      <c r="C1" s="18" t="s">
        <v>11</v>
      </c>
      <c r="D1" s="18" t="s">
        <v>12</v>
      </c>
      <c r="E1" s="18" t="s">
        <v>13</v>
      </c>
      <c r="F1" s="18" t="s">
        <v>14</v>
      </c>
      <c r="G1" s="18" t="s">
        <v>15</v>
      </c>
      <c r="H1" s="18" t="s">
        <v>16</v>
      </c>
    </row>
    <row r="2" spans="1:10" x14ac:dyDescent="0.25">
      <c r="A2" t="s">
        <v>17</v>
      </c>
      <c r="B2" s="19">
        <v>41</v>
      </c>
      <c r="C2" s="19">
        <v>37.51</v>
      </c>
      <c r="D2" s="19">
        <v>40.880000000000003</v>
      </c>
      <c r="E2" s="19">
        <v>37.526800000000001</v>
      </c>
      <c r="F2" s="19">
        <v>40.840400000000002</v>
      </c>
      <c r="G2" s="19">
        <v>37.700000000000003</v>
      </c>
      <c r="H2" s="19">
        <v>41</v>
      </c>
      <c r="J2" s="20">
        <f ca="1">TODAY()</f>
        <v>45313</v>
      </c>
    </row>
    <row r="3" spans="1:10" x14ac:dyDescent="0.25">
      <c r="A3" t="s">
        <v>3</v>
      </c>
      <c r="B3" s="19">
        <v>41.8</v>
      </c>
      <c r="C3" s="19">
        <v>37.54</v>
      </c>
      <c r="D3" s="19">
        <v>40.9</v>
      </c>
      <c r="E3" s="19"/>
      <c r="F3" s="19"/>
      <c r="G3" s="19">
        <v>38.25</v>
      </c>
      <c r="H3" s="19">
        <v>41.8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679C5-5E7F-448F-94AC-7179A67CA29C}">
  <dimension ref="A1:F3"/>
  <sheetViews>
    <sheetView workbookViewId="0">
      <selection activeCell="D6" sqref="D6"/>
    </sheetView>
  </sheetViews>
  <sheetFormatPr defaultRowHeight="15" x14ac:dyDescent="0.25"/>
  <cols>
    <col min="1" max="1" width="11.7109375" bestFit="1" customWidth="1"/>
    <col min="2" max="2" width="12" bestFit="1" customWidth="1"/>
    <col min="3" max="3" width="15.85546875" bestFit="1" customWidth="1"/>
    <col min="4" max="4" width="16.140625" bestFit="1" customWidth="1"/>
    <col min="5" max="5" width="15.28515625" bestFit="1" customWidth="1"/>
    <col min="6" max="6" width="29.85546875" bestFit="1" customWidth="1"/>
  </cols>
  <sheetData>
    <row r="1" spans="1:6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</row>
    <row r="2" spans="1:6" x14ac:dyDescent="0.25">
      <c r="A2" s="20">
        <v>45313</v>
      </c>
      <c r="B2" s="28" t="s">
        <v>24</v>
      </c>
      <c r="C2" s="29">
        <v>45313.450495856479</v>
      </c>
      <c r="D2" s="29">
        <v>45313.450495856479</v>
      </c>
      <c r="E2" s="29">
        <v>45313.450495856479</v>
      </c>
      <c r="F2" s="28" t="s">
        <v>25</v>
      </c>
    </row>
    <row r="3" spans="1:6" x14ac:dyDescent="0.25">
      <c r="A3" s="20">
        <v>45313</v>
      </c>
      <c r="B3" s="28" t="s">
        <v>24</v>
      </c>
      <c r="C3" s="29">
        <v>45313.450563287035</v>
      </c>
      <c r="D3" s="29">
        <v>45313.45056326389</v>
      </c>
      <c r="E3" s="29">
        <v>45313.450495879631</v>
      </c>
      <c r="F3" s="28" t="s">
        <v>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M28"/>
  <sheetViews>
    <sheetView tabSelected="1" workbookViewId="0">
      <selection activeCell="M20" sqref="M20"/>
    </sheetView>
  </sheetViews>
  <sheetFormatPr defaultRowHeight="15" x14ac:dyDescent="0.25"/>
  <cols>
    <col min="3" max="3" width="10.140625" bestFit="1" customWidth="1"/>
    <col min="4" max="4" width="12.28515625" customWidth="1"/>
    <col min="5" max="5" width="11.7109375" customWidth="1"/>
    <col min="6" max="6" width="13.7109375" customWidth="1"/>
    <col min="7" max="7" width="10.85546875" customWidth="1"/>
    <col min="10" max="10" width="14.28515625" customWidth="1"/>
    <col min="13" max="13" width="15.85546875" bestFit="1" customWidth="1"/>
  </cols>
  <sheetData>
    <row r="3" spans="3:13" ht="23.25" x14ac:dyDescent="0.25">
      <c r="C3" s="12">
        <v>45313</v>
      </c>
      <c r="D3" s="13" t="s">
        <v>0</v>
      </c>
      <c r="E3" s="14" t="s">
        <v>8</v>
      </c>
      <c r="F3" s="15" t="s">
        <v>1</v>
      </c>
      <c r="G3" s="14" t="s">
        <v>8</v>
      </c>
      <c r="J3" t="s">
        <v>9</v>
      </c>
      <c r="M3" s="27">
        <f ca="1">NOW()</f>
        <v>45313.451059027779</v>
      </c>
    </row>
    <row r="4" spans="3:13" x14ac:dyDescent="0.25">
      <c r="C4" s="1"/>
      <c r="D4" s="2" t="s">
        <v>2</v>
      </c>
      <c r="E4" s="3">
        <v>45313</v>
      </c>
      <c r="F4" s="5"/>
      <c r="G4" s="1"/>
      <c r="J4">
        <f>курсы!B3</f>
        <v>41.8</v>
      </c>
    </row>
    <row r="5" spans="3:13" x14ac:dyDescent="0.25">
      <c r="C5" s="2" t="s">
        <v>3</v>
      </c>
      <c r="D5" s="6">
        <v>37.709400000000002</v>
      </c>
      <c r="E5" s="4">
        <v>-0.18829999999999814</v>
      </c>
      <c r="F5" s="6">
        <v>41.014600000000002</v>
      </c>
      <c r="G5" s="10">
        <v>-0.19539999999999935</v>
      </c>
    </row>
    <row r="6" spans="3:13" x14ac:dyDescent="0.25">
      <c r="C6" s="2"/>
      <c r="D6" s="21" t="s">
        <v>4</v>
      </c>
      <c r="E6" s="21"/>
      <c r="F6" s="12">
        <v>45313</v>
      </c>
      <c r="G6" s="1"/>
    </row>
    <row r="7" spans="3:13" x14ac:dyDescent="0.25">
      <c r="C7" s="2" t="s">
        <v>5</v>
      </c>
      <c r="D7" s="8">
        <v>37.659999999999997</v>
      </c>
      <c r="E7" s="11">
        <v>-0.17000000000000171</v>
      </c>
      <c r="F7" s="17">
        <v>40.9</v>
      </c>
      <c r="G7" s="10">
        <v>-0.14000000000000057</v>
      </c>
    </row>
    <row r="8" spans="3:13" x14ac:dyDescent="0.25">
      <c r="C8" s="2" t="s">
        <v>3</v>
      </c>
      <c r="D8" s="8">
        <v>37.68</v>
      </c>
      <c r="E8" s="11">
        <v>-0.21999999999999886</v>
      </c>
      <c r="F8" s="17">
        <v>40.909999999999997</v>
      </c>
      <c r="G8" s="10">
        <v>-0.20000000000000284</v>
      </c>
      <c r="H8" s="7">
        <f>F8/D8</f>
        <v>1.0857218683651804</v>
      </c>
    </row>
    <row r="9" spans="3:13" x14ac:dyDescent="0.25">
      <c r="C9" s="2"/>
      <c r="D9" s="21" t="s">
        <v>6</v>
      </c>
      <c r="E9" s="21"/>
      <c r="F9" s="12">
        <v>45313</v>
      </c>
      <c r="G9" s="1"/>
    </row>
    <row r="10" spans="3:13" x14ac:dyDescent="0.25">
      <c r="C10" s="2" t="s">
        <v>5</v>
      </c>
      <c r="D10" s="8">
        <v>37.9</v>
      </c>
      <c r="E10" s="11">
        <v>-0.10000000000000142</v>
      </c>
      <c r="F10" s="22">
        <v>41.4</v>
      </c>
      <c r="G10" s="10">
        <v>-0.20000000000000284</v>
      </c>
    </row>
    <row r="11" spans="3:13" x14ac:dyDescent="0.25">
      <c r="C11" s="2" t="s">
        <v>3</v>
      </c>
      <c r="D11" s="8">
        <v>38.450000000000003</v>
      </c>
      <c r="E11" s="11">
        <v>-0.14999999999999858</v>
      </c>
      <c r="F11" s="22">
        <v>42.1</v>
      </c>
      <c r="G11" s="10">
        <v>-0.29999999999999716</v>
      </c>
    </row>
    <row r="12" spans="3:13" x14ac:dyDescent="0.25">
      <c r="C12" s="2"/>
      <c r="D12" s="21" t="s">
        <v>7</v>
      </c>
      <c r="E12" s="21"/>
      <c r="F12" s="23"/>
      <c r="G12" s="1"/>
    </row>
    <row r="13" spans="3:13" x14ac:dyDescent="0.25">
      <c r="C13" s="12">
        <v>45309</v>
      </c>
      <c r="D13" s="8">
        <v>38.450000000000003</v>
      </c>
      <c r="E13" s="11">
        <v>0</v>
      </c>
      <c r="F13" s="26">
        <v>41.706583113456468</v>
      </c>
      <c r="G13" s="10">
        <v>0</v>
      </c>
    </row>
    <row r="14" spans="3:13" x14ac:dyDescent="0.25">
      <c r="C14" s="3">
        <v>45310</v>
      </c>
      <c r="D14" s="9">
        <v>38.25</v>
      </c>
      <c r="E14" s="11">
        <v>-0.20000000000000284</v>
      </c>
      <c r="F14" s="30">
        <v>41.528861464968152</v>
      </c>
      <c r="G14" s="11">
        <v>-0.17772164848831551</v>
      </c>
    </row>
    <row r="17" spans="3:8" ht="23.25" x14ac:dyDescent="0.25">
      <c r="C17" s="12">
        <f ca="1">TODAY()</f>
        <v>45313</v>
      </c>
      <c r="D17" s="13" t="s">
        <v>0</v>
      </c>
      <c r="E17" s="14" t="s">
        <v>8</v>
      </c>
      <c r="F17" s="15" t="s">
        <v>1</v>
      </c>
      <c r="G17" s="14" t="s">
        <v>8</v>
      </c>
    </row>
    <row r="18" spans="3:8" x14ac:dyDescent="0.25">
      <c r="C18" s="1"/>
      <c r="D18" s="2" t="s">
        <v>2</v>
      </c>
      <c r="E18" s="12">
        <f ca="1">курсы!J2</f>
        <v>45313</v>
      </c>
      <c r="F18" s="5"/>
      <c r="G18" s="1"/>
    </row>
    <row r="19" spans="3:8" x14ac:dyDescent="0.25">
      <c r="C19" s="2" t="s">
        <v>3</v>
      </c>
      <c r="D19" s="8">
        <f>курсы!E2</f>
        <v>37.526800000000001</v>
      </c>
      <c r="E19" s="24">
        <f>D19-D5</f>
        <v>-0.18260000000000076</v>
      </c>
      <c r="F19" s="8">
        <f>курсы!F2</f>
        <v>40.840400000000002</v>
      </c>
      <c r="G19" s="16">
        <f>F19-F5</f>
        <v>-0.17419999999999902</v>
      </c>
    </row>
    <row r="20" spans="3:8" x14ac:dyDescent="0.25">
      <c r="C20" s="2"/>
      <c r="D20" s="21" t="s">
        <v>4</v>
      </c>
      <c r="E20" s="25"/>
      <c r="F20" s="12">
        <f ca="1">курсы!J2</f>
        <v>45313</v>
      </c>
      <c r="G20" s="9"/>
    </row>
    <row r="21" spans="3:8" x14ac:dyDescent="0.25">
      <c r="C21" s="2" t="s">
        <v>5</v>
      </c>
      <c r="D21" s="8">
        <f>курсы!C2</f>
        <v>37.51</v>
      </c>
      <c r="E21" s="16">
        <f>D21-D7</f>
        <v>-0.14999999999999858</v>
      </c>
      <c r="F21" s="17">
        <f>курсы!D2</f>
        <v>40.880000000000003</v>
      </c>
      <c r="G21" s="16">
        <f>F21-F7</f>
        <v>-1.9999999999996021E-2</v>
      </c>
    </row>
    <row r="22" spans="3:8" x14ac:dyDescent="0.25">
      <c r="C22" s="2" t="s">
        <v>3</v>
      </c>
      <c r="D22" s="17">
        <f>курсы!C3</f>
        <v>37.54</v>
      </c>
      <c r="E22" s="16">
        <f>D22-D8</f>
        <v>-0.14000000000000057</v>
      </c>
      <c r="F22" s="17">
        <f>курсы!D3</f>
        <v>40.9</v>
      </c>
      <c r="G22" s="16">
        <f>F22-F8</f>
        <v>-9.9999999999980105E-3</v>
      </c>
      <c r="H22">
        <f>F22/D22</f>
        <v>1.0895045285029301</v>
      </c>
    </row>
    <row r="23" spans="3:8" x14ac:dyDescent="0.25">
      <c r="C23" s="2"/>
      <c r="D23" s="21" t="s">
        <v>6</v>
      </c>
      <c r="E23" s="25"/>
      <c r="F23" s="12">
        <f ca="1">курсы!J2</f>
        <v>45313</v>
      </c>
      <c r="G23" s="9"/>
    </row>
    <row r="24" spans="3:8" x14ac:dyDescent="0.25">
      <c r="C24" s="2" t="s">
        <v>5</v>
      </c>
      <c r="D24" s="8">
        <f>курсы!G2</f>
        <v>37.700000000000003</v>
      </c>
      <c r="E24" s="16">
        <f>D24-D10</f>
        <v>-0.19999999999999574</v>
      </c>
      <c r="F24" s="22">
        <f>курсы!H2</f>
        <v>41</v>
      </c>
      <c r="G24" s="16">
        <f>F24-F10</f>
        <v>-0.39999999999999858</v>
      </c>
    </row>
    <row r="25" spans="3:8" x14ac:dyDescent="0.25">
      <c r="C25" s="2" t="s">
        <v>3</v>
      </c>
      <c r="D25" s="8">
        <f>курсы!G3</f>
        <v>38.25</v>
      </c>
      <c r="E25" s="16">
        <f>D25-D11</f>
        <v>-0.20000000000000284</v>
      </c>
      <c r="F25" s="22">
        <f>курсы!H3</f>
        <v>41.8</v>
      </c>
      <c r="G25" s="16">
        <f>F25-F11</f>
        <v>-0.30000000000000426</v>
      </c>
    </row>
    <row r="26" spans="3:8" x14ac:dyDescent="0.25">
      <c r="C26" s="2"/>
      <c r="D26" s="21" t="s">
        <v>7</v>
      </c>
      <c r="E26" s="25"/>
      <c r="F26" s="23"/>
      <c r="G26" s="9"/>
    </row>
    <row r="27" spans="3:8" x14ac:dyDescent="0.25">
      <c r="C27" s="12">
        <f>C14</f>
        <v>45310</v>
      </c>
      <c r="D27" s="9">
        <f>D14</f>
        <v>38.25</v>
      </c>
      <c r="E27" s="16">
        <v>0</v>
      </c>
      <c r="F27" s="30">
        <f>F14</f>
        <v>41.528861464968152</v>
      </c>
      <c r="G27" s="16">
        <v>0</v>
      </c>
    </row>
    <row r="28" spans="3:8" x14ac:dyDescent="0.25">
      <c r="C28" s="12">
        <f ca="1">IF(HOUR(M3) &gt; 16,TODAY()+1,TODAY())</f>
        <v>45313</v>
      </c>
      <c r="D28" s="31">
        <f>MROUND(D22+D22*0.015,0.05)</f>
        <v>38.1</v>
      </c>
      <c r="E28" s="16">
        <f>D28-D27</f>
        <v>-0.14999999999999858</v>
      </c>
      <c r="F28" s="32">
        <f>D28*H22</f>
        <v>41.510122535961642</v>
      </c>
      <c r="G28" s="16">
        <f>F28-F27</f>
        <v>-1.8738929006509863E-2</v>
      </c>
      <c r="H28">
        <f>F28/D28</f>
        <v>1.0895045285029301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1 d 1 4 4 d e - 6 5 d 7 - 4 1 4 d - 9 4 3 7 - d c d 7 2 6 5 c 5 b 2 9 "   x m l n s = " h t t p : / / s c h e m a s . m i c r o s o f t . c o m / D a t a M a s h u p " > A A A A A I w F A A B Q S w M E F A A C A A g A L F Y 2 W A D v q z u l A A A A 9 Q A A A B I A H A B D b 2 5 m a W c v U G F j a 2 F n Z S 5 4 b W w g o h g A K K A U A A A A A A A A A A A A A A A A A A A A A A A A A A A A h Y 9 R C 4 I w A I T / i u z d b a 4 I k z m J X h O C K H o d c + l Q Z 7 i t + d 9 6 6 C f 1 F z L K 6 q 3 H + + 4 O 7 u 7 X G 8 2 G t g k u s j e q 0 y m I I A a B 1 K I r l C 5 T 4 O w p j E H G 6 J a L m p c y G M P a J I N R K a i s P S c I e e + h n 8 G u L x H B O E L H f L M T l W x 5 q L S x X A s J P q 3 i f w s w e n i N Y Q Q u F z C e E 4 g p m h j N l f 7 6 Z J z 7 d H 8 g X b v G u l 4 y V 4 f 7 F U W T p O h 9 g T 0 A U E s D B B Q A A g A I A C x W N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V j Z Y l A U n d o U C A A A / B w A A E w A c A E Z v c m 1 1 b G F z L 1 N l Y 3 R p b 2 4 x L m 0 g o h g A K K A U A A A A A A A A A A A A A A A A A A A A A A A A A A A A n V V N a 9 t A E L 0 b / B + W 7 U U C I Z C P T R 1 I b I e W p k l r O Z R i m 7 C W p 7 X I a j d I 6 9 T G C F J y 6 K G n 3 N t T / 4 A b a C m G 9 j e s / l F 3 L c X y l x o T X w w z b 9 + b e T O 7 i s A T P m f I T f + d v X K p X I o G J I Q + k r P k J r l O P i V f U B V R E O U S U j + X D 0 M P V K Q x 8 o D a b 3 l 4 0 e P 8 w j j y K d g 1 z g Q w E R m 4 / r R T P z g + O T 0 8 f d e B k T c g 7 A O c h 0 R A 1 P E 4 Y 0 r O H t F o h E 0 L s S G l F h L h E E w r 1 c i V z 9 0 B g F B q q e y k / U J A U M U 5 A F s v f d a v 4 j k O d + N 2 n Q j S z X i e 4 N c h D 7 h Q z T w H 0 o c w w o q q R X q q 1 C y T x Y 1 1 S Q u 1 M 8 Q B p a 5 H K A m j q q 6 x a y 7 I a / O u + q g 1 v o S c u B U S F r 3 n Y V D j d B g w n Y y M L Z V Y k w m W X 5 M b O Z P T 5 L P 8 K e / k X 9 Q 4 a 2 L l h T q j b A l 6 E M Y W 0 j C V / i V / y K n 8 I 2 f o z K 0 / D C p g + i Z v 5 f c i h j R Z c P I 2 J Z a / i 0 7 n g E 2 G 2 C y X f L b V u J W V u 9 N O J N d y u n X l j j h V 1 t l 6 1 f 6 7 Y j i f k X t J f Y H S U a D e G N W B + o E v I M w H N o e k C C O V s h A + I Q G o H u Y 5 h U 5 B L R i J w 3 G D e I M F j T H B C K v + 3 w z V c F 0 x 1 p c g u r p f Z 2 W L J r I d n F H a F R w / c o G K O 9 G b t J C Z u y 5 U o f F C v b I S X t J v Q s C v l H 5 K u n Q 5 0 k Q W N t Y K t R Z q 8 Q 4 + O 9 u N 3 h T P H d r N d v t h 2 y v L x h d b 7 z z e e y c 3 v 1 J o / 8 4 D c H a b g L M Y w V p T 6 m K o m h S q y T 8 u T d M F q t 5 b H d u 0 X d c M y l l k t O + 7 6 K J n + / N H G R H W R 6 t h b F R M b G 6 3 s f K g j a v 1 b X O u r 6 5 v X N S R U 9 D S a h G W f j g Q 1 e + A / n A c + 5 G w X 5 H R B i 5 v z E Q + S 0 1 Y a r a a U a w 8 X G v l 7 P 0 D U E s B A i 0 A F A A C A A g A L F Y 2 W A D v q z u l A A A A 9 Q A A A B I A A A A A A A A A A A A A A A A A A A A A A E N v b m Z p Z y 9 Q Y W N r Y W d l L n h t b F B L A Q I t A B Q A A g A I A C x W N l g P y u m r p A A A A O k A A A A T A A A A A A A A A A A A A A A A A P E A A A B b Q 2 9 u d G V u d F 9 U e X B l c 1 0 u e G 1 s U E s B A i 0 A F A A C A A g A L F Y 2 W J Q F J 3 a F A g A A P w c A A B M A A A A A A A A A A A A A A A A A 4 g E A A E Z v c m 1 1 b G F z L 1 N l Y 3 R p b 2 4 x L m 1 Q S w U G A A A A A A M A A w D C A A A A t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x 0 A A A A A A A B B H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U J B J U Q x J T g z J U Q x J T g w J U Q x J T g x J U Q x J T h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9 C 6 0 Y P R g N G B 0 Y s i I C 8 + P E V u d H J 5 I F R 5 c G U 9 I k Z p b G x l Z E N v b X B s Z X R l U m V z d W x 0 V G 9 X b 3 J r c 2 h l Z X Q i I F Z h b H V l P S J s M S I g L z 4 8 R W 5 0 c n k g V H l w Z T 0 i R m l s b E N v b H V t b l R 5 c G V z I i B W Y W x 1 Z T 0 i c 0 J R V U Z C U V V G Q l E 9 P S I g L z 4 8 R W 5 0 c n k g V H l w Z T 0 i R m l s b E x h c 3 R V c G R h d G V k I i B W Y W x 1 Z T 0 i Z D I w M j Q t M D E t M j J U M D g 6 N D k 6 M j U u N T I x M z U w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4 O T Q 4 O T k w M S 0 2 Y m Y 4 L T R k N j k t Y j g z M S 0 3 O D Y 3 N m F j N j g x M G U i I C 8 + P E V u d H J 5 I F R 5 c G U 9 I k Z p b G x D b 2 x 1 b W 5 O Y W 1 l c y I g V m F s d W U 9 I n N b J n F 1 b 3 Q 7 0 J z R g 9 C 6 0 L D R h 9 C 1 0 L L Q v i B F V V I m c X V v d D s s J n F 1 b 3 Q 7 0 J z Q t d C 2 0 L H Q s N C 9 0 L o g V V N E J n F 1 b 3 Q 7 L C Z x d W 9 0 O 9 C c 0 L X Q t t C x 0 L D Q v d C 6 I E V V U i Z x d W 9 0 O y w m c X V v d D v Q n d C R 0 K M g V V N E J n F 1 b 3 Q 7 L C Z x d W 9 0 O 9 C d 0 J H Q o y B F V V I m c X V v d D s s J n F 1 b 3 Q 7 0 J H Q s N C 9 0 L r Q u C B V U 0 Q m c X V v d D s s J n F 1 b 3 Q 7 0 J H Q s N C 9 0 L r Q u C B F V V I m c X V v d D t d I i A v P j x F b n R y e S B U e X B l P S J G a W x s Q 2 9 1 b n Q i I F Z h b H V l P S J s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u t G D 0 Y D R g d G L L 0 N o Y W 5 n Z W Q g V H l w Z S 5 7 0 J z R g 9 C 6 0 L D R h 9 C 1 0 L L Q v i B F V V I s M H 0 m c X V v d D s s J n F 1 b 3 Q 7 U 2 V j d G l v b j E v 0 L r R g 9 G A 0 Y H R i y 9 D a G F u Z 2 V k I F R 5 c G U u e 9 C c 0 L X Q t t C x 0 L D Q v d C 6 I F V T R C w x f S Z x d W 9 0 O y w m c X V v d D t T Z W N 0 a W 9 u M S / Q u t G D 0 Y D R g d G L L 0 N o Y W 5 n Z W Q g V H l w Z S 5 7 0 J z Q t d C 2 0 L H Q s N C 9 0 L o g R V V S L D J 9 J n F 1 b 3 Q 7 L C Z x d W 9 0 O 1 N l Y 3 R p b 2 4 x L 9 C 6 0 Y P R g N G B 0 Y s v Q 2 h h b m d l Z C B U e X B l L n v Q n d C R 0 K M g V V N E L D N 9 J n F 1 b 3 Q 7 L C Z x d W 9 0 O 1 N l Y 3 R p b 2 4 x L 9 C 6 0 Y P R g N G B 0 Y s v Q 2 h h b m d l Z C B U e X B l L n v Q n d C R 0 K M g R V V S L D R 9 J n F 1 b 3 Q 7 L C Z x d W 9 0 O 1 N l Y 3 R p b 2 4 x L 9 C 6 0 Y P R g N G B 0 Y s v Q 2 h h b m d l Z C B U e X B l L n v Q k d C w 0 L 3 Q u t C 4 I F V T R C w 1 f S Z x d W 9 0 O y w m c X V v d D t T Z W N 0 a W 9 u M S / Q u t G D 0 Y D R g d G L L 0 N o Y W 5 n Z W Q g V H l w Z S 5 7 0 J H Q s N C 9 0 L r Q u C B F V V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0 L r R g 9 G A 0 Y H R i y 9 D a G F u Z 2 V k I F R 5 c G U u e 9 C c 0 Y P Q u t C w 0 Y f Q t d C y 0 L 4 g R V V S L D B 9 J n F 1 b 3 Q 7 L C Z x d W 9 0 O 1 N l Y 3 R p b 2 4 x L 9 C 6 0 Y P R g N G B 0 Y s v Q 2 h h b m d l Z C B U e X B l L n v Q n N C 1 0 L b Q s d C w 0 L 3 Q u i B V U 0 Q s M X 0 m c X V v d D s s J n F 1 b 3 Q 7 U 2 V j d G l v b j E v 0 L r R g 9 G A 0 Y H R i y 9 D a G F u Z 2 V k I F R 5 c G U u e 9 C c 0 L X Q t t C x 0 L D Q v d C 6 I E V V U i w y f S Z x d W 9 0 O y w m c X V v d D t T Z W N 0 a W 9 u M S / Q u t G D 0 Y D R g d G L L 0 N o Y W 5 n Z W Q g V H l w Z S 5 7 0 J 3 Q k d C j I F V T R C w z f S Z x d W 9 0 O y w m c X V v d D t T Z W N 0 a W 9 u M S / Q u t G D 0 Y D R g d G L L 0 N o Y W 5 n Z W Q g V H l w Z S 5 7 0 J 3 Q k d C j I E V V U i w 0 f S Z x d W 9 0 O y w m c X V v d D t T Z W N 0 a W 9 u M S / Q u t G D 0 Y D R g d G L L 0 N o Y W 5 n Z W Q g V H l w Z S 5 7 0 J H Q s N C 9 0 L r Q u C B V U 0 Q s N X 0 m c X V v d D s s J n F 1 b 3 Q 7 U 2 V j d G l v b j E v 0 L r R g 9 G A 0 Y H R i y 9 D a G F u Z 2 V k I F R 5 c G U u e 9 C R 0 L D Q v d C 6 0 L g g R V V S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k E l R D E l O D M l R D E l O D A l R D E l O D E l R D E l O E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x J T g z J U Q x J T g w J U Q x J T g x J U Q x J T h C L y V E M C V C Q S V E M S U 4 M y V E M S U 4 M C V E M S U 4 M S V E M S U 4 Q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S U 4 M y V E M S U 4 M C V E M S U 4 M S V E M S U 4 Q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E l O D M l R D E l O D A l R D E l O D E l R D E l O E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I l R D E l O D c l R D A l Q j U l R D E l O D A l R D A l Q j A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0 L L R h 9 C 1 0 Y D Q s C I g L z 4 8 R W 5 0 c n k g V H l w Z T 0 i R m l s b G V k Q 2 9 t c G x l d G V S Z X N 1 b H R U b 1 d v c m t z a G V l d C I g V m F s d W U 9 I m w x I i A v P j x F b n R y e S B U e X B l P S J G a W x s Q 2 9 s d W 1 u V H l w Z X M i I F Z h b H V l P S J z R U F r R 0 J 3 Y 0 h C Z z 0 9 I i A v P j x F b n R y e S B U e X B l P S J G a W x s T G F z d F V w Z G F 0 Z W Q i I F Z h b H V l P S J k M j A y N C 0 w M S 0 y M l Q w O D o 0 O T o y N S 4 1 N z M 4 N j E 2 W i I g L z 4 8 R W 5 0 c n k g V H l w Z T 0 i R m l s b E V y c m 9 y Q 2 9 1 b n Q i I F Z h b H V l P S J s M S I g L z 4 8 R W 5 0 c n k g V H l w Z T 0 i R m l s b E V y c m 9 y Q 2 9 k Z S I g V m F s d W U 9 I n N V b m t u b 3 d u I i A v P j x F b n R y e S B U e X B l P S J R d W V y e U l E I i B W Y W x 1 Z T 0 i c z Y 0 N m M 3 N T k x L T U z Z j k t N G N h M i 0 4 O D A x L T h k N D c 2 M j J m N G M x Y y I g L z 4 8 R W 5 0 c n k g V H l w Z T 0 i R m l s b E N v b H V t b k 5 h b W V z I i B W Y W x 1 Z T 0 i c 1 s m c X V v d D t D b 2 5 0 Z W 5 0 J n F 1 b 3 Q 7 L C Z x d W 9 0 O 0 5 h b W U u M i 4 x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E N v d W 5 0 I i B W Y W x 1 Z T 0 i b D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L L R h 9 C 1 0 Y D Q s C 9 T b 3 V y Y 2 U u e 0 N v b n R l b n Q s M H 0 m c X V v d D s s J n F 1 b 3 Q 7 U 2 V j d G l v b j E v 0 L L R h 9 C 1 0 Y D Q s C 9 D a G F u Z 2 V k I F R 5 c G U y L n t O Y W 1 l L j I u M S w x f S Z x d W 9 0 O y w m c X V v d D t T Z W N 0 a W 9 u M S / Q s t G H 0 L X R g N C w L 1 N v d X J j Z S 5 7 R X h 0 Z W 5 z a W 9 u L D J 9 J n F 1 b 3 Q 7 L C Z x d W 9 0 O 1 N l Y 3 R p b 2 4 x L 9 C y 0 Y f Q t d G A 0 L A v U 2 9 1 c m N l L n t E Y X R l I G F j Y 2 V z c 2 V k L D N 9 J n F 1 b 3 Q 7 L C Z x d W 9 0 O 1 N l Y 3 R p b 2 4 x L 9 C y 0 Y f Q t d G A 0 L A v U 2 9 1 c m N l L n t E Y X R l I G 1 v Z G l m a W V k L D R 9 J n F 1 b 3 Q 7 L C Z x d W 9 0 O 1 N l Y 3 R p b 2 4 x L 9 C y 0 Y f Q t d G A 0 L A v U 2 9 1 c m N l L n t E Y X R l I G N y Z W F 0 Z W Q s N X 0 m c X V v d D s s J n F 1 b 3 Q 7 U 2 V j d G l v b j E v 0 L L R h 9 C 1 0 Y D Q s C 9 T b 3 V y Y 2 U u e 0 Z v b G R l c i B Q Y X R o L D d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9 C y 0 Y f Q t d G A 0 L A v U 2 9 1 c m N l L n t D b 2 5 0 Z W 5 0 L D B 9 J n F 1 b 3 Q 7 L C Z x d W 9 0 O 1 N l Y 3 R p b 2 4 x L 9 C y 0 Y f Q t d G A 0 L A v Q 2 h h b m d l Z C B U e X B l M i 5 7 T m F t Z S 4 y L j E s M X 0 m c X V v d D s s J n F 1 b 3 Q 7 U 2 V j d G l v b j E v 0 L L R h 9 C 1 0 Y D Q s C 9 T b 3 V y Y 2 U u e 0 V 4 d G V u c 2 l v b i w y f S Z x d W 9 0 O y w m c X V v d D t T Z W N 0 a W 9 u M S / Q s t G H 0 L X R g N C w L 1 N v d X J j Z S 5 7 R G F 0 Z S B h Y 2 N l c 3 N l Z C w z f S Z x d W 9 0 O y w m c X V v d D t T Z W N 0 a W 9 u M S / Q s t G H 0 L X R g N C w L 1 N v d X J j Z S 5 7 R G F 0 Z S B t b 2 R p Z m l l Z C w 0 f S Z x d W 9 0 O y w m c X V v d D t T Z W N 0 a W 9 u M S / Q s t G H 0 L X R g N C w L 1 N v d X J j Z S 5 7 R G F 0 Z S B j c m V h d G V k L D V 9 J n F 1 b 3 Q 7 L C Z x d W 9 0 O 1 N l Y 3 R p b 2 4 x L 9 C y 0 Y f Q t d G A 0 L A v U 2 9 1 c m N l L n t G b 2 x k Z X I g U G F 0 a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i V E M S U 4 N y V E M C V C N S V E M S U 4 M C V E M C V C M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i V E M S U 4 N y V E M C V C N S V E M S U 4 M C V E M C V C M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I l R D E l O D c l R D A l Q j U l R D E l O D A l R D A l Q j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i V E M S U 4 N y V E M C V C N S V E M S U 4 M C V E M C V C M C 9 G a W x 0 Z X J l Z C U y M F J v d 3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R V e F z c 4 q p I r t l U 0 r o s Y 8 c A A A A A A g A A A A A A E G Y A A A A B A A A g A A A A V 6 F 6 g + n + e / A w 7 P i / 4 k v + n z L j S l n D J R I 2 3 l Q r j g N z A 6 g A A A A A D o A A A A A C A A A g A A A A Y m G n h g Y + z I i G 0 P E A H L B S F N I p r t O b 5 M L f G y b C C 5 a Q r Y x Q A A A A W b h i P Z 6 Y 7 q V X 4 K f k g n P D V M s R G N q p K k V u 7 G 6 C / c T H b C h m n / Z s 2 Q e C j M 5 P B p E Z Y / J f w T R M Q w q d t g f F W u 8 a t l A 8 h / G f z k V P L U Y s P V 3 d d s W q H q x A A A A A K H q M + j z 0 C 4 m l v x f q v g 0 3 B 2 i 2 / f E k U u J F u x 4 o 6 G 0 V e c j A m O i s L Y b C G T q 6 2 e c x n 2 u K f 2 N q V N b J U 3 p p K W T a J N + i 4 w = = < / D a t a M a s h u p > 
</file>

<file path=customXml/itemProps1.xml><?xml version="1.0" encoding="utf-8"?>
<ds:datastoreItem xmlns:ds="http://schemas.openxmlformats.org/officeDocument/2006/customXml" ds:itemID="{06C86FB2-3691-4504-8454-7E1C43FA1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курсы</vt:lpstr>
      <vt:lpstr>exchange_rates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2024-01-22T08:49:48Z</dcterms:modified>
</cp:coreProperties>
</file>