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05F4B81D-7C5A-45FD-9198-23A0FCA38D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<sst xmlns="http://schemas.openxmlformats.org/spreadsheetml/2006/main" count="46" uniqueCount="26">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</sst>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K6" sqref="K6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40.950000000000003</v>
      </c>
      <c r="C2" s="19">
        <v>37.42</v>
      </c>
      <c r="D2" s="19">
        <v>40.75</v>
      </c>
      <c r="E2" s="19">
        <v>37.452100000000002</v>
      </c>
      <c r="F2" s="19">
        <v>40.7928</v>
      </c>
      <c r="G2" s="19">
        <v>37.700000000000003</v>
      </c>
      <c r="H2" s="19">
        <v>41</v>
      </c>
      <c r="J2" s="20">
        <f ca="1">TODAY()</f>
        <v>45313</v>
      </c>
    </row>
    <row r="3" spans="1:10" x14ac:dyDescent="0.25">
      <c r="A3" t="s">
        <v>3</v>
      </c>
      <c r="B3" s="19">
        <v>41.75</v>
      </c>
      <c r="C3" s="19">
        <v>37.46</v>
      </c>
      <c r="D3" s="19">
        <v>40.78</v>
      </c>
      <c r="E3" s="19"/>
      <c r="F3" s="19"/>
      <c r="G3" s="19">
        <v>38.25</v>
      </c>
      <c r="H3" s="19">
        <v>41.75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29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45314</v>
      </c>
      <c r="B2" s="28" t="s">
        <v>24</v>
      </c>
      <c r="C2" s="29">
        <v>45313.728258993055</v>
      </c>
      <c r="D2" s="29">
        <v>45313.728258993055</v>
      </c>
      <c r="E2" s="29">
        <v>45313.728258993055</v>
      </c>
      <c r="F2" s="28" t="s">
        <v>25</v>
      </c>
    </row>
    <row r="3" spans="1:6" x14ac:dyDescent="0.25">
      <c r="A3" s="20">
        <v>45314</v>
      </c>
      <c r="B3" s="28" t="s">
        <v>24</v>
      </c>
      <c r="C3" s="29">
        <v>45313.728259756943</v>
      </c>
      <c r="D3" s="29">
        <v>45313.728259293981</v>
      </c>
      <c r="E3" s="29">
        <v>45313.728259027775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J15" sqref="J15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45313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45313.728513078706</v>
      </c>
    </row>
    <row r="4" spans="3:13" x14ac:dyDescent="0.25">
      <c r="C4" s="1"/>
      <c r="D4" s="2" t="s">
        <v>2</v>
      </c>
      <c r="E4" s="3">
        <v>45313</v>
      </c>
      <c r="F4" s="5"/>
      <c r="G4" s="1"/>
      <c r="J4">
        <f>курсы!B3</f>
        <v>41.75</v>
      </c>
    </row>
    <row r="5" spans="3:13" x14ac:dyDescent="0.25">
      <c r="C5" s="2" t="s">
        <v>3</v>
      </c>
      <c r="D5" s="6">
        <v>37.526800000000001</v>
      </c>
      <c r="E5" s="4">
        <v>-0.18260000000000076</v>
      </c>
      <c r="F5" s="6">
        <v>40.840400000000002</v>
      </c>
      <c r="G5" s="10">
        <v>-0.17419999999999902</v>
      </c>
    </row>
    <row r="6" spans="3:13" x14ac:dyDescent="0.25">
      <c r="C6" s="2"/>
      <c r="D6" s="21" t="s">
        <v>4</v>
      </c>
      <c r="E6" s="21"/>
      <c r="F6" s="12">
        <v>45313</v>
      </c>
      <c r="G6" s="1"/>
    </row>
    <row r="7" spans="3:13" x14ac:dyDescent="0.25">
      <c r="C7" s="2" t="s">
        <v>5</v>
      </c>
      <c r="D7" s="8">
        <v>37.51</v>
      </c>
      <c r="E7" s="11">
        <v>-0.14999999999999858</v>
      </c>
      <c r="F7" s="17">
        <v>40.880000000000003</v>
      </c>
      <c r="G7" s="10">
        <v>-1.9999999999996021E-2</v>
      </c>
    </row>
    <row r="8" spans="3:13" x14ac:dyDescent="0.25">
      <c r="C8" s="2" t="s">
        <v>3</v>
      </c>
      <c r="D8" s="8">
        <v>37.54</v>
      </c>
      <c r="E8" s="11">
        <v>-0.14000000000000057</v>
      </c>
      <c r="F8" s="17">
        <v>40.9</v>
      </c>
      <c r="G8" s="10">
        <v>-9.9999999999980105E-3</v>
      </c>
      <c r="H8" s="7">
        <f>F8/D8</f>
        <v>1.0895045285029301</v>
      </c>
    </row>
    <row r="9" spans="3:13" x14ac:dyDescent="0.25">
      <c r="C9" s="2"/>
      <c r="D9" s="21" t="s">
        <v>6</v>
      </c>
      <c r="E9" s="21"/>
      <c r="F9" s="12">
        <v>45313</v>
      </c>
      <c r="G9" s="1"/>
    </row>
    <row r="10" spans="3:13" x14ac:dyDescent="0.25">
      <c r="C10" s="2" t="s">
        <v>5</v>
      </c>
      <c r="D10" s="8">
        <v>37.700000000000003</v>
      </c>
      <c r="E10" s="11">
        <v>-0.19999999999999574</v>
      </c>
      <c r="F10" s="22">
        <v>41</v>
      </c>
      <c r="G10" s="10">
        <v>-0.39999999999999858</v>
      </c>
    </row>
    <row r="11" spans="3:13" x14ac:dyDescent="0.25">
      <c r="C11" s="2" t="s">
        <v>3</v>
      </c>
      <c r="D11" s="8">
        <v>38.25</v>
      </c>
      <c r="E11" s="11">
        <v>-0.20000000000000284</v>
      </c>
      <c r="F11" s="22">
        <v>41.8</v>
      </c>
      <c r="G11" s="10">
        <v>-0.30000000000000426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45310</v>
      </c>
      <c r="D13" s="8">
        <v>38.25</v>
      </c>
      <c r="E13" s="11">
        <v>0</v>
      </c>
      <c r="F13" s="26">
        <v>41.528861464968152</v>
      </c>
      <c r="G13" s="10">
        <v>0</v>
      </c>
    </row>
    <row r="14" spans="3:13" x14ac:dyDescent="0.25">
      <c r="C14" s="3">
        <v>45313</v>
      </c>
      <c r="D14" s="9">
        <v>38.1</v>
      </c>
      <c r="E14" s="11">
        <v>-0.14999999999999858</v>
      </c>
      <c r="F14" s="30">
        <v>41.510122535961642</v>
      </c>
      <c r="G14" s="11">
        <v>-1.8738929006509863E-2</v>
      </c>
    </row>
    <row r="17" spans="3:8" ht="23.25" x14ac:dyDescent="0.25">
      <c r="C17" s="12">
        <f ca="1">TODAY()</f>
        <v>45313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45313</v>
      </c>
      <c r="F18" s="5"/>
      <c r="G18" s="1"/>
    </row>
    <row r="19" spans="3:8" x14ac:dyDescent="0.25">
      <c r="C19" s="2" t="s">
        <v>3</v>
      </c>
      <c r="D19" s="8">
        <f>курсы!E2</f>
        <v>37.452100000000002</v>
      </c>
      <c r="E19" s="24">
        <f>D19-D5</f>
        <v>-7.4699999999999989E-2</v>
      </c>
      <c r="F19" s="8">
        <f>курсы!F2</f>
        <v>40.7928</v>
      </c>
      <c r="G19" s="16">
        <f>F19-F5</f>
        <v>-4.7600000000002751E-2</v>
      </c>
    </row>
    <row r="20" spans="3:8" x14ac:dyDescent="0.25">
      <c r="C20" s="2"/>
      <c r="D20" s="21" t="s">
        <v>4</v>
      </c>
      <c r="E20" s="25"/>
      <c r="F20" s="12">
        <f ca="1">курсы!J2</f>
        <v>45313</v>
      </c>
      <c r="G20" s="9"/>
    </row>
    <row r="21" spans="3:8" x14ac:dyDescent="0.25">
      <c r="C21" s="2" t="s">
        <v>5</v>
      </c>
      <c r="D21" s="8">
        <f>курсы!C2</f>
        <v>37.42</v>
      </c>
      <c r="E21" s="16">
        <f>D21-D7</f>
        <v>-8.9999999999996305E-2</v>
      </c>
      <c r="F21" s="17">
        <f>курсы!D2</f>
        <v>40.75</v>
      </c>
      <c r="G21" s="16">
        <f>F21-F7</f>
        <v>-0.13000000000000256</v>
      </c>
    </row>
    <row r="22" spans="3:8" x14ac:dyDescent="0.25">
      <c r="C22" s="2" t="s">
        <v>3</v>
      </c>
      <c r="D22" s="17">
        <f>курсы!C3</f>
        <v>37.46</v>
      </c>
      <c r="E22" s="16">
        <f>D22-D8</f>
        <v>-7.9999999999998295E-2</v>
      </c>
      <c r="F22" s="17">
        <f>курсы!D3</f>
        <v>40.78</v>
      </c>
      <c r="G22" s="16">
        <f>F22-F8</f>
        <v>-0.11999999999999744</v>
      </c>
      <c r="H22">
        <f>F22/D22</f>
        <v>1.0886278697277096</v>
      </c>
    </row>
    <row r="23" spans="3:8" x14ac:dyDescent="0.25">
      <c r="C23" s="2"/>
      <c r="D23" s="21" t="s">
        <v>6</v>
      </c>
      <c r="E23" s="25"/>
      <c r="F23" s="12">
        <f ca="1">курсы!J2</f>
        <v>45313</v>
      </c>
      <c r="G23" s="9"/>
    </row>
    <row r="24" spans="3:8" x14ac:dyDescent="0.25">
      <c r="C24" s="2" t="s">
        <v>5</v>
      </c>
      <c r="D24" s="8">
        <f>курсы!G2</f>
        <v>37.700000000000003</v>
      </c>
      <c r="E24" s="16">
        <f>D24-D10</f>
        <v>0</v>
      </c>
      <c r="F24" s="22">
        <f>курсы!H2</f>
        <v>41</v>
      </c>
      <c r="G24" s="16">
        <f>F24-F10</f>
        <v>0</v>
      </c>
    </row>
    <row r="25" spans="3:8" x14ac:dyDescent="0.25">
      <c r="C25" s="2" t="s">
        <v>3</v>
      </c>
      <c r="D25" s="8">
        <f>курсы!G3</f>
        <v>38.25</v>
      </c>
      <c r="E25" s="16">
        <f>D25-D11</f>
        <v>0</v>
      </c>
      <c r="F25" s="22">
        <f>курсы!H3</f>
        <v>41.75</v>
      </c>
      <c r="G25" s="16">
        <f>F25-F11</f>
        <v>-4.9999999999997158E-2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45313</v>
      </c>
      <c r="D27" s="9">
        <f>D14</f>
        <v>38.1</v>
      </c>
      <c r="E27" s="16">
        <v>0</v>
      </c>
      <c r="F27" s="30">
        <f>F14</f>
        <v>41.510122535961642</v>
      </c>
      <c r="G27" s="16">
        <v>0</v>
      </c>
    </row>
    <row r="28" spans="3:8" x14ac:dyDescent="0.25">
      <c r="C28" s="12">
        <f ca="1">IF(HOUR(M3) &gt; 16,TODAY()+1,TODAY())</f>
        <v>45314</v>
      </c>
      <c r="D28" s="31">
        <f>MROUND(D22+D22*0.015,0.05)</f>
        <v>38</v>
      </c>
      <c r="E28" s="16">
        <f>D28-D27</f>
        <v>-0.10000000000000142</v>
      </c>
      <c r="F28" s="32">
        <f>D28*H22</f>
        <v>41.367859049652964</v>
      </c>
      <c r="G28" s="16">
        <f>F28-F27</f>
        <v>-0.14226348630867847</v>
      </c>
      <c r="H28">
        <f>F28/D28</f>
        <v>1.0886278697277096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o Y s 2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K G L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i z Z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o Y s 2 W A D v q z u l A A A A 9 Q A A A B I A A A A A A A A A A A A A A A A A A A A A A E N v b m Z p Z y 9 Q Y W N r Y W d l L n h t b F B L A Q I t A B Q A A g A I A K G L N l g P y u m r p A A A A O k A A A A T A A A A A A A A A A A A A A A A A P E A A A B b Q 2 9 u d G V u d F 9 U e X B l c 1 0 u e G 1 s U E s B A i 0 A F A A C A A g A o Y s 2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E t M j J U M T U 6 M j k 6 M D M u N j A x M T E x M V o i I C 8 + P E V u d H J 5 I F R 5 c G U 9 I k Z p b G x D b 2 x 1 b W 5 U e X B l c y I g V m F s d W U 9 I n N C U V V G Q l F V R k J R P T 0 i I C 8 + P E V u d H J 5 I F R 5 c G U 9 I l F 1 Z X J 5 S U Q i I F Z h b H V l P S J z O D k 0 O D k 5 M D E t N m J m O C 0 0 Z D Y 5 L W I 4 M z E t N z g 2 N z Z h Y z Y 4 M T B l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G a W x s R X J y b 3 J D b 3 V u d C I g V m F s d W U 9 I m w x I i A v P j x F b n R y e S B U e X B l P S J G a W x s T G F z d F V w Z G F 0 Z W Q i I F Z h b H V l P S J k M j A y N C 0 w M S 0 y M l Q x N T o y O T o w M y 4 2 N D Q 2 M j Y 5 W i I g L z 4 8 R W 5 0 c n k g V H l w Z T 0 i R m l s b E N v b H V t b l R 5 c G V z I i B W Y W x 1 Z T 0 i c 0 V B a 0 d C d 2 N I Q m c 9 P S I g L z 4 8 R W 5 0 c n k g V H l w Z T 0 i U X V l c n l J R C I g V m F s d W U 9 I n M 2 N D Z j N z U 5 M S 0 1 M 2 Y 5 L T R j Y T I t O D g w M S 0 4 Z D Q 3 N j I y Z j R j M W M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G V n G q + R 3 o B e d R Z O m s b T 5 f 2 H I m 5 B K 9 l k k e t D m 5 g m B M w w A A A A A D o A A A A A C A A A g A A A A K k r V Y v C R + y 4 P W m 1 o t N Q t Z x R H m N q 0 d e x N P 4 c B n K 9 y 3 u 1 Q A A A A k o 3 Z 0 I k 3 2 d I T g z V H W K s M P 0 u G y C K M b u s X L / s 6 + r P U F V q K 9 X H Z G n n Z S z n k 0 U S s v p J P p K u r N d / c 7 y v T P k k 9 L q a q x Z W P e I J c l F w y u n 8 c z D c E B E d A A A A A x J c 6 m 7 N 1 n p H X v l 8 h 3 z 4 T W A v o 4 S g + e U T l + e R i A 2 o d / J W A u X U S E M v 3 I R k H c + x k S Q h 9 s P K P H 0 c Z 1 c h w + O c E d j C k t g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2024-01-22T15:30:44Z</dcterms:modified>
</cp:coreProperties>
</file>