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A22A9B2-5CA1-4FD4-87D3-7C7942B26F2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 s="1"/>
  <c r="D25" i="1"/>
  <c r="E25" i="1" s="1"/>
  <c r="F22" i="1"/>
  <c r="G22" i="1" s="1"/>
  <c r="D22" i="1"/>
  <c r="E22" i="1" s="1"/>
  <c r="J4" i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<sst xmlns="http://schemas.openxmlformats.org/spreadsheetml/2006/main" count="46" uniqueCount="26">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</sst>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41.1</v>
      </c>
      <c r="C2" s="19">
        <v>37.840000000000003</v>
      </c>
      <c r="D2" s="19">
        <v>40.9</v>
      </c>
      <c r="E2" s="19">
        <v>37.886200000000002</v>
      </c>
      <c r="F2" s="19">
        <v>41.004199999999997</v>
      </c>
      <c r="G2" s="19">
        <v>37.799999999999997</v>
      </c>
      <c r="H2" s="19">
        <v>41.1</v>
      </c>
      <c r="J2" s="20">
        <f ca="1">TODAY()</f>
        <v>45320</v>
      </c>
    </row>
    <row r="3" spans="1:10" x14ac:dyDescent="0.25">
      <c r="A3" t="s">
        <v>3</v>
      </c>
      <c r="B3" s="19">
        <v>41.83</v>
      </c>
      <c r="C3" s="19">
        <v>37.869999999999997</v>
      </c>
      <c r="D3" s="19">
        <v>40.93</v>
      </c>
      <c r="E3" s="19"/>
      <c r="F3" s="19"/>
      <c r="G3" s="19">
        <v>38.299999999999997</v>
      </c>
      <c r="H3" s="19">
        <v>41.85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42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45321</v>
      </c>
      <c r="B2" s="28" t="s">
        <v>24</v>
      </c>
      <c r="C2" s="29">
        <v>45320.723050879627</v>
      </c>
      <c r="D2" s="29">
        <v>45320.723050879627</v>
      </c>
      <c r="E2" s="29">
        <v>45320.723050868059</v>
      </c>
      <c r="F2" s="28" t="s">
        <v>25</v>
      </c>
    </row>
    <row r="3" spans="1:6" x14ac:dyDescent="0.25">
      <c r="A3" s="20">
        <v>45321</v>
      </c>
      <c r="B3" s="28" t="s">
        <v>24</v>
      </c>
      <c r="C3" s="29">
        <v>45320.723051446759</v>
      </c>
      <c r="D3" s="29">
        <v>45320.723051122688</v>
      </c>
      <c r="E3" s="29">
        <v>45320.723050972221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C17" sqref="C17:G28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45320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45320.723188773147</v>
      </c>
    </row>
    <row r="4" spans="3:13" x14ac:dyDescent="0.25">
      <c r="C4" s="1"/>
      <c r="D4" s="2" t="s">
        <v>2</v>
      </c>
      <c r="E4" s="3">
        <v>45320</v>
      </c>
      <c r="F4" s="5"/>
      <c r="G4" s="1"/>
      <c r="J4" t="e">
        <f>курсы!#REF!</f>
        <v>#REF!</v>
      </c>
    </row>
    <row r="5" spans="3:13" x14ac:dyDescent="0.25">
      <c r="C5" s="2" t="s">
        <v>3</v>
      </c>
      <c r="D5" s="6">
        <v>37.781100000000002</v>
      </c>
      <c r="E5" s="4">
        <v>0.198599999999999</v>
      </c>
      <c r="F5" s="6">
        <v>41.056699999999999</v>
      </c>
      <c r="G5" s="10">
        <v>0.14059999999999917</v>
      </c>
    </row>
    <row r="6" spans="3:13" x14ac:dyDescent="0.25">
      <c r="C6" s="2"/>
      <c r="D6" s="21" t="s">
        <v>4</v>
      </c>
      <c r="E6" s="21"/>
      <c r="F6" s="12">
        <v>45320</v>
      </c>
      <c r="G6" s="1"/>
    </row>
    <row r="7" spans="3:13" x14ac:dyDescent="0.25">
      <c r="C7" s="2" t="s">
        <v>5</v>
      </c>
      <c r="D7" s="8">
        <v>37.75</v>
      </c>
      <c r="E7" s="11">
        <v>0.14000000000000057</v>
      </c>
      <c r="F7" s="17">
        <v>41.04</v>
      </c>
      <c r="G7" s="10">
        <v>0.18999999999999773</v>
      </c>
    </row>
    <row r="8" spans="3:13" x14ac:dyDescent="0.25">
      <c r="C8" s="2" t="s">
        <v>3</v>
      </c>
      <c r="D8" s="8">
        <v>37.79</v>
      </c>
      <c r="E8" s="11">
        <v>0.15999999999999659</v>
      </c>
      <c r="F8" s="17">
        <v>41.08</v>
      </c>
      <c r="G8" s="10">
        <v>0.21999999999999886</v>
      </c>
      <c r="H8" s="7">
        <f>F8/D8</f>
        <v>1.0870600688012702</v>
      </c>
    </row>
    <row r="9" spans="3:13" x14ac:dyDescent="0.25">
      <c r="C9" s="2"/>
      <c r="D9" s="21" t="s">
        <v>6</v>
      </c>
      <c r="E9" s="21"/>
      <c r="F9" s="12">
        <v>45320</v>
      </c>
      <c r="G9" s="1"/>
    </row>
    <row r="10" spans="3:13" x14ac:dyDescent="0.25">
      <c r="C10" s="2" t="s">
        <v>5</v>
      </c>
      <c r="D10" s="8">
        <v>37.700000000000003</v>
      </c>
      <c r="E10" s="11">
        <v>0.10000000000000142</v>
      </c>
      <c r="F10" s="22">
        <v>41</v>
      </c>
      <c r="G10" s="10">
        <v>4.9999999999997158E-2</v>
      </c>
    </row>
    <row r="11" spans="3:13" x14ac:dyDescent="0.25">
      <c r="C11" s="2" t="s">
        <v>3</v>
      </c>
      <c r="D11" s="8">
        <v>38.32</v>
      </c>
      <c r="E11" s="11">
        <v>0.11999999999999744</v>
      </c>
      <c r="F11" s="22">
        <v>41.87</v>
      </c>
      <c r="G11" s="10">
        <v>7.0000000000000284E-2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45317</v>
      </c>
      <c r="D13" s="8">
        <v>38.200000000000003</v>
      </c>
      <c r="E13" s="11">
        <v>0</v>
      </c>
      <c r="F13" s="26">
        <v>41.478926388519803</v>
      </c>
      <c r="G13" s="10">
        <v>0</v>
      </c>
    </row>
    <row r="14" spans="3:13" x14ac:dyDescent="0.25">
      <c r="C14" s="3">
        <v>45320</v>
      </c>
      <c r="D14" s="9">
        <v>38.35</v>
      </c>
      <c r="E14" s="11">
        <v>0.14999999999999858</v>
      </c>
      <c r="F14" s="30">
        <v>41.688753638528709</v>
      </c>
      <c r="G14" s="11">
        <v>0.20982725000890667</v>
      </c>
    </row>
    <row r="17" spans="3:8" ht="23.25" x14ac:dyDescent="0.25">
      <c r="C17" s="12">
        <f ca="1">TODAY()</f>
        <v>45320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45320</v>
      </c>
      <c r="F18" s="5"/>
      <c r="G18" s="1"/>
    </row>
    <row r="19" spans="3:8" x14ac:dyDescent="0.25">
      <c r="C19" s="2" t="s">
        <v>3</v>
      </c>
      <c r="D19" s="8">
        <f>курсы!E2</f>
        <v>37.886200000000002</v>
      </c>
      <c r="E19" s="24">
        <f>D19-D5</f>
        <v>0.10510000000000019</v>
      </c>
      <c r="F19" s="8">
        <f>курсы!F2</f>
        <v>41.004199999999997</v>
      </c>
      <c r="G19" s="16">
        <f>F19-F5</f>
        <v>-5.250000000000199E-2</v>
      </c>
    </row>
    <row r="20" spans="3:8" x14ac:dyDescent="0.25">
      <c r="C20" s="2"/>
      <c r="D20" s="21" t="s">
        <v>4</v>
      </c>
      <c r="E20" s="25"/>
      <c r="F20" s="12">
        <f ca="1">курсы!J2</f>
        <v>45320</v>
      </c>
      <c r="G20" s="9"/>
    </row>
    <row r="21" spans="3:8" x14ac:dyDescent="0.25">
      <c r="C21" s="2" t="s">
        <v>5</v>
      </c>
      <c r="D21" s="8">
        <f>курсы!C2</f>
        <v>37.840000000000003</v>
      </c>
      <c r="E21" s="16">
        <f>D21-D7</f>
        <v>9.0000000000003411E-2</v>
      </c>
      <c r="F21" s="17">
        <f>курсы!D2</f>
        <v>40.9</v>
      </c>
      <c r="G21" s="16">
        <f>F21-F7</f>
        <v>-0.14000000000000057</v>
      </c>
    </row>
    <row r="22" spans="3:8" x14ac:dyDescent="0.25">
      <c r="C22" s="2" t="s">
        <v>3</v>
      </c>
      <c r="D22" s="17">
        <f>курсы!C3</f>
        <v>37.869999999999997</v>
      </c>
      <c r="E22" s="16">
        <f>D22-D8</f>
        <v>7.9999999999998295E-2</v>
      </c>
      <c r="F22" s="17">
        <f>курсы!D3</f>
        <v>40.93</v>
      </c>
      <c r="G22" s="16">
        <f>F22-F8</f>
        <v>-0.14999999999999858</v>
      </c>
      <c r="H22">
        <f>F22/D22</f>
        <v>1.080802746237127</v>
      </c>
    </row>
    <row r="23" spans="3:8" x14ac:dyDescent="0.25">
      <c r="C23" s="2"/>
      <c r="D23" s="21" t="s">
        <v>6</v>
      </c>
      <c r="E23" s="25"/>
      <c r="F23" s="12">
        <f ca="1">курсы!J2</f>
        <v>45320</v>
      </c>
      <c r="G23" s="9"/>
    </row>
    <row r="24" spans="3:8" x14ac:dyDescent="0.25">
      <c r="C24" s="2" t="s">
        <v>5</v>
      </c>
      <c r="D24" s="8">
        <f>курсы!G2</f>
        <v>37.799999999999997</v>
      </c>
      <c r="E24" s="16">
        <f>D24-D10</f>
        <v>9.9999999999994316E-2</v>
      </c>
      <c r="F24" s="22">
        <f>курсы!H2</f>
        <v>41.1</v>
      </c>
      <c r="G24" s="16">
        <f>F24-F10</f>
        <v>0.10000000000000142</v>
      </c>
    </row>
    <row r="25" spans="3:8" x14ac:dyDescent="0.25">
      <c r="C25" s="2" t="s">
        <v>3</v>
      </c>
      <c r="D25" s="8">
        <f>курсы!G3</f>
        <v>38.299999999999997</v>
      </c>
      <c r="E25" s="16">
        <f>D25-D11</f>
        <v>-2.0000000000003126E-2</v>
      </c>
      <c r="F25" s="22">
        <f>курсы!H3</f>
        <v>41.85</v>
      </c>
      <c r="G25" s="16">
        <f>F25-F11</f>
        <v>-1.9999999999996021E-2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45320</v>
      </c>
      <c r="D27" s="9">
        <f>D14</f>
        <v>38.35</v>
      </c>
      <c r="E27" s="16">
        <v>0</v>
      </c>
      <c r="F27" s="30">
        <f>F14</f>
        <v>41.688753638528709</v>
      </c>
      <c r="G27" s="16">
        <v>0</v>
      </c>
    </row>
    <row r="28" spans="3:8" x14ac:dyDescent="0.25">
      <c r="C28" s="12">
        <f ca="1">IF(HOUR(M3) &gt; 16,TODAY()+1,TODAY())</f>
        <v>45321</v>
      </c>
      <c r="D28" s="31">
        <f>MROUND(D22+D22*0.015,0.05)</f>
        <v>38.450000000000003</v>
      </c>
      <c r="E28" s="16">
        <f>D28-D27</f>
        <v>0.10000000000000142</v>
      </c>
      <c r="F28" s="32">
        <f>D28*H22</f>
        <v>41.556865592817537</v>
      </c>
      <c r="G28" s="16">
        <f>F28-F27</f>
        <v>-0.13188804571117174</v>
      </c>
      <c r="H28">
        <f>F28/D28</f>
        <v>1.080802746237127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q o o 9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K q K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i j 1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q o o 9 W A D v q z u l A A A A 9 Q A A A B I A A A A A A A A A A A A A A A A A A A A A A E N v b m Z p Z y 9 Q Y W N r Y W d l L n h t b F B L A Q I t A B Q A A g A I A K q K P V g P y u m r p A A A A O k A A A A T A A A A A A A A A A A A A A A A A P E A A A B b Q 2 9 u d G V u d F 9 U e X B l c 1 0 u e G 1 s U E s B A i 0 A F A A C A A g A q o o 9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x L T I 5 V D E 1 O j I x O j I w L j Y 0 M j M 1 N T J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E t M j l U M T U 6 M j E 6 M j A u N j c 0 M z U 5 M l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s L u z h p S J c Q j a D o F c T T W / 0 G C t S F D O O X m l y F G I 3 h e q I Z E A A A A A D o A A A A A C A A A g A A A A 6 C J M q 1 Q R y n r h a S / 0 E L 1 Z y j w 0 B X f 3 V E u T E h 0 5 P K h W g K V Q A A A A c L g q 7 E Q U F b B b B / X 5 K A Z Y 6 1 z m Y H S i 3 Z w S X g 3 i X J O 9 o X + k n i J J 2 7 W D / / h X l a N w n P l 3 S i E 7 x P h A / c 3 i 1 L O U K q 5 l I V O y V e a / n T 6 R l t C F w u Z N S a d A A A A A t T G g u V P e z D m / 2 m A 1 i 2 P O I Q x 3 f / 8 v c L 4 h z V 3 b N L O f B f M V R o F r C O k J 3 e P e J L g / C Q E e y S 8 4 n E m l G x a e m B y S 8 W k b o Q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2024-01-29T15:26:03Z</dcterms:modified>
</cp:coreProperties>
</file>