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Аркуш1" sheetId="1" r:id="rId1"/>
  </sheets>
  <calcPr calcId="145621"/>
</workbook>
</file>

<file path=xl/calcChain.xml><?xml version="1.0" encoding="utf-8"?>
<calcChain xmlns="http://schemas.openxmlformats.org/spreadsheetml/2006/main">
  <c r="E19" i="1" l="1"/>
  <c r="F19" i="1" s="1"/>
  <c r="G19" i="1" s="1"/>
  <c r="H19" i="1" s="1"/>
  <c r="I19" i="1" s="1"/>
  <c r="I20" i="1"/>
  <c r="H20" i="1"/>
  <c r="G20" i="1"/>
  <c r="F20" i="1"/>
  <c r="E20" i="1"/>
  <c r="D20" i="1"/>
  <c r="D19" i="1"/>
</calcChain>
</file>

<file path=xl/sharedStrings.xml><?xml version="1.0" encoding="utf-8"?>
<sst xmlns="http://schemas.openxmlformats.org/spreadsheetml/2006/main" count="18" uniqueCount="15">
  <si>
    <t>Date</t>
  </si>
  <si>
    <t>January</t>
  </si>
  <si>
    <t>February</t>
  </si>
  <si>
    <t>March</t>
  </si>
  <si>
    <t>April</t>
  </si>
  <si>
    <t>May</t>
  </si>
  <si>
    <t>June</t>
  </si>
  <si>
    <t>July</t>
  </si>
  <si>
    <t>Credits</t>
  </si>
  <si>
    <t xml:space="preserve">   18,785ln(x) + 85,235</t>
  </si>
  <si>
    <t>FORECAST</t>
  </si>
  <si>
    <t xml:space="preserve">   -1,9107x2 + 19,461x + 66,7
</t>
  </si>
  <si>
    <t xml:space="preserve">   0,5833x3 - 8,0357x2 + 37,952x + 52
</t>
  </si>
  <si>
    <t xml:space="preserve">   -0,2708x4 + 4,375x3 - 26,104x2 + 71,536x + 32,5</t>
  </si>
  <si>
    <t xml:space="preserve">   0,075x5 - 1,5833x4 + 12,958x3 - 51,917x2 + 106,47x + 16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</si>
</sst>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14" fontId="2" fillId="2" borderId="0" xfId="0" applyNumberFormat="1" applyFont="1" applyFill="1" applyBorder="1"/>
    <xf numFmtId="164" fontId="2" fillId="2" borderId="0" xfId="1" applyNumberFormat="1" applyFont="1" applyFill="1" applyBorder="1"/>
    <xf numFmtId="0" fontId="0" fillId="0" borderId="0" xfId="0" applyBorder="1"/>
    <xf numFmtId="0" fontId="2" fillId="4" borderId="1" xfId="0" applyFont="1" applyFill="1" applyBorder="1" applyAlignment="1">
      <alignment horizontal="center" vertical="center"/>
    </xf>
    <xf numFmtId="0" fontId="2" fillId="4" borderId="1" xfId="2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/>
    <xf numFmtId="164" fontId="2" fillId="5" borderId="1" xfId="1" applyNumberFormat="1" applyFont="1" applyFill="1" applyBorder="1"/>
    <xf numFmtId="1" fontId="0" fillId="0" borderId="0" xfId="0" applyNumberFormat="1"/>
    <xf numFmtId="1" fontId="3" fillId="3" borderId="1" xfId="0" applyNumberFormat="1" applyFont="1" applyFill="1" applyBorder="1"/>
    <xf numFmtId="0" fontId="2" fillId="0" borderId="0" xfId="0" applyFont="1" applyAlignment="1">
      <alignment horizontal="center" vertical="top"/>
    </xf>
    <xf numFmtId="0" fontId="2" fillId="0" borderId="0" xfId="0" quotePrefix="1" applyFont="1" applyAlignment="1">
      <alignment horizontal="center" vertical="top" textRotation="180"/>
    </xf>
    <xf numFmtId="0" fontId="2" fillId="0" borderId="0" xfId="0" applyFont="1" applyAlignment="1">
      <alignment horizontal="center" vertical="top" textRotation="180"/>
    </xf>
    <xf numFmtId="1" fontId="2" fillId="4" borderId="1" xfId="2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quotePrefix="1" applyFont="1" applyAlignment="1">
      <alignment horizontal="center" vertical="top" textRotation="180" wrapText="1"/>
    </xf>
    <xf numFmtId="1" fontId="0" fillId="3" borderId="1" xfId="0" applyNumberFormat="1" applyFill="1" applyBorder="1"/>
  </cellXfs>
  <cellStyles count="3">
    <cellStyle name="Грошовий" xfId="2" builtinId="4"/>
    <cellStyle name="Звичайний" xfId="0" builtinId="0"/>
    <cellStyle name="Фінансови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відомі</c:v>
          </c:tx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8.5407350836998214E-2"/>
                  <c:y val="-0.1248718206899329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uk-UA"/>
                </a:p>
              </c:txPr>
            </c:trendlineLbl>
          </c:trendline>
          <c:cat>
            <c:numRef>
              <c:f>Аркуш1!$B$14:$B$19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Аркуш1!$C$4:$H$4</c:f>
              <c:numCache>
                <c:formatCode>General</c:formatCode>
                <c:ptCount val="6"/>
                <c:pt idx="0">
                  <c:v>82</c:v>
                </c:pt>
                <c:pt idx="1">
                  <c:v>102</c:v>
                </c:pt>
                <c:pt idx="2">
                  <c:v>108</c:v>
                </c:pt>
                <c:pt idx="3">
                  <c:v>112</c:v>
                </c:pt>
                <c:pt idx="4">
                  <c:v>115</c:v>
                </c:pt>
                <c:pt idx="5">
                  <c:v>116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Аркуш1!$D$14:$D$20</c:f>
              <c:numCache>
                <c:formatCode>General</c:formatCode>
                <c:ptCount val="7"/>
                <c:pt idx="5">
                  <c:v>116</c:v>
                </c:pt>
                <c:pt idx="6" formatCode="0">
                  <c:v>127.13333333333333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Аркуш1!$E$14:$E$20</c:f>
              <c:numCache>
                <c:formatCode>General</c:formatCode>
                <c:ptCount val="7"/>
                <c:pt idx="5">
                  <c:v>116</c:v>
                </c:pt>
                <c:pt idx="6" formatCode="0">
                  <c:v>121.78892215000405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Аркуш1!$F$14:$F$20</c:f>
              <c:numCache>
                <c:formatCode>General</c:formatCode>
                <c:ptCount val="7"/>
                <c:pt idx="5">
                  <c:v>116</c:v>
                </c:pt>
                <c:pt idx="6" formatCode="0">
                  <c:v>109.30269999999997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Аркуш1!$G$14:$G$20</c:f>
              <c:numCache>
                <c:formatCode>General</c:formatCode>
                <c:ptCount val="7"/>
                <c:pt idx="5">
                  <c:v>116</c:v>
                </c:pt>
                <c:pt idx="6" formatCode="0">
                  <c:v>123.98660000000001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Аркуш1!$H$14:$H$20</c:f>
              <c:numCache>
                <c:formatCode>General</c:formatCode>
                <c:ptCount val="7"/>
                <c:pt idx="5">
                  <c:v>116</c:v>
                </c:pt>
                <c:pt idx="6" formatCode="0">
                  <c:v>104.59020000000004</c:v>
                </c:pt>
              </c:numCache>
            </c:numRef>
          </c:val>
          <c:smooth val="0"/>
        </c:ser>
        <c:ser>
          <c:idx val="6"/>
          <c:order val="6"/>
          <c:val>
            <c:numRef>
              <c:f>Аркуш1!$I$14:$I$20</c:f>
              <c:numCache>
                <c:formatCode>General</c:formatCode>
                <c:ptCount val="7"/>
                <c:pt idx="5">
                  <c:v>116</c:v>
                </c:pt>
                <c:pt idx="6" formatCode="0">
                  <c:v>120.97270000000026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00608"/>
        <c:axId val="108131072"/>
      </c:lineChart>
      <c:catAx>
        <c:axId val="1081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131072"/>
        <c:crosses val="autoZero"/>
        <c:auto val="1"/>
        <c:lblAlgn val="ctr"/>
        <c:lblOffset val="100"/>
        <c:noMultiLvlLbl val="0"/>
      </c:catAx>
      <c:valAx>
        <c:axId val="108131072"/>
        <c:scaling>
          <c:orientation val="minMax"/>
          <c:min val="38"/>
        </c:scaling>
        <c:delete val="0"/>
        <c:axPos val="l"/>
        <c:numFmt formatCode="General" sourceLinked="1"/>
        <c:majorTickMark val="out"/>
        <c:minorTickMark val="none"/>
        <c:tickLblPos val="nextTo"/>
        <c:crossAx val="108100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0</xdr:row>
      <xdr:rowOff>114300</xdr:rowOff>
    </xdr:from>
    <xdr:to>
      <xdr:col>19</xdr:col>
      <xdr:colOff>419100</xdr:colOff>
      <xdr:row>20</xdr:row>
      <xdr:rowOff>314325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J14" sqref="J14"/>
    </sheetView>
  </sheetViews>
  <sheetFormatPr defaultRowHeight="15" x14ac:dyDescent="0.25"/>
  <cols>
    <col min="1" max="1" width="10" customWidth="1"/>
    <col min="2" max="2" width="11" customWidth="1"/>
    <col min="3" max="9" width="9.85546875" customWidth="1"/>
  </cols>
  <sheetData>
    <row r="1" spans="1:10" ht="3" customHeight="1" x14ac:dyDescent="0.25">
      <c r="A1" s="2"/>
      <c r="B1" s="3"/>
      <c r="C1" s="4"/>
    </row>
    <row r="2" spans="1:10" x14ac:dyDescent="0.25">
      <c r="A2" s="5" t="s">
        <v>0</v>
      </c>
      <c r="B2" s="5" t="s">
        <v>8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</row>
    <row r="3" spans="1:10" x14ac:dyDescent="0.25">
      <c r="A3" s="7" t="s">
        <v>1</v>
      </c>
      <c r="B3" s="8">
        <v>1200</v>
      </c>
      <c r="C3" s="1">
        <v>58</v>
      </c>
      <c r="D3" s="1">
        <v>78</v>
      </c>
      <c r="E3" s="1">
        <v>87</v>
      </c>
      <c r="F3" s="1">
        <v>91</v>
      </c>
      <c r="G3" s="1">
        <v>94</v>
      </c>
      <c r="H3" s="1">
        <v>96</v>
      </c>
      <c r="I3" s="1">
        <v>98</v>
      </c>
    </row>
    <row r="4" spans="1:10" x14ac:dyDescent="0.25">
      <c r="A4" s="7" t="s">
        <v>2</v>
      </c>
      <c r="B4" s="8">
        <v>1400</v>
      </c>
      <c r="C4" s="1">
        <v>82</v>
      </c>
      <c r="D4" s="1">
        <v>102</v>
      </c>
      <c r="E4" s="1">
        <v>108</v>
      </c>
      <c r="F4" s="1">
        <v>112</v>
      </c>
      <c r="G4" s="1">
        <v>115</v>
      </c>
      <c r="H4" s="1">
        <v>116</v>
      </c>
    </row>
    <row r="5" spans="1:10" x14ac:dyDescent="0.25">
      <c r="A5" s="7" t="s">
        <v>3</v>
      </c>
      <c r="B5" s="8">
        <v>1700</v>
      </c>
      <c r="C5" s="1">
        <v>72</v>
      </c>
      <c r="D5" s="1">
        <v>87</v>
      </c>
      <c r="E5" s="1">
        <v>91</v>
      </c>
      <c r="F5" s="1">
        <v>95</v>
      </c>
      <c r="G5" s="1">
        <v>97</v>
      </c>
    </row>
    <row r="6" spans="1:10" x14ac:dyDescent="0.25">
      <c r="A6" s="7" t="s">
        <v>4</v>
      </c>
      <c r="B6" s="8">
        <v>1800</v>
      </c>
      <c r="C6" s="1">
        <v>60</v>
      </c>
      <c r="D6" s="1">
        <v>74</v>
      </c>
      <c r="E6" s="1">
        <v>80</v>
      </c>
      <c r="F6" s="1">
        <v>82</v>
      </c>
    </row>
    <row r="7" spans="1:10" x14ac:dyDescent="0.25">
      <c r="A7" s="7" t="s">
        <v>5</v>
      </c>
      <c r="B7" s="8">
        <v>1800</v>
      </c>
      <c r="C7" s="1">
        <v>52</v>
      </c>
      <c r="D7" s="1">
        <v>65</v>
      </c>
      <c r="E7" s="1">
        <v>69</v>
      </c>
    </row>
    <row r="8" spans="1:10" x14ac:dyDescent="0.25">
      <c r="A8" s="7" t="s">
        <v>6</v>
      </c>
      <c r="B8" s="8">
        <v>1500</v>
      </c>
      <c r="C8" s="1">
        <v>39</v>
      </c>
      <c r="D8" s="1">
        <v>48</v>
      </c>
    </row>
    <row r="9" spans="1:10" x14ac:dyDescent="0.25">
      <c r="A9" s="7" t="s">
        <v>7</v>
      </c>
      <c r="B9" s="8">
        <v>1400</v>
      </c>
      <c r="C9" s="1">
        <v>40</v>
      </c>
    </row>
    <row r="10" spans="1:10" ht="6.75" customHeight="1" x14ac:dyDescent="0.25"/>
    <row r="11" spans="1:10" ht="6.75" customHeight="1" x14ac:dyDescent="0.25"/>
    <row r="12" spans="1:10" x14ac:dyDescent="0.25">
      <c r="B12" s="5" t="s">
        <v>0</v>
      </c>
      <c r="C12" s="15" t="s">
        <v>2</v>
      </c>
      <c r="D12" s="17" t="s">
        <v>10</v>
      </c>
      <c r="E12" s="16"/>
      <c r="F12" s="16"/>
      <c r="G12" s="16"/>
      <c r="H12" s="16"/>
      <c r="I12" s="16"/>
      <c r="J12" s="16"/>
    </row>
    <row r="13" spans="1:10" x14ac:dyDescent="0.25">
      <c r="B13" s="5" t="s">
        <v>8</v>
      </c>
      <c r="C13" s="8">
        <v>1400</v>
      </c>
    </row>
    <row r="14" spans="1:10" x14ac:dyDescent="0.25">
      <c r="B14" s="6">
        <v>1</v>
      </c>
      <c r="C14" s="1">
        <v>82</v>
      </c>
    </row>
    <row r="15" spans="1:10" x14ac:dyDescent="0.25">
      <c r="B15" s="6">
        <v>2</v>
      </c>
      <c r="C15" s="1">
        <v>102</v>
      </c>
    </row>
    <row r="16" spans="1:10" x14ac:dyDescent="0.25">
      <c r="B16" s="6">
        <v>3</v>
      </c>
      <c r="C16" s="1">
        <v>108</v>
      </c>
    </row>
    <row r="17" spans="2:11" x14ac:dyDescent="0.25">
      <c r="B17" s="6">
        <v>4</v>
      </c>
      <c r="C17" s="1">
        <v>112</v>
      </c>
    </row>
    <row r="18" spans="2:11" x14ac:dyDescent="0.25">
      <c r="B18" s="6">
        <v>5</v>
      </c>
      <c r="C18" s="1">
        <v>115</v>
      </c>
    </row>
    <row r="19" spans="2:11" x14ac:dyDescent="0.25">
      <c r="B19" s="6">
        <v>6</v>
      </c>
      <c r="C19" s="1">
        <v>116</v>
      </c>
      <c r="D19">
        <f>C19</f>
        <v>116</v>
      </c>
      <c r="E19">
        <f t="shared" ref="E19:I19" si="0">D19</f>
        <v>116</v>
      </c>
      <c r="F19">
        <f t="shared" si="0"/>
        <v>116</v>
      </c>
      <c r="G19">
        <f t="shared" si="0"/>
        <v>116</v>
      </c>
      <c r="H19">
        <f t="shared" si="0"/>
        <v>116</v>
      </c>
      <c r="I19">
        <f t="shared" si="0"/>
        <v>116</v>
      </c>
    </row>
    <row r="20" spans="2:11" x14ac:dyDescent="0.25">
      <c r="B20" s="14">
        <v>7</v>
      </c>
      <c r="C20" s="9"/>
      <c r="D20" s="10">
        <f>FORECAST(B20,C14:C19,B14:B19)</f>
        <v>127.13333333333333</v>
      </c>
      <c r="E20" s="19">
        <f>18.785*LN(B20)+85.235</f>
        <v>121.78892215000405</v>
      </c>
      <c r="F20" s="19">
        <f>-1.9107*B20^2+19.461*B20+66.7</f>
        <v>109.30269999999997</v>
      </c>
      <c r="G20" s="19">
        <f>0.5833*B20^3-8.0357*B20^2+37.952*B20+52</f>
        <v>123.98660000000001</v>
      </c>
      <c r="H20" s="19">
        <f>-0.2708*B20^4+4.375*B20^3-26.104*B20^2+71.536*B20+32.5</f>
        <v>104.59020000000004</v>
      </c>
      <c r="I20" s="19">
        <f>0.075*B20^5-1.5833*B20^4+12.958*B20^3-51.917*B20^2+106.47*B20+16</f>
        <v>120.97270000000026</v>
      </c>
      <c r="J20" s="9"/>
      <c r="K20" s="9"/>
    </row>
    <row r="21" spans="2:11" s="11" customFormat="1" ht="140.25" customHeight="1" x14ac:dyDescent="0.25">
      <c r="E21" s="12" t="s">
        <v>9</v>
      </c>
      <c r="F21" s="18" t="s">
        <v>11</v>
      </c>
      <c r="G21" s="18" t="s">
        <v>12</v>
      </c>
      <c r="H21" s="12" t="s">
        <v>13</v>
      </c>
      <c r="I21" s="18" t="s">
        <v>14</v>
      </c>
      <c r="J21" s="13"/>
      <c r="K21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2017-03-09T18:36:08Z</dcterms:modified>
</cp:coreProperties>
</file>