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roman\Desktop\SANDBOX\SAURON\"/>
    </mc:Choice>
  </mc:AlternateContent>
  <xr:revisionPtr revIDLastSave="0" documentId="13_ncr:1_{D60668C7-93DF-4A7B-ABB0-2F64E2B70F34}" xr6:coauthVersionLast="47" xr6:coauthVersionMax="47" xr10:uidLastSave="{00000000-0000-0000-0000-000000000000}"/>
  <bookViews>
    <workbookView xWindow="19090" yWindow="-110" windowWidth="19420" windowHeight="11020" tabRatio="854" firstSheet="44" activeTab="49" xr2:uid="{00000000-000D-0000-FFFF-FFFF00000000}"/>
  </bookViews>
  <sheets>
    <sheet name="01.12.2023 06.00" sheetId="1" r:id="rId1"/>
    <sheet name="01.12.2023 18.00" sheetId="2" r:id="rId2"/>
    <sheet name="02.12.2023 06.00" sheetId="3" r:id="rId3"/>
    <sheet name="02.12.2023 18.00" sheetId="4" r:id="rId4"/>
    <sheet name="03.12.2023 06.00" sheetId="5" r:id="rId5"/>
    <sheet name="03.12.2023 18.00" sheetId="6" r:id="rId6"/>
    <sheet name="04.12.2023 06.00" sheetId="7" r:id="rId7"/>
    <sheet name="04.12.2023 18.00" sheetId="8" r:id="rId8"/>
    <sheet name="05.12.2023 06.00" sheetId="9" r:id="rId9"/>
    <sheet name="05.12.2023 18.00" sheetId="10" r:id="rId10"/>
    <sheet name="06.12.2023 06.00" sheetId="11" r:id="rId11"/>
    <sheet name="06.12.2023 18.00" sheetId="12" r:id="rId12"/>
    <sheet name="07.12.2023 06.00" sheetId="13" r:id="rId13"/>
    <sheet name="07.12.2023 18.00" sheetId="14" r:id="rId14"/>
    <sheet name="08.12.2023 06.00" sheetId="15" r:id="rId15"/>
    <sheet name="08.12.2023 18.00" sheetId="16" r:id="rId16"/>
    <sheet name="09.12.2023 06.00" sheetId="17" r:id="rId17"/>
    <sheet name="09.12.2023 18.00" sheetId="18" r:id="rId18"/>
    <sheet name="10.12.2023 06.00" sheetId="19" r:id="rId19"/>
    <sheet name="10.12.2023 18.00" sheetId="20" r:id="rId20"/>
    <sheet name="11.12.2023 06.00" sheetId="21" r:id="rId21"/>
    <sheet name="11.12.2023 18.00" sheetId="22" r:id="rId22"/>
    <sheet name="12.12.2023 06.00" sheetId="23" r:id="rId23"/>
    <sheet name="12.12.2023 18.00" sheetId="24" r:id="rId24"/>
    <sheet name="13.12.2023 06.00" sheetId="25" r:id="rId25"/>
    <sheet name="13.12.2023 18.00" sheetId="26" r:id="rId26"/>
    <sheet name="14.12.2023 06.00" sheetId="27" r:id="rId27"/>
    <sheet name="14.12.2023 18.00" sheetId="28" r:id="rId28"/>
    <sheet name="15.12.2023 06.00" sheetId="29" r:id="rId29"/>
    <sheet name="15.12.2023 18.00" sheetId="30" r:id="rId30"/>
    <sheet name="16.12.2023 06.00" sheetId="31" r:id="rId31"/>
    <sheet name="16.12.2023 18.00" sheetId="32" r:id="rId32"/>
    <sheet name="17.12.2023 06.00" sheetId="33" r:id="rId33"/>
    <sheet name="17.12.2023 18.00" sheetId="34" r:id="rId34"/>
    <sheet name="18.12.2023 06.00" sheetId="35" r:id="rId35"/>
    <sheet name="18.12.2023 18.00" sheetId="36" r:id="rId36"/>
    <sheet name="19.12.2023 06.00" sheetId="37" r:id="rId37"/>
    <sheet name="19.12.2023 18.00" sheetId="38" r:id="rId38"/>
    <sheet name="20.12.2023 06.00" sheetId="39" r:id="rId39"/>
    <sheet name="20.12.2023 18.00" sheetId="40" r:id="rId40"/>
    <sheet name="21.12.2023 06.00" sheetId="41" r:id="rId41"/>
    <sheet name="21.12.2023 18.00" sheetId="42" r:id="rId42"/>
    <sheet name="22.12.2023 06.00" sheetId="43" r:id="rId43"/>
    <sheet name="22.12.2023 18.00" sheetId="44" r:id="rId44"/>
    <sheet name="23.12.2023 06.00" sheetId="45" r:id="rId45"/>
    <sheet name="23.12.2023 18.00" sheetId="46" r:id="rId46"/>
    <sheet name="24.12.2023 06.00" sheetId="47" r:id="rId47"/>
    <sheet name="24.12.2023 18.00" sheetId="48" r:id="rId48"/>
    <sheet name="25.12.2023 06.00" sheetId="49" r:id="rId49"/>
    <sheet name="25.12.2023 18.00" sheetId="50" r:id="rId50"/>
  </sheets>
  <externalReferences>
    <externalReference r:id="rId51"/>
  </externalReferences>
  <calcPr calcId="181029"/>
</workbook>
</file>

<file path=xl/calcChain.xml><?xml version="1.0" encoding="utf-8"?>
<calcChain xmlns="http://schemas.openxmlformats.org/spreadsheetml/2006/main">
  <c r="N25" i="50" l="1"/>
  <c r="N26" i="50" s="1"/>
  <c r="M25" i="50"/>
  <c r="M26" i="50" s="1"/>
  <c r="N25" i="49"/>
  <c r="M25" i="49"/>
  <c r="N24" i="49"/>
  <c r="M24" i="49"/>
  <c r="N24" i="48"/>
  <c r="N25" i="48" s="1"/>
  <c r="M24" i="48"/>
  <c r="M25" i="48" s="1"/>
  <c r="M25" i="47"/>
  <c r="N24" i="47"/>
  <c r="N25" i="47" s="1"/>
  <c r="M24" i="47"/>
  <c r="N25" i="46"/>
  <c r="M25" i="46"/>
  <c r="N24" i="46"/>
  <c r="M24" i="46"/>
  <c r="N24" i="45"/>
  <c r="N25" i="45" s="1"/>
  <c r="M24" i="45"/>
  <c r="M25" i="45" s="1"/>
  <c r="M25" i="44"/>
  <c r="N24" i="44"/>
  <c r="N25" i="44" s="1"/>
  <c r="M24" i="44"/>
  <c r="N25" i="43"/>
  <c r="M25" i="43"/>
  <c r="N24" i="43"/>
  <c r="M24" i="43"/>
  <c r="N24" i="42"/>
  <c r="N25" i="42" s="1"/>
  <c r="M24" i="42"/>
  <c r="M25" i="42" s="1"/>
  <c r="M25" i="41"/>
  <c r="N24" i="41"/>
  <c r="N25" i="41" s="1"/>
  <c r="M24" i="41"/>
  <c r="N25" i="40"/>
  <c r="M25" i="40"/>
  <c r="N24" i="40"/>
  <c r="M24" i="40"/>
  <c r="N24" i="39"/>
  <c r="N25" i="39" s="1"/>
  <c r="M24" i="39"/>
  <c r="M25" i="39" s="1"/>
  <c r="M25" i="38"/>
  <c r="N24" i="38"/>
  <c r="N25" i="38" s="1"/>
  <c r="M24" i="38"/>
  <c r="N25" i="37"/>
  <c r="M25" i="37"/>
  <c r="N24" i="37"/>
  <c r="M24" i="37"/>
  <c r="N24" i="36"/>
  <c r="N25" i="36" s="1"/>
  <c r="M24" i="36"/>
  <c r="M25" i="36" s="1"/>
  <c r="M25" i="35"/>
  <c r="N24" i="35"/>
  <c r="N25" i="35" s="1"/>
  <c r="M24" i="35"/>
  <c r="N25" i="34"/>
  <c r="M25" i="34"/>
  <c r="N24" i="34"/>
  <c r="M24" i="34"/>
  <c r="N24" i="33"/>
  <c r="N25" i="33" s="1"/>
  <c r="M24" i="33"/>
  <c r="M25" i="33" s="1"/>
  <c r="M25" i="32"/>
  <c r="N24" i="32"/>
  <c r="N25" i="32" s="1"/>
  <c r="M24" i="32"/>
  <c r="N25" i="31"/>
  <c r="M25" i="31"/>
  <c r="N24" i="31"/>
  <c r="M24" i="31"/>
  <c r="N24" i="30"/>
  <c r="N25" i="30" s="1"/>
  <c r="M24" i="30"/>
  <c r="M25" i="30" s="1"/>
  <c r="M25" i="29"/>
  <c r="N24" i="29"/>
  <c r="N25" i="29" s="1"/>
  <c r="M24" i="29"/>
  <c r="N25" i="28"/>
  <c r="M25" i="28"/>
  <c r="N24" i="28"/>
  <c r="M24" i="28"/>
  <c r="N24" i="27"/>
  <c r="N25" i="27" s="1"/>
  <c r="M24" i="27"/>
  <c r="M25" i="27" s="1"/>
  <c r="M25" i="26"/>
  <c r="N24" i="26"/>
  <c r="N25" i="26" s="1"/>
  <c r="M24" i="26"/>
  <c r="N25" i="25"/>
  <c r="M25" i="25"/>
  <c r="N24" i="25"/>
  <c r="M24" i="25"/>
  <c r="N24" i="24"/>
  <c r="N25" i="24" s="1"/>
  <c r="M24" i="24"/>
  <c r="M25" i="24" s="1"/>
  <c r="M25" i="23"/>
  <c r="N24" i="23"/>
  <c r="N25" i="23" s="1"/>
  <c r="M24" i="23"/>
  <c r="N25" i="22"/>
  <c r="M25" i="22"/>
  <c r="N24" i="22"/>
  <c r="M24" i="22"/>
  <c r="N24" i="21"/>
  <c r="N25" i="21" s="1"/>
  <c r="M24" i="21"/>
  <c r="M25" i="21" s="1"/>
  <c r="N24" i="20"/>
  <c r="N25" i="20" s="1"/>
  <c r="M24" i="20"/>
  <c r="M25" i="20" s="1"/>
  <c r="N25" i="19"/>
  <c r="M25" i="19"/>
  <c r="N24" i="19"/>
  <c r="M24" i="19"/>
  <c r="N24" i="18"/>
  <c r="N25" i="18" s="1"/>
  <c r="M24" i="18"/>
  <c r="M25" i="18" s="1"/>
  <c r="N24" i="17"/>
  <c r="N25" i="17" s="1"/>
  <c r="M24" i="17"/>
  <c r="M25" i="17" s="1"/>
  <c r="N25" i="16"/>
  <c r="M25" i="16"/>
  <c r="N24" i="16"/>
  <c r="M24" i="16"/>
  <c r="N24" i="15"/>
  <c r="N25" i="15" s="1"/>
  <c r="M24" i="15"/>
  <c r="M25" i="15" s="1"/>
  <c r="N24" i="14"/>
  <c r="N25" i="14" s="1"/>
  <c r="M24" i="14"/>
  <c r="M25" i="14" s="1"/>
  <c r="N25" i="13"/>
  <c r="M25" i="13"/>
  <c r="N24" i="13"/>
  <c r="M24" i="13"/>
  <c r="N24" i="12"/>
  <c r="N25" i="12" s="1"/>
  <c r="M24" i="12"/>
  <c r="M25" i="12" s="1"/>
  <c r="N24" i="11"/>
  <c r="N25" i="11" s="1"/>
  <c r="M24" i="11"/>
  <c r="M25" i="11" s="1"/>
  <c r="N25" i="10"/>
  <c r="M25" i="10"/>
  <c r="N24" i="10"/>
  <c r="M24" i="10"/>
  <c r="N24" i="9"/>
  <c r="N25" i="9" s="1"/>
  <c r="M24" i="9"/>
  <c r="M25" i="9" s="1"/>
  <c r="N24" i="8"/>
  <c r="N25" i="8" s="1"/>
  <c r="M24" i="8"/>
  <c r="M25" i="8" s="1"/>
  <c r="N25" i="7"/>
  <c r="M25" i="7"/>
  <c r="N24" i="7"/>
  <c r="M24" i="7"/>
  <c r="N24" i="6"/>
  <c r="N25" i="6" s="1"/>
  <c r="M24" i="6"/>
  <c r="M25" i="6" s="1"/>
  <c r="N24" i="5"/>
  <c r="N25" i="5" s="1"/>
  <c r="M24" i="5"/>
  <c r="M25" i="5" s="1"/>
  <c r="N25" i="4"/>
  <c r="M25" i="4"/>
  <c r="N24" i="4"/>
  <c r="M24" i="4"/>
  <c r="N24" i="3"/>
  <c r="N25" i="3" s="1"/>
  <c r="M24" i="3"/>
  <c r="M25" i="3" s="1"/>
  <c r="N24" i="2"/>
  <c r="N25" i="2" s="1"/>
  <c r="M24" i="2"/>
  <c r="M25" i="2" s="1"/>
  <c r="N25" i="1"/>
  <c r="M25" i="1"/>
  <c r="N24" i="1"/>
  <c r="M24" i="1"/>
</calcChain>
</file>

<file path=xl/sharedStrings.xml><?xml version="1.0" encoding="utf-8"?>
<sst xmlns="http://schemas.openxmlformats.org/spreadsheetml/2006/main" count="7871" uniqueCount="802">
  <si>
    <t>Ежесуточная сводка инженера СКТП и КУ по видеоконтролю флотов ГНКТ ООО "Пакер Сервис" c 18:00 30.11.2023 по 06:00 01.12.2023</t>
  </si>
  <si>
    <t>Сводку составил инженер СКТП и КУ</t>
  </si>
  <si>
    <t>Полуэктов А.С.</t>
  </si>
  <si>
    <t>№ бригады</t>
  </si>
  <si>
    <t>Мастер</t>
  </si>
  <si>
    <t>№ скв</t>
  </si>
  <si>
    <t>Месторождение</t>
  </si>
  <si>
    <t>Начало работ</t>
  </si>
  <si>
    <t xml:space="preserve">Цель работ </t>
  </si>
  <si>
    <t>Наличие утвержденного плана работ</t>
  </si>
  <si>
    <t xml:space="preserve">Отчет о работе видеокамер </t>
  </si>
  <si>
    <t>Нарушения (ОТ, ПБ и ООС, оборудование, технология)</t>
  </si>
  <si>
    <t>Проводимые работы</t>
  </si>
  <si>
    <t>НПВ, ч.</t>
  </si>
  <si>
    <t>Метео, ч</t>
  </si>
  <si>
    <t>Примечание</t>
  </si>
  <si>
    <t>Время</t>
  </si>
  <si>
    <t>Работы сводка</t>
  </si>
  <si>
    <t>Работы факт(МСК)</t>
  </si>
  <si>
    <t>ГНКТ- 1</t>
  </si>
  <si>
    <t>Кузьмичкин А.В.
Радин Е.М.</t>
  </si>
  <si>
    <t>42874ГС</t>
  </si>
  <si>
    <t>Ю/Приобское м/р</t>
  </si>
  <si>
    <t>Спуск ГНКТ до гл.3100м. Глушение скважины</t>
  </si>
  <si>
    <t>согласован</t>
  </si>
  <si>
    <t>СВК+
4 из 4 в МСК</t>
  </si>
  <si>
    <t xml:space="preserve"> -</t>
  </si>
  <si>
    <t xml:space="preserve">20:00-04:00  Монтаж оборудования - 90%. Завоз т/ж 9м3. -1,18 г/см3.
04:00-08:00   Монтаж оборудования - 100%. Прокачка ГТ.
</t>
  </si>
  <si>
    <t>ГНКТ- 2</t>
  </si>
  <si>
    <t>БПО г.Сургут</t>
  </si>
  <si>
    <t>-</t>
  </si>
  <si>
    <t>Видеофиксация исправна</t>
  </si>
  <si>
    <t>БПО г.Сургут Временная консервация.</t>
  </si>
  <si>
    <t>ГНКТ- 3</t>
  </si>
  <si>
    <t>БПО г.Губкинский</t>
  </si>
  <si>
    <t>06:00 - 18:00 БПО г.Губкинский ПР к проведению работ на ООО "РН-Юганскнефтегаз"</t>
  </si>
  <si>
    <t>ГНКТ- 4</t>
  </si>
  <si>
    <t>Тимиркаев Р.Ф.
Ишкинин Р.Р.</t>
  </si>
  <si>
    <t>43788ГС</t>
  </si>
  <si>
    <t>30.11.2023 13:00</t>
  </si>
  <si>
    <t xml:space="preserve">Промывка скважины, нормализация забоя до гл.4166м. Освоение скважины азотированием (3 цикла). Подтверждение забоя. </t>
  </si>
  <si>
    <t>СВК+ 4 из 4 
фотоподтверждение</t>
  </si>
  <si>
    <t xml:space="preserve">20:00-23:00 Завоз HCL 12% в V=1,5м3.(+) Спуск КНК-1 до гл.3400м.(разгрузка на 0,5т. от СВ)
23:00-00:30 Закачка HCL 12% в  V=1,5м3 с продавкой тех. водой в V=5м3  Закачка HCL  При подъёме КНК-1 на гл.3395мм. - затяжка до 16.5т.(СВ ГТ ↑14,5т.) 
00:30-04:00 Приготовление понизителя трения в V=3м3(24 литра) Закачка понизителя трения в V=3м3 в малый затруб с продавкой тех. водой в V=10м3. На подъём КНК-1 затяжка до 18т., на спуск разгрузка 0.5т. от СВ.  СВ ГТ↓6,2т.↑14,5т. Захолаживание ПАУ.
04:00-04:30 Захолаживание ПАУ. 
04:30-05:30 Запуск ПАУ+НКА. 
05:30-07:00 Подъём КНК-1 с закачкой азотированной тех. жидкости до гл.2700м.
07:00-08:00 В.Ц.(+)  Промывка азотированной тех. жидкостью на гл.2700м. </t>
  </si>
  <si>
    <t>ГНКТ- 5</t>
  </si>
  <si>
    <t>Паномарев А.
Биктимиров А.Т</t>
  </si>
  <si>
    <t>14-27</t>
  </si>
  <si>
    <t>Соровское м/р</t>
  </si>
  <si>
    <t xml:space="preserve"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- 2585м. СКВ в V-1м3 8% HCL. Спуск ГНКТ до текущего забоя (2646м). Промывка до чистого раствора. ОПП при Р-160атм. По результату определения Q - закачку кислоты согласовать с Заказчиком. Подъем КНК до гл.2581.00м. ВДП (верхние отв. интервала перфорации.) Закачка 5 м3 - 8% HCL на поглощение. Закачка 5м3 - 9% HCL+1,5% HF на поглощение. Реагирование 2 часа. Продавка сеноманской водой на поглощение в обьеме не менее 30 м3 с определением приемистости на 3-х режимах </t>
  </si>
  <si>
    <t>СВК -</t>
  </si>
  <si>
    <t>18:00-19:00 Отогрев ФА.
19:00-02:00 Спуск КНК-1  с периодической прокачкой до гл.2917м.
'02:00-03:00 Подъем КНК-1 до Н=2833м.
03:00-04:00 Запуск НКА для ВЦ 
04:00-06:00 Промывка с допуском с Н=2833м до Н=2917м. 
На выходе забойная грязь (промывка продолжается).</t>
  </si>
  <si>
    <t>Неисправность видеорегистратора СВК</t>
  </si>
  <si>
    <t>ГНКТ- 6</t>
  </si>
  <si>
    <t>Петровский А.Э.
Иванов О.Г.</t>
  </si>
  <si>
    <t>20-04</t>
  </si>
  <si>
    <t>Русское м/р</t>
  </si>
  <si>
    <t>22.11.2023 18:00</t>
  </si>
  <si>
    <t>Нормализация и промывка забоя до глубины искусственного забоя - 2068м. (силами ООО "Пакер-Сервис"). ГИС на ГНКТ ПГИ ОПП по плану работ ООО "ГисАльянсСервис" совместно с ООО "Пакер-Сервис"</t>
  </si>
  <si>
    <t>Ремонт инжектора</t>
  </si>
  <si>
    <t xml:space="preserve"> - </t>
  </si>
  <si>
    <t>18:00-06:00 Ремонт инжектора.</t>
  </si>
  <si>
    <t>НПВ: Ремонт инжектора (12ч)</t>
  </si>
  <si>
    <t>ГНКТ- 7</t>
  </si>
  <si>
    <t>Протасов Ю.Р.
Левин А.Н.</t>
  </si>
  <si>
    <t>7575</t>
  </si>
  <si>
    <t>Тарасовского м/р</t>
  </si>
  <si>
    <t>Растепление НКТ, допуск ГНКТ в хвостовик, перевод на тех.жидкость, замер Ризб, глушение скважины.</t>
  </si>
  <si>
    <t>на согласовании</t>
  </si>
  <si>
    <t>Ремонт установки КОЙЛ</t>
  </si>
  <si>
    <t>18:00-06:00 Ремонт установки КОЙЛ (гидросистема)</t>
  </si>
  <si>
    <t>Ремонт установки КОЙЛ (гидросистема)</t>
  </si>
  <si>
    <t>ГНКТ- 8</t>
  </si>
  <si>
    <t>Рамазанов М.З
Курышов Е.А.</t>
  </si>
  <si>
    <t>2105</t>
  </si>
  <si>
    <t>Куюмбинское м/р</t>
  </si>
  <si>
    <t xml:space="preserve">Спуск КНК-1 до забоя, текущий забой согласовать с Заказчиком. (при необходимости нормализовать забой). Завоз и приготовление 16.9м3 раствора HCL12% + отклонитель Катол 40 (удельный расход 67кг на 1м3 12% HCL). Приготовить основной кислотный состав для проведения ОПЗ в V-24.5м3 HCL 24% + "Ипроден К-1 марка Б" - 2% + "Ипроден ВР-1 марка А" - 5% (расчет концентрации брать из массы использованной HCl 24% ). Провести закачку кислотного состава по ГНКТ в 2 цикла. Цикл 1. Закачка осуществляется с гл. 3828м до гл. 2953.29м в объёме 16.9м3 HCL12% композиционного кислотного состава на основе HCL12% при открытом затрубном пространстве. Цикл 2. Закачка осуществляется с гл. 3288м до гл. 2953.29м в объёме 24.5м3 HCL24% при закрытом затрубном пространстве с продавкой товарной нефтью. Доп план: Установка СКВ на гл. 3496м в V - 1м3 (12% р-ра HCL) с реагированием 3 часа. По окончании реагирования - вымыть продукты реакции и провести попытку прохода ниже гл. 3496м. При положительном результате допустить КНК-1 до гл 3828м и продолжить работы по основному плану. Приподнять КНК-1 до гл. 2940м. Провести завоз промывочной технологической рабочей жидкости (состав технологической промывочной жидкости по согласованию с Заказчиком) в объёме не менее 20м3. 1м3 12% на гл 3496м подъём реакция 3 часа. Провести спуск ГНКТ до гл. 3496м. Всстановить устойчивую циркуляцию и провести промывку открытого ствола скважины до гл. 3828м (либо до максимально возможной согласованной с Заказчиком глубины). Дальнейшие работы по проведению СКО провести по основному плану работ </t>
  </si>
  <si>
    <t>СВК+. 
3 из 4</t>
  </si>
  <si>
    <t>20:00-08:00 'Демонтаж оборудования 50%</t>
  </si>
  <si>
    <t>ГНКТ- 9</t>
  </si>
  <si>
    <t>БПО ООО "ЮТС" БПО ООО "Нефтемаш"г.Сургут</t>
  </si>
  <si>
    <t>Временная консервация флота г.Новый Уренгой : Оборудование, Узел намотки, в/сушилка, в/инструменталка, в/спальный, в/мастера БПО г.Сургут: установка НКА, установка КОЙЛ З/Иркинское м/р</t>
  </si>
  <si>
    <t>ГНКТ- 10</t>
  </si>
  <si>
    <t>БПО ООО "ЮТС" г.Сургут</t>
  </si>
  <si>
    <t>Временная консервация флота.</t>
  </si>
  <si>
    <t>ГНКТ- 11</t>
  </si>
  <si>
    <t>Замятин А.А.</t>
  </si>
  <si>
    <t>5648</t>
  </si>
  <si>
    <t>С/Талинское м/р</t>
  </si>
  <si>
    <t>Провести промывку скважины до гл. 3557.38м. (фрак порт гидравлический вн.d-16мм). Технологический отстой - 2ч. с последующей контрольной отбивкой забоя после тех.отстоя.</t>
  </si>
  <si>
    <t>18:00-22:00 Стоп ПАУ+НКА.Запус НКА с промывкой  тех.ж-тью гл.2509м (20м выше стингера)  
22:00-23:00  Промывкой  тех.ж-тью гл.2509м (20м выше стингера)
02:00-06:00 Спуск КНК-1 с промывкой азотированной тех.ж-тью до гл.3212м</t>
  </si>
  <si>
    <t>Расстояние от койла до вагона мастера ~300м</t>
  </si>
  <si>
    <t>ГНКТ- 14</t>
  </si>
  <si>
    <t>Кискин Н.А
Апсатаров Р.А</t>
  </si>
  <si>
    <t>43627</t>
  </si>
  <si>
    <t>26.11.2023 16:00</t>
  </si>
  <si>
    <t xml:space="preserve">Промывка скважины, нормализация забоя до гл.2857м. Подтверждение забоя. </t>
  </si>
  <si>
    <t>Ремонт ГТ</t>
  </si>
  <si>
    <t>20:00-21:00 Тех.отстой. 
21:00-04:00 Вырез дефектного участка.  Н=2040м-2720м. (Отрезано 680м)
04:00-08:00 Сварочные работы на Н=2040м</t>
  </si>
  <si>
    <t>НПВ: ремонт ГТ</t>
  </si>
  <si>
    <t>ГНКТ- 16</t>
  </si>
  <si>
    <t>Бригада не в работе</t>
  </si>
  <si>
    <t>ГНКТ- 17</t>
  </si>
  <si>
    <t>Фатхлисламов Р.Р.
Мазитов И.Ф.</t>
  </si>
  <si>
    <t>388</t>
  </si>
  <si>
    <t>В-Мессояхское м/р</t>
  </si>
  <si>
    <t xml:space="preserve">Шаблонирование скважины до гл.2352м или максимально возможной глубины. При недоходе - промывка по согласованию с Заказчиком. Проведение ПГИ по дополнительному плану ООО "Газпромнефть-ННГГФ". </t>
  </si>
  <si>
    <t>20:00-06:00 Флот в режиме готовности - ожидание освобождения территории скв-1361 кп-28 бригадой ЕПРС
06:00-07:00 Флот в режиме готовности - ожидание освобождения территории скв-1361 кп-28 бригадой ЕПРС.
07:00-08:00 Переезд на кп.28 скв.1361 (8км) 20%.</t>
  </si>
  <si>
    <t>ГНКТ- 18</t>
  </si>
  <si>
    <t>ГНКТ- 19</t>
  </si>
  <si>
    <t>,</t>
  </si>
  <si>
    <t>ГНКТ- 22</t>
  </si>
  <si>
    <t xml:space="preserve">
Тел.</t>
  </si>
  <si>
    <t>Ю-Талинское м/р</t>
  </si>
  <si>
    <t>06:00 - 18:00 Работы следственного комитета РФ.</t>
  </si>
  <si>
    <t>ГНКТ-31</t>
  </si>
  <si>
    <t>06:00 - 18:00 Укомплектование Флота персоналом.</t>
  </si>
  <si>
    <t>ГНКТ-32</t>
  </si>
  <si>
    <t>06:00 - 18:00 Закуп оборудования и материалов.</t>
  </si>
  <si>
    <t>НПВ: Итого за смену</t>
  </si>
  <si>
    <t>НПВ: Итого за Декабрь</t>
  </si>
  <si>
    <t>Ежесуточная сводка инженера СКТП и КУ по видеоконтролю флотов ГНКТ ООО "Пакер Сервис" c 06:00 01.12.2023 по 18:00 01.12.2023</t>
  </si>
  <si>
    <t>Хаметов Ф.А.</t>
  </si>
  <si>
    <t xml:space="preserve">Спуск ГНКТ до гл.3900м. Глушение скважины. </t>
  </si>
  <si>
    <t>08:00-12:00 Прокачка ГТ. Опрессовка оборудования+. Проведение Пусковой комиссии.
 12:00-13:00 Пусковая комиссия. Устранение ПП. 
13:00-16:00 Открытие Ц/З в 13:00-16 оборотов. Рб-54атм. На выходе нефть. Спуск КНК-1  с минимальной закачкой до гл.1040м. Ру.-0 атм. 
16:00-20:00 Спуск КНК-1 с минимальной закачкой ТЖ до гл.2750м. Ру.-0 атм, продолжаем.</t>
  </si>
  <si>
    <t>БПО г.Губкинский ПР к проведению работ на ООО "РН-Юганскнефтегаз"</t>
  </si>
  <si>
    <t>Ишкинин Р.Р.
Тимиркаев Р.Ф.</t>
  </si>
  <si>
    <t>Промывка скважины, нормализация забоя до гл.4166м. Освоение скважины азотированием (3 цикла). Подтверждение забоя. Доп план: Поднять ГНКТ. Провести перекомпоновку на КНК-3 (торцевая печать диам.55мм + шаблон диам.45мм + ОК). Провести обследование текущего забоя печатью. Поднять ГНКТ. Дальнейшие работы по результату осмотра печати.</t>
  </si>
  <si>
    <t>08:00-10:00 Спуск КНК-1 с промывкой азотированной тех. жидкостью до гл.3392м. СВ ГТ↓6,2т.↑16т. Разгрузка на 0,5 тн. 
10:00-11:00 Промывка азотированной тех. жидкостью на гл.3392м.СВ ГТ↓6,2т.↑16т. СТОП ПАУ. 
11:00-20:00 Подъём КНК-1 с периодической прокачкой до гл.0м. Закрытие Ц.З. в 20:00ч. (17оборотов). Ризб=0атм.</t>
  </si>
  <si>
    <t>15-58</t>
  </si>
  <si>
    <t xml:space="preserve">Отбивка текущего забоя. По результату и согласованию с геологической службой ЦДНГ-1 нормализация до искуственного забоя. Подъем КНК до гл. - 2900.9м.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 . Оставить на реагирование на 2 часа. .Продавка сеноманской водой на поглощение в обьеме не менее 30 м3 с определением приемистости на 3-х режимах </t>
  </si>
  <si>
    <t xml:space="preserve"> 06:00-10:00 Промывка на глубине 2958 м. Q=130л/мин; Рраб-145атм. 
10:00-11:00 Закачка по ГНКТ на циркуляцию последовательно 1м3 HCL8%+3м3 тех.жидкости на глубине 2914 м. Р-120атм, УНБ-100л/мин. 
11:00-11:30 Подъем до гл.2833м. 
11:30-12:00 Запуск НКА-120л/мин, Рраб-170атм. Спуск КНК-1 до гл.2958м.
 12:00-14:00 Промывка на гл.2958м. 
14:00-14:30 Определение приемистости. Закачка 1м3. Q-129м3/сут при Р-180атм. 
14:30-17:30 Приготовление кислоты. 
17:30-18:00 Проведение СКО+ГКО. Закачка в ГНКТ на циркуляцию 3м3 8% HCL. Закачка на поглощение 2м3 (8%HCL+Нефтенол+Ферикс), далее закачка на поглощение 5м3 (9%HCL+Нефтенол+Ферикс+ 1.5%HF). Продолжаем.</t>
  </si>
  <si>
    <t>06:00 Ремонт инжектора (+). 
06:00-09:00 ПР к работе с партией ГИС (запасовка ГТ ГФ в инжектор, монтаж лубрикаторной секции). Монтаж оборудования; КНК-2 (шаблон диам.38мм, L-2,02м) Монтаж лубрикаторной секции на ФА. 
09:00-11:30 Создание противодавления в ГТ ГФ. 
11:30-14:00 Запуск скважины (подача тех. жидкости). Открытие Ц.З. Спуск КНК-2 до гл.600м, скорость спуска 6м/мин. Продолжаем. 
14:00-18:00 Спуск КНК-2 до гл.1600м. скорость спуска 6м/мин. Продолжаем.</t>
  </si>
  <si>
    <t>06:00-14:00 Ремонт установки КОЙЛ (гидросистема).</t>
  </si>
  <si>
    <t>2104</t>
  </si>
  <si>
    <t>Спустить КНК-1 и прошаблонировать ствол скважины до забоя. (при необходимости ноормализовать забой). авезти и приготовить 20 м3 раствора HCL 12% + отклонитель Катол 40 (уд. расход 67 кг на 1 м3 12% HCL) под контролем инженера ООО "Геос". Завезти и приготовить основной кислотный состав для проведения ОПЗ в объеме 29,3 м3 HCL 24% + "Ипроден К-1 марка Б" - 2% + "Ипроден ВР-1 марка А"- 5% (расчёт концентрации брать из массы использованной HCL 24%) под контролем инженера ООО "Геос". Провести закачку кислотного состава по ГНКТ в 2 цикла. Цикл 1. Закачка осуществляется с гл. 4340м до гл. 3293.37м в объёме 20м3 HCL12% композиционного кислотного состава на основе HCL12% при открытом затрубном пространстве со скоростью подъёма ГНКТ и расходом закачки позволяющими равномерно распределить КС по всему ОС. Цикл 2. Закачка осуществляется с гл. 4340м до гл. 2953.29м в объёме 29.3м3 HCL24% при закрытом затрубном пространстве с продавкой товарной нефтью в объёме ГТ со скоростью подъёма ГНКТ и расходом закачки позволяющими равномерно распределить КС по всему ОС.</t>
  </si>
  <si>
    <t>08:00-15:00 Демонтаж (15ч) оборудования 100%. Освобождение устья скважины. 
15:00-17:00 Перестановка СПТ на скв. №2104 100% 
17:00-20:00 Монтаж бригадного оборудования 30% Продолжаем. Температура воздуха -24˚.</t>
  </si>
  <si>
    <t>Временная консервация флота. г.Новый Уренгой (база ДСС): Оборудование, Узел намотки, в/сушилка, в/инструменталка, в/спальный, в/мастера. БПО г.Сургут: установка НКА, установка КОЙЛ. З/Иркинское м/р</t>
  </si>
  <si>
    <t xml:space="preserve">Замятин А.А.
</t>
  </si>
  <si>
    <t xml:space="preserve"> '06:00-08:00 Спуск КНК-1 с промывкой азотированной тех.ж-тью до гл.3270м  (прокачка вязкой пачки в V-2мз) Вес↓3тн,↑13тн - на выходе азот+вода+пленка нефти 
08:00-12:00 Подьем КНК-1 с промывкой азотированной тех.ж-тью гл.2409м; Вес ГТ ↓3тн;↑13тн.; На выходе: азот+вода+пленка нефти. 
12:00-13:00 Промывка азотированной тех.ж-тью гл.2409м (120м выше стингера) Вес ГТ ↓4тн;↑13тн. до чистого, на выходе:вода+азот+пропант+пленка нефти.
13:00-14:00 Стоп ПАУ. Промывка тех.ж-тью гл.2409м (120м выше стингера)  Вес ГТ ↓5тн;↑13тн.до чистого, на выходе:вода+пропант+пленка нефти.
14:00-17:00 Промывка тех.ж-тью гл.2409м (120м выше стингера)  Вес ГТ ↓5тн;↑13тн.до чистого, на выходе:вода+пропант+пленка нефти. 
17:00-18:00 Запуск НКА+ ПАУ  - (вызов притока) ВЦ (+).</t>
  </si>
  <si>
    <t>Намотка ГТ 2040м на УН Койла. ЗР на 18:00. Монтаж оборудования, ОЦЗ в 23:00.</t>
  </si>
  <si>
    <t>1361</t>
  </si>
  <si>
    <t>Отбивка забоя, нормализация забоя до гл.1922м или до максимально возможной глубины дохождения ГНКТ 44.45мм.</t>
  </si>
  <si>
    <t>08:00-16:00 Переезд на кп.28 скв.1361 (8км) 100%. 
16:00-18:00 Расстановка и подключение жил.городка. Расстановка СПТ.
18:00-20:00 Монтаж оборудования ГНКТ-20%</t>
  </si>
  <si>
    <t>Работы следственного комитета РФ.</t>
  </si>
  <si>
    <t>Укомплектование Флота персоналом.</t>
  </si>
  <si>
    <t>Закуп оборудования и материалов.</t>
  </si>
  <si>
    <t>Ежесуточная сводка инженера СКТП и КУ по видеоконтролю флотов ГНКТ ООО "Пакер Сервис" c 18:00 01.12.2023 по 06:00 02.12.2023</t>
  </si>
  <si>
    <t>Романов А.А.</t>
  </si>
  <si>
    <t>18:00 - 06:00  Спуск КНК-1 с минимальной закачкой т/ж до гл.3900м ПР к глушению Подьем КНК-1 до гл.3300м с закачкой по ГТ раствор уд.вес 1.45г/см3 в обьеме 30м3 На выходе раствор уд.вес 1.04г/см3 в объеме 30м3 С откачкой в коллектор .</t>
  </si>
  <si>
    <t>18:00 - 06:00 БПО г.Губкинский ПР к проведению работ на ООО "РН-Юганскнефтегаз"</t>
  </si>
  <si>
    <t>18:00 - 06:00  Демонтаж инжектора, лубрикатора Демонтаж КНК-1, Монтаж КНК-3 Монтаж инжектора, лубрикатора Прокачка ГТ Опрессовка ПВО, линий нагнетания и дросселирования на Открытие Ц.З в 23:00ч. Спуск КНК-3 с периодической прокачкой до гл.400м. Спуск КНК-3 с периодической прокачкой до гл.2400м.</t>
  </si>
  <si>
    <t>18:00 - 06:00  Проведение СКО+ГКО Закачка в ГНКТ на циркуляцию 3м3 8% HCL Закачка на поглощение 2м3 , далее закачка на поглощение 5м3 Реагирование Закачка НКА сеноманской воды в V-30м3, Определение приемистости при 140атм. Подъем КНК-1 Н=900м.</t>
  </si>
  <si>
    <t>18:00 - 06:00  Спуск КНК-2 со скоростью 6м/мин, гл.2068м. Забой Подъем КНК-2 со скоростью 6м/мин, гл.1290м. Подъем КНК-2 со скоростью 6м/мин гл.0м. Закрытие ЦЗ в 01:00 Демонтаж инжектора+КНК-2. Смена компоновки на КНК-3. Монтаж КНК-3+инжектор. Открытие ЦЗ в 02:30 Тестирование датчика глубины. Спуск КНК-3 с регистрацией всех параметров под закачкой тех жидкости от водовода в интервале Н=0м.1050-м .</t>
  </si>
  <si>
    <t>02.12.2023 06:00</t>
  </si>
  <si>
    <t>18:00 - 06:00  Ремонт установки КОЙЛ гидросистема. Смена подъёмников, расстановка СПТ Монтаж оборудования ГНКТ 75%.</t>
  </si>
  <si>
    <t>Ремонт установки КОЙЛ (гидросистема). Смена подъёмников</t>
  </si>
  <si>
    <t>02.12.2023 05:00</t>
  </si>
  <si>
    <t xml:space="preserve">18:00 - 06:00  М/Ж бригадного оборудования 100%. Свищ на гл.40м Отрезали ГТ 50м Установка внутреннего коннектора. Тест конектора М/Ж КНК-1. Опрессовка ПВО 07:30. Открытие Ц.З. Спуск КНК-1 до гл 20 м. </t>
  </si>
  <si>
    <t>18:00 - 06:00  Промывка азотированной тех.ж-тью гл.2409м. Спуск КНК-1 с промывкой азотированной тех.ж-тью до гл.3000м. Спуск КНК-1 с промывкой азотированной тех.ж-тью до гл.3300м. Спуск КНК-1 с промывкой азотированной тех.ж-тью до гл.3340м. Подьем КНК-1 с промывкой азотированной тех.ж-тью гл.3090м; Подьем КНК-1 с промывкой азотированной тех.ж-тью гл.2425м.</t>
  </si>
  <si>
    <t>02.12.2023 03:00</t>
  </si>
  <si>
    <t>Промывка скважины, нормализация забоя до гл.2857м. Подтверждение забоя. Доп.план: Спуск КНК-4 (торцевой фрез диам.54мм + ВЗД диам.43мм + РГ + ОК) до глубины посадки ГНКТ. Фрезерование места посадки. Дальнейшие работы по согласованию с Заказчиком.</t>
  </si>
  <si>
    <t>18:00 - 06:00  УЗД шва гт зав№ 0222.005 на гл.1675м Вымотка ГТ на барабан до гл.785м Узд шва гт зав№ 0222.005 на гл.785м Завершающие работы по ремонту ГТ, демонтаж узла намотки Расстановка СПТ Монтаж оборудования ГНКТ и КНК-4, продолжаем Монтаж оборудования ГНКТ Монтаж КНК-4 Тест ВЗД Опрессовка ПВО Открытие Ц.З в 04:00 16.5оборотов Ризб=9атм.</t>
  </si>
  <si>
    <t>Завершающие работы по ремонту ГТ</t>
  </si>
  <si>
    <t>02.12.2023 04:00</t>
  </si>
  <si>
    <t>18:00 - 06:00  Монтаж оборудования ГНКТ-20% Монтаж оборудования ГНКТ-60% Завоз солевого раствора Монтаж оборудования ГНКТ-100% Разогрев солевого раствора до t 70С Прокачка ГТ Опрессовка ПВО Работа пусковой комиссии. Открытие ЦЗ в 05:00. Спуск КНК-1 с периодической прокачкой до гл.480м.</t>
  </si>
  <si>
    <t>18:00 - 06:00 Работы следственного комитета РФ.</t>
  </si>
  <si>
    <t>18:00 - 06:00 Укомплектование Флота персоналом.</t>
  </si>
  <si>
    <t>18:00 - 06:00 Закуп оборудования и материалов.</t>
  </si>
  <si>
    <t>Ежесуточная сводка инженера СКТП и КУ по видеоконтролю флотов ГНКТ ООО "Пакер Сервис" c 06:00 02.12.2023 по 18:00 02.12.2023</t>
  </si>
  <si>
    <t>Маркин А.Д.</t>
  </si>
  <si>
    <t>Радин Е.М.
Кузьмичкин А.В.</t>
  </si>
  <si>
    <t xml:space="preserve">06:00-08:00 11:00 Подьем КНК-1 до гл. 1840м.с закачкой по ГТ  раствор уд.вес 1.45г/см3.
11:00-13:00 Тех.отстой. Наблюдение за скважиной. Ру.-0 атм. Скважина заглушена. 
13:00-16:00 Подъём КНК-1 до гл.620м. </t>
  </si>
  <si>
    <t>Временная консервация.</t>
  </si>
  <si>
    <t>ПР к проведению работ на ООО "РН-Юганскнефтегаз"</t>
  </si>
  <si>
    <t>06:15-13:00 Подъём КНК-3 до гл.0м. ЗЦЗ.
13:00-14:00 Демонтаж инжектора, лубрикатора. Демонтаж КНК-3. Отпечаток представлен чёткой полосой шириной 5мм., радиальной формы, глубиной 2мм. 
14:00-16:00 Отдув ГТ компрессором.</t>
  </si>
  <si>
    <t>Пономарев А.
Биктимиров А.Т</t>
  </si>
  <si>
    <t>Демонтаж</t>
  </si>
  <si>
    <t>06:00-08:00 Подъем КНК-1 до 0м. ЗЦЗ.
08:00-10:00 Отдув ГНКТ.
10:00-14:00 Демонтаж  оборудования ГНКТ 50 %.</t>
  </si>
  <si>
    <t>06:00-18:00 СПО КНК-3. Запись ПГИ.</t>
  </si>
  <si>
    <t>06:00-09:00 Монтаж оборудования ГНКТ 100%. 
09:00-11:30 Ревизия инжектора
11:30-18:00 Ремонт установки КОЙЛ ТНВД.</t>
  </si>
  <si>
    <t xml:space="preserve">НПВ: Ревизия инжектора. Ремонт койла. </t>
  </si>
  <si>
    <t>06:00-06:30 Установка внутреннего коннектора. Тест конектора(+).
06:30-07:30 М/Ж КНК-1. Опрессовка ПВО(+).
07:30-16:00 ОЦЗ. Спуск КНК-1 до гл 2650 м.</t>
  </si>
  <si>
    <t>Временная консервация</t>
  </si>
  <si>
    <t>Замятин А.А.
Демиров Р.К.</t>
  </si>
  <si>
    <t xml:space="preserve">06:00-08:00  Промывка азотированной тех.ж-тью на гл.2425м
08:00-14:00 Спуск КНК-1до гл.3360м </t>
  </si>
  <si>
    <t>06:00-09:30 Спуск КНК-4 гл2699м. Интервал фрезирования. вес ↓4,6т ↑9,1тн.
09:30-15:30 Интервал фрезерования Н=2701.5м (-) Рост давления 112 до 151атм.
15:30-15:45 Подъем КНК-4 до гл2650м. Спад давления до 126атм.  
15:45-16:00 Спуск КНК-4 до гл2699.1м Разгрузка 0.5т . Рост давления до 150атм. 
16:00-16:30 Подъем КНК-4 до гл.2650м. Спад давления до 127атм. 
16:30-17:00 Спуск КНК-4 до гл.2701.5м.
17:00-18:00 Фрезерование интервала 2701.5м(-) . Рост давления с 121атм.до 149атм.</t>
  </si>
  <si>
    <t>06:00-10:00 Спуск КНК-1 до гл.1199 м. Разгрузка 0,5т. Подъём КНК-1 до гл.1000м. Запуск НКА+МАК. ВЦ(+)
10:00-12:30 Спуск КНК-1 до гл.1260м. Подъём КНК-1 до гл.1093м. Промывка до чистого.
12:30-16:00 Спуск КНК-2 до гл.1340м. Подъём КНК-1 до гл.1093м.</t>
  </si>
  <si>
    <t>Ежесуточная сводка инженера СКТП и КУ по видеоконтролю флотов ГНКТ ООО "Пакер Сервис" c 18:00 02.12.2023 по 06:00 03.12.2023</t>
  </si>
  <si>
    <t>17:00-04:00 Демонтаж (8ч) оборудования ГНКТ- 100%. ППР. Освобождение територии. З/Р.
 04:00-08:00 П/Р к переезду. Переезд на куст 21б. Скв 41934ГС -20%. Продолжаем.</t>
  </si>
  <si>
    <t>16:00-05:00 Демонтаж установки ГНКТ и оборудования - 100% Утилизация НСЖ V=20м3. ПРР бригадного оборудования(продолжаем)
05:00-06:00 ПРР бригадного оборудования. Освобождение территории устья скважины. З.Р. на 06:00ч. 
06:00-08:00 Переезд на куст № 151 скважина № 15122гс - 10% Продолжаем.</t>
  </si>
  <si>
    <t>17-65</t>
  </si>
  <si>
    <t xml:space="preserve"> '1.Отбивка текущего забоя. По результату и согласованию с геологической службой ЦДНГ-1 нормализация до искуственного забоя. 2.Подъем ГНКТ до глубины НДП (нижние отв. интервала перфорации.) - 3491.2м. Установка СКВ в V-1м3 8% HCL. 3.Спуск ГНКТ до текущего забоя. Промывка до чистого раствора. 4. Подъем КНК до гл. - 3485.2м.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кислоты. 5. Закачка 5 м3 - 8% HCL на поглощение, Закачка 5м3 - 9% HCL+1,5% HF на поглащение, реагирование 2 часа. Определение приемистости на 3-х режимах </t>
  </si>
  <si>
    <t>монтаж</t>
  </si>
  <si>
    <t>17:00-20:00 Перестановка СПТ и оборудования на скв 17-65 . 
20:00-06:00 Монтаж оборудования ГНКТ-100% Завоз солевого раствора V=8м3.Нагрев солевого раствора для прокачки ГТ.Прокачка ГТ (продолжается). ОЦЗ в 08:00 03.12.23.</t>
  </si>
  <si>
    <t>18:00-22:00 СПО КНК-3 Калибровка расходомера с регистрацией всех параметров в интервале Н=700м-500м. (п.8-14 плана работ) Продолжаем. 
22:00-00:00 СПО КНК-3 Калибровка расходомера с регистрацией всех параметров в интервале Н=500м-1400м. (п.15 плана работ).
00:00-02:00 СПО КНК-3 с регистрацией всех параметров под закачкой от водовода. Интервал Н=1400м-2058м. (п.16 плана работ). 
02:00-04:00 СПО КНК-3 с регистрацией всех параметров под закачкой от водовода. Интервал Н=2058-1400м. (п.17 плана работ). 
04:00-06:00 СПО КНК-3 с регистрацией всех параметров под закачкой от водовода. Интервал Н=1400м.-2058 (п.18 плана работ).</t>
  </si>
  <si>
    <t>Растепление НКТ, допуск ГНКТ в хвостовик(Н-2400м), перевод на тех.жидкость, замер Ризб, глушение скважины.</t>
  </si>
  <si>
    <t>'СВК+
4 из 4</t>
  </si>
  <si>
    <t>18:00-21:00 Ремонт установки КОЙЛ ТНВД (+). 
21:00-02:00 Прогрев гидравлического масла установки КОЙЛ. Установка и испытание коннектора.
 02:00-06:00 Монтаж КНК-1 Прокачка ГТ т.ж. 1.18г/см3 в V-5м3. Опрессовка ПВО, продолжаем</t>
  </si>
  <si>
    <t>20:00-21:00 Спуск КНК-1 до гл 3710 м.Разгрузка проход (-) 
21:00-22:00 Подъем КНК-1 для переориентирования до гл. 3410м. 
22:00-23:00 Спуск КНК-1 до гл 3750 м. .Разгрузка проход (-) 
23:00-01:30 Подъем КНК-1 для переориентирования до гл. 3450м.
01:30-03:00 Спуск КНК-1 до гл 3750 м.Разгрузка проход (-) 
03:00-04:00 Попытка пройти глубину разгрузки (-)Продолжаем 
04:00-08:00 Подъем КНК-1 для переориентирования до гл. 3305м.(воронка)</t>
  </si>
  <si>
    <t>18:00-19:00 Подьем КНК-1 с промывкой азотированной тех.ж-тью гл.2409м; (120м выше стингера); Вес ГТ ↓5тн;↑14тн.; На выходе: азот+вода+пропант+пленка нефти. 
19:00-21:00 Промывка азотированной тех.ж-тью гл.2409м (120м выше стингера)  Вес ГТ ↓4тн;↑13тн. до чистого, на выходе:вода+азот+пропант+пленка нефти. 
21:00-02:00 Спуск КНК-1 с промывкой азотированной тех.ж-тью до гл.3460м (прокачка вязкой пачки в V-1мз) Вес↓5тн,↑15тн - на выходе азот+вода+пленка нефти. '
02:00-06:00 Подьем КНК-1 с промывкой азотированной тех.ж-тью гл.2900м;  Вес ГТ ↓5тн;↑14тн.; На выходе: азот+вода+пропант+пленка нефти.</t>
  </si>
  <si>
    <t>СВК+
4 из 4</t>
  </si>
  <si>
    <t xml:space="preserve">18:00-18:30 Подъем КНК-4 до гл.2530м. СВ на подъем 8,2т на спуск 3,8т Q=110лит/мин Рр=125атм. Руст=1атм спад давления 
18:30-19:00 Промывка на гл.2530м. Q=110лит/мин Рр=127атм. Руст=1атм. выход чистый 19:00-20:00 Спуск КНК-4 до гл 2701.5м вес на спуск 4.1т на подъем 9,2т 
20:00-20:30 Фрезерование интервала 2701.5м-2702.5м.(+) получили провал, 
20:30-21:30 Проработка интервала 2689м-2723м(+) ,
 21:30-04:00 Подъем КНК-4 до гл.0м. 04:00 Закрытие Ц.З 16.5оборотов Ризб=0атм. Перекомпоновка с КНК-4 на КНК-1(насадка промывочная d=38мм.) . 06:00 Открытие Ц.З .
04:00-06:00 Тест ВЗД(+) . Перекомпоновка  КНК-4 на КНК-1 (насадка промывочная d=38мм.) Монтаж инжектора(+) 
06:00-06:30 Опрессовка ПВО(+) 
06:30 Открытие Ц.З 16.5оборотов Ризб=1атм. 
06:30-08:00 Спуск КНК-1 без циркуляции до гл.600м. СВ на спуск 0,6т. на подъем 2,3т </t>
  </si>
  <si>
    <t>18:30-21:00 Подъём КНК-1 с азотированной промывкой до гл.1050м, вес 1,2/4,3тн.  на выходе тех.вода+азот+песок. Промывка до чистого. 
21:00-23:30 Спуск КНК-1 с азотированной промывкой до гл.1530м, прокачка вязкой пачки V-2м3, вес 1,3/4,8тн. на выходе тех.вода+азот.
23:30--02:30 Подъём КНК-1 с азотированной промывкой до гл.1050м, вес 4,4тн. на выходе тех.вода+азот+песок+пропант. Промывка до чистого. 
02:30-05:30 Спуск КНК-1 с азотированной промывкой до гл.1610м, прокачка вязкой пачки V-2м3, вес 1/4,9тн. на выходе тех.вода+азот.
 05:30-06:00 Подъём КНК-1 с азотированной промывкой до гл.1515м, вес 4,9тн.  на выходе тех.вода+азот.</t>
  </si>
  <si>
    <t>Ежесуточная сводка инженера СКТП и КУ по видеоконтролю флотов ГНКТ ООО "Пакер Сервис" c 06:00 03.12.2023 по 18:00 03.12.2023</t>
  </si>
  <si>
    <t>переезд</t>
  </si>
  <si>
    <t>08:00-20:00 Переезд на куст 21б скважина 41934ГС - 90%. 
Расстояние переезда 37км.
На скважине производит работы бригада КРС ООО "ФракДжет-Волга", освобождение территории на 06.12.2023г на 12:00.</t>
  </si>
  <si>
    <t>15122ГС</t>
  </si>
  <si>
    <t>Отбивка забоя, промывка скважины до гл.3934м. Шаблонирование хвостовика. Проведение ГИС под закачкой</t>
  </si>
  <si>
    <t>08:00-18:00 Переезд на куст № 151 скважина № 15122гс  100%  
18:00-20:00 Флот в режиме готовности. На соседней скважине № 15138ГС производит работы бригада КРС ООО "Обьнефтеремонт". Совместная расстановка не возможна. Освобождение территории на 07.12.2023г</t>
  </si>
  <si>
    <t>СВК-</t>
  </si>
  <si>
    <t>06:00-07:00 Прокачка ГТ (+).
07:00-08:00 Пусковая коммиссия. Опресовка нагнетальной линий (+) Открытие ЦЗ в 08:00
08:00-15:30 Спуск КНК-1  (насадка промывочная диам.38мм + шаблон диам.38мм + ОК) с периодической прокачкой до гл.3250м. СВ ГТ на спуск 6тн; При контрольном подъеме, увеличение веса до 17,5тн
15:30-18:00 Приготовление понизителя трения в v-1м3.</t>
  </si>
  <si>
    <t>06:00-07:00 СПО КНК-3 с регистрацией всех параметров под закачкой от водовода. Интервал Н=1400м.-2058 (п.18 плана работ).
07:00-08:30 СПО КНК-3 с регистрацией всех параметров под закачкой от водовода. Интервал Н=2058м.-1400м. (п.19 плана работ).
08:30-11:00 Получение  подтверждения данных качества записи в динамике.  
11:00-16:30 Доп. Записи (18-19 п. плана работ).
16:30-17:00 Получение  подтверждения данных качества записи в динамике. Остановка нагнетания тех жидкости в скважину от водовода. Регистрация параметров на точке (п. 21 плана работ)
17:00-18:00 СПО КНК-3 с регистрацией всех параметров . Интервал Н=1400м.-2058 (п.22 плана работ).</t>
  </si>
  <si>
    <t>06:00-09:30 Опресовка ПВО(-), устранение негерметичности,  отогрев ЦЗ. Опрессовка ПВО 350атм(+). Открытие Ц.З в 09:30.
09:30-18:00 Ремонт установки НКА. В проессе</t>
  </si>
  <si>
    <t>Ремонт установки НКА.</t>
  </si>
  <si>
    <t>08:00-09:30 гл.3305 м. (воронка) Запуск УНБ+МАК ВЦ(+)
09:00-18:00 Спуск КНК-1 (насадка промывочная D-45мм+Шаблоны 3шт.D-45мм.длиной 3м.+сдвоенный клапан D-45мм) с промывкой до гл 4260м. Посадка. Проход(-). СТОП УНБ. По согласованию с ГС заказчика проведение СКО по текущему забою .                                                                                                                                                                                                                                                         18:00-20:00 Приготовление кислотного состава HCL24% в V- 29,3 м3+Ипроден К-1+Ипроден ВР-1.</t>
  </si>
  <si>
    <t>06:00-08:00 Подьем КНК-1 (КОС Ø44.5 + шаблон Ø44.5+ насадка промывочная Ø44,5). с промывкой азотированной тех.ж-тью гл.2409м;  (120м выше стингера) 
08:00-10:00 Промывка азотированной тех.ж-тью гл.2409м (120м выше стингера) 
10:00-17:00 Спуск КНК-1 с промывкой азотированной тех.ж-тью до гл.3520м 
17:00-18:00 Подьем КНК-1 с промывкой азотированной тех.ж-тью гл.3345м</t>
  </si>
  <si>
    <t>Промывка скважины, нормализация забоя до гл.2857м. Подтверждение забоя.   
Доп.план: Спуск КНК-4 (торцевой фрез диам.54мм + ВЗД диам.43мм + РГ + ОК) до глубины посадки ГНКТ. Фрезерование места посадки. Дальнейшие работы по согласованию с Заказчиком.</t>
  </si>
  <si>
    <t>08:00-13:00 Спуск КНК-1 (насадка промывочная d=38мм.) без циркуляции до гл.2530м. СВ на спуск 3,9т. на подъем 7,1т.
13:00-20:00 Завоз азота. Прибытие азота на КП в 20:00</t>
  </si>
  <si>
    <t>Ожидание завоза азота</t>
  </si>
  <si>
    <t xml:space="preserve">08:00-09:00 Подъём  КНК-1 (насадка промывочная d-45мм + шаблон диам.45мм L-1100мм + обратный клапан)  с азотированной промывкой до гл.1050м, вес 4,3тн. Qжид-130л/мин, N2-10м3/мин, Рраб-202атм, Руст-12атм, на выходе тех.вода+азот+песок+пропант. Промывка до чистого.
09:00-13:00 Спуск КНК-1 с азотированной промывкой до гл.1700м, прокачка вязкой пачки V-2м3, вес 1,1/5тн. Qжид-130л/мин, N2-10м3/мин, Рраб-198атм, Руст-8атм, на выходе тех.вода+азот.
13:00-16:00 Подъём КНК-1 с азотированной промывкой до гл.1090м, вес 4,7тн. Qжид-130л/мин, N2-10м3/мин, Рраб-200атм, Руст-9атм, на выходе тех.вода+азот+песок.
16:00-19:00 Азотированная промывка на гл.1090м с.в.1,2/4тн,Qжид-130л/мин,Qазот-10м3/мин,Рраб-195атм,Руст-10атм,на выходе тех.вода+азот+пл.песок.Промывка до чистого,стоп МАК.
19:00-20:00 Подъём КНК-2 до гл.500м </t>
  </si>
  <si>
    <t>Ежесуточная сводка инженера СКТП и КУ по видеоконтролю флотов ГНКТ ООО "Пакер Сервис" c 18:00 03.12.2023 по 06:00 04.12.2023</t>
  </si>
  <si>
    <t>Режим готовности</t>
  </si>
  <si>
    <t>18:00-22:00 Переезд на куст 21б скважина 41934ГС -100%. Расстояние переезда 37км.
22:00-24:00 Расстановка жил.городка.
24:00-08:00 Флот в режиме готовности. На скважине производит работы бригада КРС ООО "ФракДжет-Волга", освобождение территории на 06.12.2023г на 12:00.</t>
  </si>
  <si>
    <t>18:00-06:00 Флот в режиме готовности. На соседней скважине № 15138ГС производит работы бригада КРС ООО "Обьнефтеремонт". Совместная расстановка не возможна. Освобождение территории на 07.12.2023г</t>
  </si>
  <si>
    <t>18:00-20:00 Закачка понизителя трения V=1м3. Спуск КНК-1  с периодической прокачкой до гл.3265м. При контрольном подъеме, увеличение веса до 17,5тн
20:00-02:00 Пропарка Ф/А и обратной линий на желобной емкости  с помощью ППДУ.  
02:00-02:30 Подьем КНК-1 до гл.3100м.
02:30-06:00 Спуск КНК-1 до гл.3491м Тек.забой.</t>
  </si>
  <si>
    <t>18:00-06:00 СПО КНК-3. Запись ПГИ. Предположительно прихват ГФГТ в фантанной арматуре льдом. Отогрев Ф/А.</t>
  </si>
  <si>
    <t>Расстояние от койла до вагона мастера ~350м</t>
  </si>
  <si>
    <t>Ремонт установки НКА</t>
  </si>
  <si>
    <t>18:00-06:00 Ремонт установки НКА.</t>
  </si>
  <si>
    <t>НПВ: Ремонт установки НКА.</t>
  </si>
  <si>
    <t>СВК+. 3 из 4
Фотоподтверждение
Некорректная дата</t>
  </si>
  <si>
    <t>18:00-05:30 Приготовление кислотного состава .  
05:30-06:30 Запуск УНЦ. Закачка HCL12% V=2,2м3+отклонитель Катол 40 на гл.4260м.</t>
  </si>
  <si>
    <t xml:space="preserve">Временная консервация флота. </t>
  </si>
  <si>
    <t>18:00-02:00 Подьем КНК-1 до гл.2409м. Промывка.
02:00-06:00 Стоп ПАУ. Промывка горячей тех.ж-тью (80˚С) на гл.2409м.</t>
  </si>
  <si>
    <t>СВК+. 4 из 4
Фотоподтверждение
Некорректная дата</t>
  </si>
  <si>
    <t xml:space="preserve">18:00-21:00 Завоз Азота (+). 
21:00-00:00 Перетарка Азота. Захолаживание установки ПАУ. Запуск НКА+ПАУ. В/Ц (+)
00:00-01:30 Спуск КНК-1до гл.2701м. Разгрузка 0.5т от СВ. Попытки пройти (+) 
01:30-04:00 Спуск КНК-1 до гл.2770м. Подъем КНК-1 до гл.2530м. Промывка на гл.2530м. </t>
  </si>
  <si>
    <t>18:00-19:00 Азотированная промывка на гл.1090м.
19:00-21:00 Подъём КНК-1 до гл.0м. ЗЦЗ.
21:00-23:00 Отдув ГТ.
23:00-06:00 МЕТЕО - 41С.</t>
  </si>
  <si>
    <t>Метео (7ч)</t>
  </si>
  <si>
    <t>Ежесуточная сводка инженера СКТП и КУ по видеоконтролю флотов ГНКТ ООО "Пакер Сервис" c 06:00 04.12.2023 по 18:00 04.12.2023</t>
  </si>
  <si>
    <t>229</t>
  </si>
  <si>
    <t>06:00 - 18:00  Флот в режиме готовности На скважине производит работы бригада КРС ООО "ФракДжет-Волга", освобождение территории на 06.12.2023г на 12:00 Переезд на куст 10 скважина 229 40%.</t>
  </si>
  <si>
    <t>По состоянию на 17:00 МСК
оборудование ГНКТ - Е 837 МХ 186 - 2 рейса
Вагон мастера - В 690 ЕВ 186 - 2 рейса
Вагон спальник - В 690 ЕВ 186 - 2 рейса
Вагон сушилка - А 029 НА 186 - 3 рейса
Вагон инструменталка - Е 905 МУ 186 - 2 рейса
Желобная №1 - Е 905 МУ 186 - 2 рейса
Желобная №2 - В 845 МХ  186 - 0
Азотный комплекс - В 004 ЕК 186 - 3 рейса
"Вагон спальник" - В 690 ЕВ 186 - 2 рейса</t>
  </si>
  <si>
    <t xml:space="preserve">Отбивка забоя, промывка скважины до гл.3934м. Шаблонирование хвостовика. Проведение ГИС под закачкой. </t>
  </si>
  <si>
    <t xml:space="preserve">06:00 - 18:00  Флот в режиме готовности Невозможность расстановки флота ГНКТ-4 в связи ограничением территории Флот в режиме готовности Невозможность расстановки флота ГНКТ-4 в связи ограничением территории </t>
  </si>
  <si>
    <t>1765</t>
  </si>
  <si>
    <t>06:00 - 18:00 КНК-1 ' Подъем до гл.3398м Запуска ПАУ+НКА В/Ц Спуск КНК-1 до Н=3541м Тек.забой, вес ГТ 18,6тн/8,0тн Промывка на гл.3541м ' Закачка по ГНКТ на циркуляцию последовательно 1м3 HCL8%+3м3 тех.жидкости на глубине 3491 м Р-120атм, УНБ-100л/мин Подъем до гл 3398 м Запуск НКА НКА 100 лит /мин .Спуск с промывкой до гл 3541 м Промывка на гл 3541 м</t>
  </si>
  <si>
    <t>06:00 - 18:00  Отогрев Ф/А СПО КНК-3 с регистрацией всех параметров Интервал Н=1400м.-2058м СПО КНК-3 с регистрацией всех параметров Интервал Н=1400м.-2058м ' Подъем КНК-3 с регистрацией всех параметров Интервал Н=1400м.-2058м Подъем КНК-3 с регистрацией всех параметров Интервал Н=1400м.-0м .</t>
  </si>
  <si>
    <t>06:00 - 18:00  Ремонт НКА Ремонт НКА.</t>
  </si>
  <si>
    <t>06:00 - 18:00 КНК-1 ' Закачка HCL12% V=20м3+отклонитель Катол 40 с подъёмом до гл.3293м Спуск КНК-1 гл.4077м Температура воздуха -27˚ ' Спуск КНК-1 гл.4260м Закачка HCL24% в V- 29,3 м3+Ипроден К-1+Ипроден ВР-1 гл.3500м Температура воздуха -27˚</t>
  </si>
  <si>
    <t>06:00 - 18:00 КНК-1 ' Промывка тех.ж-тью гл.2409м. Промывка тех.ж-тью гл.2409м. Запуск НКА+ ПАУ.</t>
  </si>
  <si>
    <t>Апсатаров Р.А
Кискин Н.А</t>
  </si>
  <si>
    <t>06:00 - 18:00 КНК-1 Промывка на гл.2530м приготовление/закачка ВП в v=2м3. Стоп ПАУ Заполнение ГТ тех.жидкостью Тех.отстой. Спуск КНК-1 Н=2617м. Спуск КНК-1 Н=2780м Вес на спуск 3,8т Разгрузка 0,5т от СВ. По согласованию с ГТЦ, ГТМ, УСВР. Забой Подъем КНК-1 Н=2200м СВ на подъем 6,5т.</t>
  </si>
  <si>
    <t xml:space="preserve">06:00 - 18:00  Метео - 41С Метео - 42С </t>
  </si>
  <si>
    <t>Метео (12ч)</t>
  </si>
  <si>
    <t>Ежесуточная сводка инженера СКТП и КУ по видеоконтролю флотов ГНКТ ООО "Пакер Сервис" c 18:00 04.12.2023 по 06:00 05.12.2023</t>
  </si>
  <si>
    <t>05.12.2023 00:00</t>
  </si>
  <si>
    <t>Отбивка забоя, промывка скважины, нормализация забоя до гл.2814м. Подтверждение забоя.</t>
  </si>
  <si>
    <t xml:space="preserve">Монтаж </t>
  </si>
  <si>
    <t>20:00-22:00 Расстановка жил.городка, подключение.
22:00-24:00 Завоз песка 40м3. Планировка устья скважины.
'00:00-04:00   Планировка устья скважины. Расстановк СПТ. Разгрузка оборудования. Монтаж оборудования 20%.</t>
  </si>
  <si>
    <t>20:00-08:00 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"Обьнефтеремонт"). Освобождение на 07.12.23.</t>
  </si>
  <si>
    <t xml:space="preserve">18:00 -19:30Проведение СКО+ГКО. Закачка в ГНКТ на циркуляцию 3м3 8% HCL. Закачка на поглощение 2м3 (8%HCL+Нефтенол+Ферикс), далее закачка на поглощение 5м3 (9%HCL+Нефтенол+Ферикс+ 1.5%HF).
19:30-21:30 Реагирования 2 часа.
21:30-02:00 Закачка НКА сеноманской воды в V-25м3.
'02:00-03:00 Определение приемистости при 140атм:
03:00-06:00 .Подъем КНК-1 Н=1700м 
 Выявлена неисправность на НКА кенворт г/н В312АМ186, течь змеевика котла. </t>
  </si>
  <si>
    <t>18:00-06:00 Метео по автокрану темп-37°С. Ветер 2-5м/с</t>
  </si>
  <si>
    <t>Метео по автокрану темп-37°С. Ветер 2-5м/с
Расстояние от койла до вагона мастера ~350м</t>
  </si>
  <si>
    <t>СВК -
Ремонт установки НКА</t>
  </si>
  <si>
    <t>18:00-06:00 Ремонт НКА</t>
  </si>
  <si>
    <t>20:00-02:00 Подъем КНК-1  гл.0м. Закрытие Ц.З в 02:00.
02:00-08:00 Д/Ж бригадного оборудования 50%. Температура воздуха -26˚</t>
  </si>
  <si>
    <t>18:00-22:00 Спуск КНК-1 с промывкой азотированной тех.ж-тью до гл.3557,38м (фрак порт №1 гидравлический) 
22:00-00:00  Промывка азотированной тех.ж-тью гл.3557,38м (прокачка вязкой пачки в V-2мз)   . 
00:00-05:00 Подьем КНК-1 с промывкой азотированной тех.ж-тью гл.2409м;  (120м выше стингера)  
05:00-06:00  Промывка азотированной тех.ж-тью гл.2409м (120м выше стингера)</t>
  </si>
  <si>
    <t xml:space="preserve">20:00-23:00 Отдув ГТ(+) Утилизация тех.жидкости в v=30м3.
23:00-06:00 Демонтаж ГНКТ и оборудования 100% 
06:00-08:00 Зачистка ж/ё, зачистили 0,7т. З.Р освобождения территории устья скважины </t>
  </si>
  <si>
    <t xml:space="preserve">СВК+
4 из 4 </t>
  </si>
  <si>
    <t>20:00-08:00 Метео - 41С. (Общее 33ч)</t>
  </si>
  <si>
    <t>Ежесуточная сводка инженера СКТП и КУ по видеоконтролю флотов ГНКТ ООО "Пакер Сервис" c 06:00 05.12.2023 по 18:00 05.12.2023</t>
  </si>
  <si>
    <t xml:space="preserve">Отбивка забоя, промывка скважины, нормализация забоя до гл.2814м. Подтверждение забоя. </t>
  </si>
  <si>
    <t>08:00-09:00 Монтаж (9ч) оборудования 100%. 
09:00-13:00 Ремонт НКА (не исправен котел нагрева жидкости). 
13:00-18:00 Смена на НКА с ГНКТ-4 (+). ОЦЗ в 19:00.</t>
  </si>
  <si>
    <t>08:00-18:00 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"Обьнефтеремонт"). Продолжается.</t>
  </si>
  <si>
    <t>06:00-10:00 Подъем КНК-1 до гл.0м. Закрытие ЦЗ в 10:00. Отдув ГНКТ. 
10:00-18:00 Демонтаж ГНКТ-90%, продолжаем. Освобождение территории в 20:00. Далее флот в режиме готовности.</t>
  </si>
  <si>
    <t>06:00-18:00 Метео по автокрану температура-45°С.</t>
  </si>
  <si>
    <t>06:00-18:00 Метео -44*С.</t>
  </si>
  <si>
    <t>Метео</t>
  </si>
  <si>
    <t>08:00-14:00 Д/Ж бригадного оборудования 100%. Продолжаем. Температура воздуха -29˚С . 14:00-15:00 ЗР 100%. 
15:00-18:00 Переезд 30% с КП-21 на КП-75 скв.№7502, расстояние 40км. Продолжаем.Температура воздуха -30˚С Переезд до 13:00 06.12.23</t>
  </si>
  <si>
    <t>08:00-09:00 Тех.отстой скважины. 
09:00-17:00 Спуск КНК-1 до гл.3557,38м (плановая глубина-фрак порт №1 гидравлический) с перидической циркуляцией тех.ж-тью Вес: ↓5тн, ↑14тн. 
17:00-18:00 Подьем КНК-1 с перидической циркуляцией гл.3250м; Вес: ↓5тн, ↑14тн. ЗЦЗ в 02:00 06.12.23</t>
  </si>
  <si>
    <t>08:00-18:00 Флот в режиме готовности.</t>
  </si>
  <si>
    <t>08:00-18:00 Метео - 42*С.</t>
  </si>
  <si>
    <t>Ежесуточная сводка инженера СКТП и КУ по видеоконтролю флотов ГНКТ ООО "Пакер Сервис" c 18:00 05.12.2023 по 06:00 06.12.2023</t>
  </si>
  <si>
    <t>18:00 - 06:00  Прокачка ГТ Опрессовка обор-я Пусковая комиссия 21:00-открытие Ц/З-16.5 оборотов Ризб-12атм Спуск КНК-1 с минимальной закачкой до гл.1100м Спуск КНК-1 с минимальной закачкой до гл.2470м .</t>
  </si>
  <si>
    <t>18:00 - 06:00  Флот в режиме готовности. Невозможность расстановки флота ГНКТ-4 в связи ограничением территории Продолжается.</t>
  </si>
  <si>
    <t>18:00 - 06:00  Демонтаж ГНКТ-100% Утилизация тех.жидкости в V=20м3. Переезд с куста-5 на куст-19 скв-1729; 40% расстояние-20км.</t>
  </si>
  <si>
    <t xml:space="preserve">На 6:30 (МСК)
Вакуум Е 917 РК 186  - 2 рейса
УНБ А 953 ВВ 186 - 0 рейсов
Тягач Е 567 НС 186 - 1 рейс
НТ Е 677 РС 82 - ПР к преезду
НКА  В 312 АМ 186  - ПР к преезду
ПКА АУ 6242 86 - нет связи   </t>
  </si>
  <si>
    <t>18:00 - 06:00  Актировка по крану температура-39°С Ветер 2-5м/с</t>
  </si>
  <si>
    <t>Актировка по крану температура-39°С Ветер 2-5м/с
Расстояние от койла до вагона мастера ~350м</t>
  </si>
  <si>
    <t>Сейткалиев И.Ж.
Протасов Ю.Р.</t>
  </si>
  <si>
    <t>18:00 - 06:00  Метео -44*С.</t>
  </si>
  <si>
    <t>Метео -44*С</t>
  </si>
  <si>
    <t>18:00 - 06:00  Переезд 60% с КП-21 на КП-75 скв №7502 расстояние 40км .Температура воздуха -39˚С 'Переезд до 13:00 06.12.23</t>
  </si>
  <si>
    <t>На 5:35 (МСК)
Оборудование  А893ЕВ186 - нет связи
Вагон инструмент  А712ТЕ 186 - 2 рейса
Вагон Спальник	 А 952 ВВ 186 - 1 рейс
Вагон Спальник 	Е374УЕ 86 - 2 рейса
Вагон Сушилка	 А628КА 186 - 1 рейс
Вагон Мастера 	А334РР186 - 2 рейса
Желобная Емкость  А 952 ВВ 186 - 1 рейс
Желобная Емкость  А712ТЕ186 - 2 рейса
Гумированая Емкость  А628КА 186 - 1 рейс
Компрессорный блок  А893ЕВ186 - нет связи
Бустерный блок	 А893ЕВ186 - нет связи</t>
  </si>
  <si>
    <t xml:space="preserve">Демиров Р.К.
</t>
  </si>
  <si>
    <t>18:00 - 06:00  Подьем КНК-1 с промывкой тех.ж-тью гл.3100м; ОПП.Прокачка в V=30м3. Подьем КНК-1 с промывкой тех.ж-тью гл.600м; Подьем КНК-1 с промывкой тех.ж-тью гл.0 м; Закрытие ц/з в 04:00 Прокачка ГНКТ раствором ρ-1,18 г/см3 в V= 5м3 Отдув ГТ.</t>
  </si>
  <si>
    <t>18:00 - 06:00  Флот в режиме готовности.</t>
  </si>
  <si>
    <t>18:00 - 06:00  Метео - 42*С.</t>
  </si>
  <si>
    <t>Метео - 42*С.</t>
  </si>
  <si>
    <t>Ежесуточная сводка инженера СКТП и КУ по видеоконтролю флотов ГНКТ ООО "Пакер Сервис" c 06:00 06.12.2023 по 18:00 06.12.2023</t>
  </si>
  <si>
    <t>06:00-07:00 Запуск ПАУ+НКА. Закачка азотированной жидкости. Вызов притока.+.
07:00-08:30 Спуск КНК-1 до гл.2672м. Разгрузка до 0,5т.  
08:30-10:00 Попытки прохода.
10:00-11:00 Подъём КНК-1 до гл.2450м.( пакер ). 
11:00-16:00 Завоз кислотного состава HCL-12% в V-1м3.</t>
  </si>
  <si>
    <t>06:00-18:00  Флот в режиме готовности. Невозможность расстановки флота ГНКТ-4 в связи ограничением территории.</t>
  </si>
  <si>
    <t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- 3061.1м. Установка СКВ в V-1м3 8% HCL, далее подъем ГНКТ на безопасное расстояние. Спуск ГНКТ до текущего забоя, учесть что время подъема и спуска не должно превышать 1 час (время реакции). Промывка до чистого раствора.  Подъем КНК до гл. - 3058.1м.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поглощение. Оставить на реагирование на 2 часа. Продавка сеноманской водой на поглощение в обьеме не менее 30 м3 с определением приемистости на 3-х режимах .</t>
  </si>
  <si>
    <t>06:00-12:00 Переезд с куста-5 на куст-19 скв-1729 100% расстояние 20км.
12:00-14:00 Расстановка жил.городка и СПТ.
14:00-18:00 М/Ж установки ГНКТ и оборудования 20%.</t>
  </si>
  <si>
    <t xml:space="preserve">06:00-18:00 Метео  -45°С. </t>
  </si>
  <si>
    <t>Метео
Расстояние от койла до вагона мастера ~350м</t>
  </si>
  <si>
    <t>06:00-18:00 Метео -45*С.</t>
  </si>
  <si>
    <t>Определение забоя скважины - спуск КНК-1  до гл.4283м. Минимально до гл. 4189.61м - глубина установки 1ого порта ГРППЗ. В случае недохождения до требуемой глубины - промывка по согласовпанию с Заказчиком по доп.плану. Шаблонирование скважины шаблоном - имитатором ключа ИП-65 до гл.4283м. Минимально до гл. 4189.61м - глубина установки 1ого порта ГРППЗ.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Завести и приготовить основной кислотный состав для проведения ОПЗ в  V-22.8м3 HCL 24% + "Ипроден К-1 марка Б" - 2% + "Ипроден ВР-1 марка А" - 5% (расчет концентрации брать из массы использованной HCl 24% ) .</t>
  </si>
  <si>
    <t>СВК+. 4 из 4
Фотоподтверждение</t>
  </si>
  <si>
    <t>08:00-12:00 Переезд 100%  с КП-21  на КП-75  скважина №7502  расстояние 40км. 
12:00-18:00 МЕТЕО  -39*С</t>
  </si>
  <si>
    <t>Временная консервация флота г.Новый Уренгой</t>
  </si>
  <si>
    <t>06:00-08:00 Отдув ГТ.
08:00-18:00 Метео -40*С.</t>
  </si>
  <si>
    <t>Метео
Расстояние от койла до вагона мастера ~300м</t>
  </si>
  <si>
    <t>06:00-18:00 Флот в режиме готовности.</t>
  </si>
  <si>
    <t>06:00-18:00 Метео -41С</t>
  </si>
  <si>
    <t>Ежесуточная сводка инженера СКТП и КУ по видеоконтролю флотов ГНКТ ООО "Пакер Сервис" c 18:00 06.12.2023 по 06:00 07.12.2023</t>
  </si>
  <si>
    <t>20:00-08:00 Метео -39С</t>
  </si>
  <si>
    <t>20:00-08:00 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"Обьнефтеремонт").</t>
  </si>
  <si>
    <t>1729</t>
  </si>
  <si>
    <t>Отбивка текущего забоя. По результату и согласованию с геологической службой ЦДНГ-1 нормализация до искуственного забоя. Подъем ГНКТ до глубины НДП (нижние отв. интервала перфорации.) - 3061.1м. Установка СКВ в V-1м3 8% HCL, далее подъем ГНКТ на безопасное расстояние. Спуск ГНКТ до текущего забоя, учесть что время подъема и спуска не должно превышать 1 час (время реакции). Промывка до чистого раствора. Подъем КНК до гл. - 3058.1м. ВДП (верхние отв. интервала перфорации.) Определение приёмистости при Р-160атм. По результату определения Q - закачку кислоты согласовать с Заказчиком. При согласовании закачки кислоты выполнить п. с 5.1 по 5.4. Закачка 5 м3 - 8% HCL на поглощение. Закачка 5м3 - 9% HCL+1,5% HF на поглощение. Оставить на реагирование на 2 часа. Продавка сеноманской водой на поглощение в обьеме не менее 30 м3 с определением приемистости на 3-х режимах .</t>
  </si>
  <si>
    <t>18:00-24:00 М/Ж установки ГНКТ и оборудования 50%. (8ч). 
24:00-06:00 Метео -38С</t>
  </si>
  <si>
    <t>18:00-02:00 Метео -37С 
02:00-04:00 Запуск гидросистемы + разогрев. 
04:00-06:00 Д/Ж установки ГНКТ и оборудования 10%</t>
  </si>
  <si>
    <t xml:space="preserve">18:00-06:00 Метео -42С 
</t>
  </si>
  <si>
    <t>7502</t>
  </si>
  <si>
    <t>Определение забоя скважины - спуск КНК-1 до гл.4283м. Минимально до гл. 4189.61м - глубина установки 1ого порта ГРППЗ. В случае недохождения до требуемой глубины - промывка по согласовпанию с Заказчиком по доп.плану. Шаблонирование скважины шаблоном - имитатором ключа ИП-65 до гл.4283м. Минимально до гл. 4189.61м - глубина установки 1ого порта ГРППЗ.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Провести закрытие муфт ГРППЗ №1 (4189.67м), №3 (3885.16м), №4 (3754.21м), №5 (3633.27м) на закрытой скважине. Провести опрессовку Э/К и хвостовика на Р-19.1МПа. С составлением акта с представителем Заказчика. Завести и приготовить основной кислотный состав для проведения ОПЗ в V-22.8м3 HCL 24% + "Ипроден К-1 марка Б" - 2% + "Ипроден ВР-1 марка А" - 5% (расчет концентрации брать из массы использованной HCl 24% ) .</t>
  </si>
  <si>
    <t xml:space="preserve">18:00-06:00 МЕТЕО -39С. </t>
  </si>
  <si>
    <t xml:space="preserve">18:00-06:00 Метео  -40С. </t>
  </si>
  <si>
    <t xml:space="preserve">20:00-08:00 Флот в режиме готовности. </t>
  </si>
  <si>
    <t>20:00-03:00 Метео - 38С. 
03:00-06:00 Отогрев СПТ и оборудования ГНКТ. 
06:00-08:00 Завоз солевого раствора (р-1,18гр/м3). Разогрев солевого раствора (р-1,18гр/м3) до t 40С</t>
  </si>
  <si>
    <t>Ежесуточная сводка инженера СКТП и КУ по видеоконтролю флотов ГНКТ ООО "Пакер Сервис" c 06:00 07.12.2023 по 18:00 07.12.2023</t>
  </si>
  <si>
    <t>08:0020:00 Метео  -39С</t>
  </si>
  <si>
    <t>08:00-12:00 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 
12:00-20:00 Завоз ЭМНТ-1 с куста 104 на куст 151 (+)  Расстановка автокрана. Разгрузка ЭМНТ-1 на кустовой площадке.(+)</t>
  </si>
  <si>
    <t>06:00-10:00 Метео -39
10:00-12:00 Метео -37
12:00-18:00 Д/Ж оборудование ГНКТ 80%</t>
  </si>
  <si>
    <t>06:00-16:00  Д/Ж установки ГНКТ и оборудования  100%.
16:00-18:00 Освобождение устья скважины 90%</t>
  </si>
  <si>
    <t xml:space="preserve">06:00-10:00 Метео -42*С.
10:00-14:00 Метео -38*С.
14:00-18:00 Отогрев оборудования.
</t>
  </si>
  <si>
    <t>08:00-12:00 'Флот в режиме готовности по метеоусловиям на монтажных и ремонтных работах:
(капитального ремонта скважин) без ветра -38˚С согласно приказа от 18.09.2023 №09/18/03 ООО " Пакер Сервис" Температура воздуха на -40˚
'12:00-16:00'Флот в режиме готовности по метеоусловиям на монтажных и ремонтных работах: (капитального ремонта скважин) без ветра -38˚С согласно приказа от 18.09.2023 №09/18/03 ООО " Пакер Сервис"
Температура воздуха на -40˚.
16:00-20:00 'Флот в режиме готовности по метеоусловиям на монтажных и ремонтных работах: (капитального ремонта скважин) без ветра -38˚С согласно приказа от 18.09.2023 №09/18/03 ООО " Пакер Сервис"
Температура воздуха на -41˚.</t>
  </si>
  <si>
    <t>06:00-10:00 Метео -44*С.
10:00-14:00 Метео -42*С.
14:00-18:00 Метео -42*С.</t>
  </si>
  <si>
    <t>08:00-20:00 Флот в режиме готовности.</t>
  </si>
  <si>
    <t>08:00-12:00 Разогрев солевого раствора (р-1,18гр/м3) до t 70С. Прокачка ГТ(+). Опрессовка ПВО (+).
12:00-14:30 Открытие ЦЗ в 12:00 2,5об. Руст-0 атм. Спуск КНК-1 (насадка промывочная d-45мм + шаблон диам.45мм L-1100мм + обратный клапан) с периодической прокачкой 
14:30-16:00  Запуск НКА+МАК
19:00-20:00 Подъём КНК-1 с азотированной промывкой до гл.1600м</t>
  </si>
  <si>
    <t>Ежесуточная сводка инженера СКТП и КУ по видеоконтролю флотов ГНКТ ООО "Пакер Сервис" c 18:00 07.12.2023 по 06:00 08.12.2023</t>
  </si>
  <si>
    <t>18:00-06:00 Метео  -40С</t>
  </si>
  <si>
    <t>Погномарев А.
Биктимиров А.Т</t>
  </si>
  <si>
    <t>18:00-20:00 Д/Ж оборудование ГНКТ 100% 
20:00-06:00 Мобилизация.</t>
  </si>
  <si>
    <t>Неисправность видеорегистратора СВК. Сбокрка подменного щита подключения.</t>
  </si>
  <si>
    <t>53-14</t>
  </si>
  <si>
    <t xml:space="preserve">Нормализация и промывка забоя до глубины искусственного забоя - 1821.4м (силами ООО "Пакер-Сервис"). </t>
  </si>
  <si>
    <t>Переезд. Расстановка</t>
  </si>
  <si>
    <t>18:00-01:00 Освобождение устья скважины 100%. Переезд на куст 53 скв. 53-14.
01:00-02:00 Расстановка жилого городка + подключение.
02:00-06:00 Расстановка СПТ, ПРР.</t>
  </si>
  <si>
    <t xml:space="preserve">18:00-19:00 Отогрев оборудования
19:00-05:00 Запуск НКА. Нагрев тех.жидкости. 
05:00-06:00 Заполнение ГТ тех.жидкостью. </t>
  </si>
  <si>
    <t xml:space="preserve">18:00-06:00 Флот в режиме готовности по метеоусловиям на монтажных и ремонтных работах.
Температура воздуха на -41˚   </t>
  </si>
  <si>
    <t>Демиров Р.К.
Замятин А.А.</t>
  </si>
  <si>
    <t>18:00-06:00 Метео -42*С.</t>
  </si>
  <si>
    <t>Флот в режиме готовности.</t>
  </si>
  <si>
    <t>СВК+ 4 из 4 
Неокрректная дата</t>
  </si>
  <si>
    <t>18:00-19:00 Спуск КНК-1 до гл.1760м, прокачка вязкой пачки 
19:00-00:30 Подъём КНК-1 до гл.1050м. Промывка до чистого.
00:30-06:00 Спуск КНК-1 до гл.1850м, прокачка вязкой пачки.</t>
  </si>
  <si>
    <t>Ежесуточная сводка инженера СКТП и КУ по видеоконтролю флотов ГНКТ ООО "Пакер Сервис" c 06:00 08.12.2023 по 18:00 08.12.2023</t>
  </si>
  <si>
    <t>06:00 - 18:00  с 19:00 06.12.2023г по 15:00 08.12.23 Метео Разогрев СПТ, продолжается Нагрев тех.жидкости в V-7м3.</t>
  </si>
  <si>
    <t>06:00 - 18:00  С 20:00 07.12.2023 по 15:00 08.12.23 Метео. Отогрев СПТ ПР к ремонту ГТ d=44,5мм.</t>
  </si>
  <si>
    <t>06:00 - 18:00  ПР к проведению работ на ООО "РН-Юганскнефтегаз".</t>
  </si>
  <si>
    <t>Неисправность видеорегистратора СВК. Сборка подменного щита подключения.</t>
  </si>
  <si>
    <t>5314</t>
  </si>
  <si>
    <t>06:00 - 18:00  Монтаж оборудования 20% ОЦЗ в 04:00 09.12.23</t>
  </si>
  <si>
    <t>06:00 - 18:00  Заполнение ГТ тех.жидкостью Опрессовка ПВО Открытие Центральной Задвижки в 09:30 Отогрев ФА Отогрев стрипперной камеры Ризб-85атм, Рбз-20атм, на выходе газ+густой УВ Спуск КНК-1 гл.375м, спуск с промывкой горячим раствором 1,18г/см3 75°С Нка 80л/мин Р-50/1атм Рбз 20атм, на выходе тех.жидкость 1,18г/см3.</t>
  </si>
  <si>
    <t>06:00 - 18:00  Метео Температура воздуха -38˚С.</t>
  </si>
  <si>
    <t>06:00 - 18:00  Метео -35*С Демонтаж оборудования 10%, продолжаем.</t>
  </si>
  <si>
    <t>06:00 - 18:00  Флот в режиме готовности. Планируемое движение : скважина 41934ГС куст 21Б Расстояние 30км Готовность на 09.12.23г 23:00 На скважине производит работы КРС ООО "ФракДжет-Волга",</t>
  </si>
  <si>
    <t>06:00 - 18:00 КНК-1 Подъём КНК-1 до гл.1000м на выходе тех.вода+азот+песок. Промывка до чистого. Спуск КНК-1 до гл.1750м, на выходе тех.вода+азот ЗЦЗ в 03:00 09.12.23</t>
  </si>
  <si>
    <t>Ежесуточная сводка инженера СКТП и КУ по видеоконтролю флотов ГНКТ ООО "Пакер Сервис" c 18:00 08.12.2023 по 06:00 09.12.2023</t>
  </si>
  <si>
    <t>18:30-20:00 Запуск ПАУ+НКА. Закачка азотированной жидкости. .
20:00-20:30 Спуск КНК-1 (насадка промывочная d-38мм + шаблон диам.38мм + обратный клапан) с промывкой до гл.2672м.
20:30-21:30 Попытки пройти гл.2672м, на разных расходах ПАУ+НКА. Прохода нет. 
21:30-03:30 Подьем КНК-1 с периодической прокачкой до гл.0м. Закрытие Ц/З в 03:30-16.5 оборотов.Ру-0атм.
03:30-04:00 Демонтаж инжектора. Смена КНК.  демонтаж КНК-1. монтаж КНК-2 ( насадка для резки корки.)
04:00-04:30 Опрессовка оборудования.+.Открытие Ц/З-16.5 оборотов.
04:30-08:00 Спуск КНК-2 с минимальной закачкой до гл.1700м.</t>
  </si>
  <si>
    <t>20:00-04:00 Неисправность ЭМНТ-1 (обрыв связи ). Устранение неисправности (продолжаем). ПР к ремонту ГТ d=44,5мм. зав. № 0222. 002. Продолжается.</t>
  </si>
  <si>
    <t>18:00-06:00 ПР к проведению работ на ООО "РН-Юганскнефтегаз".</t>
  </si>
  <si>
    <t>18:00-23:00 Монтаж оборудования 60%.
23:00-06:00 Актировка по крану темп.-42°С. Ветер 2-5м/с.</t>
  </si>
  <si>
    <t>Метео по крану</t>
  </si>
  <si>
    <t>18:00-01:00 Проведение промывки горячим раствором 1,18г/см3 с помощью НКА
01:00-02:00 Выход газовой шапки Рр-150 Ру-80, остановка котла на НКА прокачка тех жидкости Q-100. Стравливание газа на выходе газ+ тех жидкость пленка нефти.
02:00-02:30   Н=620м. Стравливание   газа   Ру=44атм.  
02:30-03:30   Нагрев   тех.жидкости   t=78С. Прокачка   на   циркуляции
03:30-04:30  Спуск  КНК-1 Н=1000
04:30-06:00 Подъём КНК-1 Н=610м</t>
  </si>
  <si>
    <t>18:00-08:00 Метео. Температура воздуха -38˚С</t>
  </si>
  <si>
    <t>18:00-06:00 Демонтаж оборудования 100%, утилизация тех.жидкости в V=20м3 и зачистка желобной емкости от пропанта.
УЗД с 08:00.</t>
  </si>
  <si>
    <t>18:00-08:00 Флот в режиме готовности.
Планируемое движение : 
скважина 41934ГС куст 21Б  
Расстояние 30км. Готовность на 03:00 11.12.23г 
На скважине производит работы КРС ООО "ФракДжет-Волга"</t>
  </si>
  <si>
    <t>16:00-18:00 Спуск КНК-1 с азотированной промывкой до гл.1922м (плановая глубина+)
18:00-03:00 Подъём КНК-1 с периодической прокачкой  до гл.0м. Закрытие ЦЗ 2,5об в 03:00..
03:00-05:00 Отдув ГТ.
05:00-06:00 Метео - 42*С.</t>
  </si>
  <si>
    <t>Метео - 42*С</t>
  </si>
  <si>
    <t>Ежесуточная сводка инженера СКТП и КУ по видеоконтролю флотов ГНКТ ООО "Пакер Сервис" c 06:00 09.12.2023 по 18:00 09.12.2023</t>
  </si>
  <si>
    <t>08:00-10:30 Спуск КНК-2 ( насадка для резки корки.) с минимальной закачкой до гл.2672м. Разгрузка 0.5т. 
10:30-11:00 Запуск НКА. Резка корки проппанта. Спуск КНК-2 с закачкой тех.жидкости до гл.2682м. Проработка интервала 2672-2682м.3раза.Qж.-150 л/мин. Рз.-320 атм. Ру-3 атм. 
11:00-16:00 Подьем КНК-2 с минимальной закачкой до гл.0м. Закрытие Ц.З в 16:00. Ру.-0 атм. Планируемая работа: Смена КНК-2  на КНК-1  Открытие Ц.З на 19:00</t>
  </si>
  <si>
    <t>08:00-18:00 Неисправность ЭМНТ-1  Устранение неисправности (продолжаем)   П.Р. к ремонту ГТ d=44,5мм. зав. № 0222. 002 Продолжается. Завоз пустого барабана и сварочного оборудования с БПО г.Сургут  (+)
18:00-20:00 Метео. Температура -38С</t>
  </si>
  <si>
    <t>06:00-18:00 ПР к проведению работ на ООО "РН-Юганскнефтегаз".</t>
  </si>
  <si>
    <t xml:space="preserve">М/Ж установки ГНКТ и оборудования 60%.
06:00-18:00 МЕТЕО с 23:00 08.12.2023г Температура -45°С. </t>
  </si>
  <si>
    <t xml:space="preserve">Метео </t>
  </si>
  <si>
    <t xml:space="preserve">06:00-07:00 Подъём КНК-1 (насадка промывочная диам.45мм + шаблон диам.45мм + ОК) Н=500м с циркуляцией горячим раствором t=79С, Q=100л/мин, Рр=70атм.
07:00-10:00 Растепление большого  затруба  прокачкой  по  циркуляции
горячего  тех.раствора  1,18г/см3,  t=78С  Q=100 л/мин. в интервале Н=
500-600м.
'10:00-11:30 Подъём КНК-1 Н=0м. Закрытие ЦЗ в 11:30.
11:30-15:00 Отдувка ГТ. 
15:00-18:00 Метео с 15:00 09.12.2023г. Температура -40С. </t>
  </si>
  <si>
    <t>08:00-18:00 МЕТЕО с 12:00 06.12.2023г. Температура -39˚С.</t>
  </si>
  <si>
    <t xml:space="preserve">06:00-16.00  Проведение УЗД (+).УТЗ. Зачистка желобной емкости от пропанта
16.00-18.00 Зачистка желобной емкости от пропанта (продолжаем) </t>
  </si>
  <si>
    <t>08:00-20:00 МЕТЕО с 05:00 09.12.2023г. Температура - 42С.</t>
  </si>
  <si>
    <t>Ежесуточная сводка инженера СКТП и КУ по видеоконтролю флотов ГНКТ ООО "Пакер Сервис" c 18:00 09.12.2023 по 06:00 10.12.2023</t>
  </si>
  <si>
    <t>18:00 - 06:00  Спуск КНК-1 с минимальной циркуляцией до гл.2450м Метео -40С.</t>
  </si>
  <si>
    <t>Метео -40С.</t>
  </si>
  <si>
    <t xml:space="preserve">18:00 - 06:00  Метео Температура -40С По сводке для заказчика: Флот в режиме готовности Невозможность расстановки флота ГНКТ-4 в связи ограничением территории </t>
  </si>
  <si>
    <t>18:00 - 06:00  ПР к проведению работ на ООО "РН-Юганскнефтегаз".</t>
  </si>
  <si>
    <t>18:00 - 06:00  МЕТЕО с 23:00 08.12.2023г Температура -46°С Планируемая работа: По повышению температуры: М/Ж установки ГНКТ и оборудования Открытие Ц.З.</t>
  </si>
  <si>
    <t>18:00 - 06:00  Метео -43С Планируемая работа: По повышению температуры: Д/Ж установки ГНКТ и оборудования.</t>
  </si>
  <si>
    <t>18:00 - 06:00  МЕТЕО с 12:00 06.12.2023г Температура -42˚С Планируемая работа: По повышению температуры: М/Ж установки ГНКТ и оборудования.</t>
  </si>
  <si>
    <t>18:00 - 06:00  Зачистка желобной емкости от пропанта в V- м3 ЗР по скважине Переезд куст 374 скважина 8644 Юг-Талинка 30% Смена движения Переезд на скважину 3194 куст 81 С/Талинское м/р</t>
  </si>
  <si>
    <t>18:00 - 06:00  Флот в режиме готовности Планируемое движение : скважина 41934ГС куст 21Б Расстояние 30км Готовность на 03:00 11.12.23г На скважине производит работы КРС ООО "ФракДжет-Волга",</t>
  </si>
  <si>
    <t>18:00 - 06:00 Временная консервация флота.</t>
  </si>
  <si>
    <t>18:00 - 06:00  Отогрев СПТ Д/Ж установки ГНКТ и оборудования 20% Утилизация НСЖ V-10м3 Д/Ж установки ГНКТ и оборудования 60% .Утилизация НСЖ V-10м3 Общее V-20м3 Д/Ж установки ГНКТ и оборудования 80% Утилизация НСЖ V-10м3 Общее V-30м3 Планируемая работа: Зачистка желобной ёмкости от пластового песка Освобождение территории на 20:00 10.12.2023г Переезд на скважину 569 куст 73 Расстояние переезда 10км.</t>
  </si>
  <si>
    <t>Ежесуточная сводка инженера СКТП и КУ по видеоконтролю флотов ГНКТ ООО "Пакер Сервис" c 06:00 10.12.2023 по 18:00 10.12.2023</t>
  </si>
  <si>
    <t>06:00-18:00 Метео -43°С.</t>
  </si>
  <si>
    <t>06:00-18:00 Метео -44°С.</t>
  </si>
  <si>
    <t>ПР к проведению работ на ООО "РН-Юганскнефтегаз".</t>
  </si>
  <si>
    <t>06:00-18:00 Метео -45°С.</t>
  </si>
  <si>
    <t>06:00-18:00 Метео -42°С.</t>
  </si>
  <si>
    <t>3794</t>
  </si>
  <si>
    <t>06:00-08:00  Переезд к.81 скв.3794 С-Талинка 10%.
08:00-18:00 Метео -42°С.</t>
  </si>
  <si>
    <t>06:00-08:00 Д/Ж установки ГНКТ и оборудования 100%.
08:00-16:00 Зачистка жел.ёмкости 4м3 (общ.8м3) пласт.песка.</t>
  </si>
  <si>
    <t>Ежесуточная сводка инженера СКТП и КУ по видеоконтролю флотов ГНКТ ООО "Пакер Сервис" c 18:00 10.12.2023 по 06:00 11.12.2023</t>
  </si>
  <si>
    <t>КНК-1 на гл.2450м.( Пакер) С 01:00 10.12.2023.г Метео -40°С.</t>
  </si>
  <si>
    <t>С 18:00 09.12.2023.г Метео. Температура -41°С.</t>
  </si>
  <si>
    <t>С 18:00 10.12.2023.г Метео. Температура -41°С.</t>
  </si>
  <si>
    <t>С 23:00 08.12.23 до 04:00 11.12.2023.г Метео.                                                                                                     04:00-06:00 Запуск гидросистемы + разогрев верхнего оборудования. t-33°С. Ветер 2-5м/с. Монтаж оборудования 65%. Продолжаем.</t>
  </si>
  <si>
    <t>С 15:00 09.12.2023г. Метео -42С. Продолжается. '</t>
  </si>
  <si>
    <t xml:space="preserve">С 12:00 06.12.2023г. Метео -42*С. Продолжается. </t>
  </si>
  <si>
    <t xml:space="preserve">Нормализация забоя до глубины 2752 м. </t>
  </si>
  <si>
    <t>18:00-19:00 Переезд к.81 скв.3794 С-Талинка 80%. С 19:00 10.12.23 Метео -40*С.</t>
  </si>
  <si>
    <t>Флот в режиме готовности. Планируемое движение : скважина 41934ГС куст 21Б Расстояние 30км. Готовность на 03:00 12.12.23г На скважине производит работы КРС ООО "ФракДжет-Волга",</t>
  </si>
  <si>
    <t>659</t>
  </si>
  <si>
    <t xml:space="preserve">Отбивка забоя, промывка скважины до гл.2097м или до максимально возможной глубины. Шаблонирование скважины. Проведение ПГИ по дополнительному плану ООО "Газпромнефть-ННГГФ". </t>
  </si>
  <si>
    <t>19:00-24:00 Переезд на кп.73 скв.659 (12км) 100%.                                                                                              00:00-04:00 Расстановка и подключение жил.городка. Расстановка СПТ. Разгрузка оборудования ГНКТ.                                                                                                                                                                                          04:00-06:00 Монтаж оборудования ГНКТ-40%. Завоз солевого раствора (р-1,18гр/м3). Работа пусковой комиссии на 16:00. 11.12.2023.г</t>
  </si>
  <si>
    <t>Ежесуточная сводка инженера СКТП и КУ по видеоконтролю флотов ГНКТ ООО "Пакер Сервис" c 06:00 11.12.2023 по 18:00 11.12.2023</t>
  </si>
  <si>
    <t>С 01:00 10.12.2023.г Метео -43°С.</t>
  </si>
  <si>
    <t>С 18:00 09.12.2023.г Метео. Температура  -43°С.</t>
  </si>
  <si>
    <t xml:space="preserve">С 18:00 10.12.2023.г  Метео. Температура  -37°С.
</t>
  </si>
  <si>
    <t xml:space="preserve">06:00-12:00 Монтаж оборудования 90%.Завоз тех жидкости. 
12:00-14:00 Замес солевого раствора до консистенции 1/30.
15:00-17:00 Разогрев солевого раствора до тем.80гр.
17:00-18:00 Прокачка ГТ. </t>
  </si>
  <si>
    <t>С 15:00 09.12.2023г. Метео -42С. 
'06:00-10:00 Флот в режиме готовности по метеоусловиям.
Температура воздуха окружающей среды t=-44С
10:00-14:00 Флот в режиме готовности по метеоусловиям.
Температура окружающей среды -40°С.
14:00-18:00 Снятие с метео условия в 14:00. Отогрев оборудования.</t>
  </si>
  <si>
    <t>С 12:00 06.12.2023г. Метео -43*С.
'08:00-12:00Флот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   
'12:00-16:00Флот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  
'16:00-20:00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-43.5˚С</t>
  </si>
  <si>
    <t xml:space="preserve">С 19:00 10.12.23 Метео -42*С. </t>
  </si>
  <si>
    <t xml:space="preserve"> Флот в режиме готовности.</t>
  </si>
  <si>
    <t>08:00-12:00 Монтаж оборудования ГНКТ-100%. Разогрев солевого раствора (р-1,18гр/м3) до t 70С. Прокачка ГТ (+).
12:00-13:00 Пусковая комиссия (+),опрессовка ПВО(+)
13:00-16:00 Открытие ЦЗ В 13:00 19,5оборотов Руст-35атм, Спуск КНК-1 (шаблон-45мм L-6м,КОС-45мм,насадка промывочня 45мм) с периодической прокачкойдо гл.900м.
'16:00-16:30 Спуск КНК-1 с периодической прокачкой до гл.1000м,разгрузка 0,5тн,при подъёме затяжка до 8,5тн(с.в. 1,5/6,5тн),при подъёме до гл.985м 
16:30-18:00 Подъём КНК-1 до гл.700м с промывкой,ВЦ(+)
18:00-20:00 Спуск КНК-1 с промывкой до гл.1050м</t>
  </si>
  <si>
    <t>Ежесуточная сводка инженера СКТП и КУ по видеоконтролю флотов ГНКТ ООО "Пакер Сервис" c 18:00 11.12.2023 по 06:00 12.12.2023</t>
  </si>
  <si>
    <t>СВК+ 4 из 4 
Фотоподтверждение</t>
  </si>
  <si>
    <t>18:00-06:00 Метео -43°С.</t>
  </si>
  <si>
    <t>СВК+ 4 из 4 
Фотоподтверждение
Некорректная дата</t>
  </si>
  <si>
    <t>18:00-06:00 Метео -42°С.</t>
  </si>
  <si>
    <t xml:space="preserve">18:00-22:00 Прокачка ГТ. (+). ПР к орессовке ПВО.
22:00-05:00 ПР к орессовке ПВО. Нагрев ГТ с горячим раствором.
05:00-06:00 Отогрев Ф/А. </t>
  </si>
  <si>
    <t>18:00-22:00 Обогрев оборудования.
22:00-06:00 Демонтаж 90%. Утилизация тех.раствора</t>
  </si>
  <si>
    <t>NO LINK</t>
  </si>
  <si>
    <t>18:00-06:00 Метео -40°С.</t>
  </si>
  <si>
    <t>18:00-02:30 Спуск КНК-1 с периодической прокачкой до гл.1988м, разгрузка -0,5тн. ( с разгрузками -0,4тн в интервалах 1908м, 1912м, 1950м, 1956м). По согласованию с Заказчиком подъём ГТ.
02:30-06:00 Подъём КНК-1 до гл.780м. Запуск МАК.</t>
  </si>
  <si>
    <t>Ежесуточная сводка инженера СКТП и КУ по видеоконтролю флотов ГНКТ ООО "Пакер Сервис" c 06:00 12.12.2023 по 18:00 12.12.2023</t>
  </si>
  <si>
    <t>06:00 - 18:00 С 01:00 10.12.2023г до 12:00 12.12.23 Метео Завоз т/ж 1,18г/см3 - 9м3 Нагрев т/ж, продолжаем.</t>
  </si>
  <si>
    <t>06:00 - 18:00 С 18:00 09.12.2023г до 12:00 12.12.23 Метео Ремонт Койлтюбинга МК 30-Т гос.№ 9141УМ 86 Продолжается.</t>
  </si>
  <si>
    <t>06:00 - 18:00 С 18:00 10.12.2023г до 08:00 12.12.23 Метео Температура -31°С Ревизия вагонов, продолжаем.</t>
  </si>
  <si>
    <t>06:00 - 18:00  Опрессовка ПВО. Пусковая комиссия в присутсвии вед.инженера-супервайзера Тихоненко Н.П Открытие Ц.З в 07:00 Спуск КНК-1 + шаблон-центратор L-2050мм + ОК)), с минимальной циркуляцией жидкости по ГНКТ гл.550м Спуск КНК-1 с минимальной циркуляцией жидкости по ГНКТ, гл.1300м.</t>
  </si>
  <si>
    <t>06:00 - 18:00  Демонтаж 100% Утилизация тех жидкости 1,18г/см3 Температура окружающей среды -31°С по данным УНП-3.</t>
  </si>
  <si>
    <t>06:00 - 18:00 С 12:00 06.12.2023г Метео -43*С '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-43.5˚С '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-43.5˚С</t>
  </si>
  <si>
    <t>06:00 - 18:00 С 19:00 10.12.23 до 10:00 12.12.23 Метео -42*С ПР к ремонту Койлтюбинговой установки.</t>
  </si>
  <si>
    <t>06:00 - 18:00 Флот в режиме готовности.</t>
  </si>
  <si>
    <t>06:00 - 18:00 КНК-1 Н=780м., ВЦ Спуск КНК-1 до гл.1901м, Спуск КНК-1 до гл.1944м, циркуляция не стабильна, на подъём затяжка на 1тн сверх собственного веса. Подъём КНК-1 до гл.1250м.</t>
  </si>
  <si>
    <t>Ежесуточная сводка инженера СКТП и КУ по видеоконтролю флотов ГНКТ ООО "Пакер Сервис" c 18:00 12.12.2023 по 06:00 13.12.2023</t>
  </si>
  <si>
    <t>18:00-19:00 Запуск ПАУ+НКА. Закачка азотированной жидкости. Qж.-60 л/мин. Qа.-16м3/мин. Рз.-215 атм. Ру-14 атм. Вызов притока.+.
19:00-20:00 Спуск 'КНК-1 ( насадка промывочная d-38мм. + шаблон d-38мм.+обратный клапан d-38мм.)  с промывкой до гл.2660м.
20:00-20:30 Спуск КНК-1 с промывкой до гл.2672м.
20:30-22:30 Попытки прохода данной глубины 2672м. По согласованию с заказчиком ООО "ГПНХ", установка СКВ на гл.2672м. 1м3. HCL-12%.
22:30-23:00 Подьем КНК-1 с промывкой до гл.2600м.
23:00-00:00 Завоз 1м3. HCL-12%.
'00:00-01:30  ПР и закачка кислотного состава HCL-12% в V-1м3. +. Допуск КНК-1 до гл.2672м. Продавка т/ж в V-4,5м3. Установка СКВ  на гл.2672м.
01:30-02:00 Подьем КНК-1 до гл.2450м.
02:00-05:00 Тех.отстой(реакция.)
05:00-06:00 Запуск ПАУ+НКА. Закачка азотированной жидкости.
06:00-07:00 Спуск КНК-1 с промывкой до гл.2672м. разгрузка инструмента до 0,5т. от собственного веса..
07:00-08:00 Попытки прохода данной глубины 2672м. Получили провал.Спуск КНК-1 с промывкой до гл.2682м.</t>
  </si>
  <si>
    <t>20:00-04:00 Ремонт Койлтюбинга МК 30-Т гос.№ 9141УМ 86 (замена теплообменника) Продолжается.</t>
  </si>
  <si>
    <t>Ремонт Койлтюбинга</t>
  </si>
  <si>
    <t>18:00-06:00 Ревизия вагонов(тормозные шланги, подкатные тележки), продолжаем. Осмотр люков на емкости.</t>
  </si>
  <si>
    <t>18:00-20:00 Вывод НКА на режим промывки. Расход Q-100л./мин Р-165 атм. ВЦ(-).                                          
20:00-21:00 ПР с расходом МАК. Продолжаем. Запуск МАК, захоложивание.
21:00-22:00 Запуск НКА+МАК, восстановление циркуляции. Расход НКА Q-120лит/мин, расход МАК N2-10м3/мин. Р-130атм. Продолжаем.
22:00-00:30 Восстановление циркуляции (+).
00:30-04:00 Спуск КНК-1 с промывкой. гл.1450м. 
04:00-06:00 Подъём КНК-1 с промывкой.  до гл. 961м (20м выше воронки) с последующим вымывом пачки.</t>
  </si>
  <si>
    <t>Переезд</t>
  </si>
  <si>
    <t>18:00-06:00 Переезд на скв.666 к.178 Тарасовского м/р-80%.</t>
  </si>
  <si>
    <t>18:00-06:00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.
Температура воздуха на -43˚С</t>
  </si>
  <si>
    <t>18:00-06:00 ПР к ремонту Койлтюбинговой установки.
Требуется проведение антигололедных мероприятий(подъемы, спуски) для буксировки Койла на к.81. Телефонограмма на Заказчика подана.</t>
  </si>
  <si>
    <t>20:00-22:00 Подъём КНК-1 с периодической прокачкой
22:00-00:00 Отдув ГТ.
00:00-02:00 Демонтаж инжектора, демонтаж КНК-1. Программирование приборов ГИС. Монтаж КНК-2, SNL (спектральный шумомер)+DMPT-2+
+ГЕО-6 +ГЕО-РГД. L-4,37 м. 
02:00-04:00 Открытие ЦЗ в 02:00 19,5 оборотов. Руст -25 атм. Спуск КНК-2 с регистрацией ТМ, МН до гл.960 м, вес 0,3/5,5 тн.
03:30-04:00 Н=960 м, вес 0,3/5,5 тн. Запись ТМ, МН временного файла на точке.
04:00-06:00 Спуск КНК-2 до гл.1325 м, вес 1,5тн, с записю ПРМ (СТД, ГК, ЛМ, ТМ, МН, РГД) в интервале 960-1978 м.</t>
  </si>
  <si>
    <t>Ежесуточная сводка инженера СКТП и КУ по видеоконтролю флотов ГНКТ ООО "Пакер Сервис" c 06:00 13.12.2023 по 18:00 13.12.2023</t>
  </si>
  <si>
    <t xml:space="preserve">08:00-11:00 Спуск КНК-1 ( насадка промывочная d-38мм. + шаблон d-38мм.+обратный клапан d-38мм.) с промывкой до гл.2735м. на выходе т/ж+проппант.
11:00-12:00 Подъём КНК-1 с промывкой на азотированной жидкости до гл.2450м. пакер.  на выходе т/ж+проппант. 
12:00-13:00 Промывка на пакере с азотированной жидкостью на гл.2450м. на выходе т/ж+проппант. Вымыв до чистого. 
13:00-14:30 Спуск КНК-1 с промывкой до гл.2765м. на выходе т/ж. 
14:30-15:30 Подъём КНК-1 с промывкой на азотированной жидкости до гл.2450м. пакер. на выходе т/ж+проппант. 
15:30-16:30 Промывка на пакере с азотированной жидкостью на гл.2450м. Qж.-130 л/мин. Qа.-12м3/мин. Рз.-295 атм. Ру-3 атм. на выходе т/ж+проппант. Вымыв до чистого.
16:30-17:30 Спуск КНК-1 с промывкой до гл.2766м. разгрузка инструмента до 0,5т. Спуск с переодическими разгрузками до гл.2775м. жесткая посадка. на подьем увеличение веса до 14т. от С.В. 12 т.  на выходе т/ж. 
17:30-18:00  Рассхаживание ГТ на гл.2775м.  на выходе т/ж. Сход веса. ( По согласованию с ООО "ГПНХ", спуск  торцевой печати).
18:00-20:00 Подъём КНК-1 с промывкой на азотированной жидкости до гл.2280м.  на выходе т/ж + проппант. </t>
  </si>
  <si>
    <t xml:space="preserve">Флот в режиме готовности. Невозможность расстановки флота ГНКТ-4 в связи ограничением территории (работа на соседней скважине № 15138гс  бригады КРС № 702 ООО "Обьнефтеремонт"). 
Ремонт установки КОЙЛ МК 30-Т гос.№ 9141УМ 86 Замена теплообменника(+) </t>
  </si>
  <si>
    <t>06:00-06:30 Промывка на гл.961м. до чистой тех.жидкости Расход НКА Q-90лит/мин. расход МАК N2-10 м3/мин. Р-230 атм.На выходе тех. вода+азот.
06:30-11:00 Спуск КНК-1 (Насадка промывочная (диам 38мм) + шаблон-центратор (диам 38мм) L-2050мм + ОК) с промывкой. Расход НКА Q-90лит/мин. расход МАК N2-10 м3/мин. Р-220 атм. гл.1500м. На выходе тех. вода+азот. 
11:00-13:30 Подъём КНК-1 с промывкой. Расход НКА Q-90лит/мин. расход МАК N2-10 м3/мин. Р-240 атм. до гл. 961м (20м выше воронки) с последующим вымывом пачки. На выходе тех. вода+азот,песок. 
13:30-14:00 Промывка на гл.961м. до чистой тех.жидкости Расход НКА Q-90лит/мин. расход МАК N2-10 м3/мин. Р-230 атм.На выходе тех. вода+азот.
14:00-18:00 Спуск КНК-1 с промывкой. Расход НКА Q-90лит/мин. расход МАК  N2-10 м3/мин. Р-220 атм. гл.1550 м. На выходе тех. вода+азот</t>
  </si>
  <si>
    <t>666</t>
  </si>
  <si>
    <t>Промывка скважины после ГРП до гл.3927м. Освоение скважины 4 часа. ТО - 2 часа. Подтверждение забоя. Активация Муфты МГРП №3 от забоя. Определение приемистости. По согласованию .ОПЗ.</t>
  </si>
  <si>
    <t>06:00-18:00 Переезд на скв.666 к.178 Тарасовского м/р-80%</t>
  </si>
  <si>
    <t>С 12:00 06.12.2023г. Метео -42*С.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.</t>
  </si>
  <si>
    <t>Буксировка установки КОЙЛ на куст 81 (+). ПР к ремонту установки КОЙЛ (замена ДВС)</t>
  </si>
  <si>
    <t>Флот в режиме готовности. Планируемое движение : скважина 41934ГС куст 21Б Расстояние 30км. На скважине производит работы КРС ООО "ФракДжет-Волга", Готовность на 15.12.2023г</t>
  </si>
  <si>
    <t>06:00-08:00 Спуск КНК-2 до гл.1820 м, вес 0,3 тн, с записю ПРМ (СТД, ГК, ЛМ, ТМ, МН, РГД) в интервале 960-1978 м. 
08:00-10:00 Спуск КНК-2 до гл.1978 м, вес 0,2 тн, с записю ПРМ (СТД, ГК, ЛМ, ТМ, МН, РГД) в интервале 960-1978 м. 
10:00-15:30 Подъём КНК-2 (запись ГК,ЛМ,РГД) до гл.960м, вес 5,8 тн.
15:30-16:00 Запись временного файла на на точке гтю 960м .
16:00-18:00 Замер комплексом ПРМ  (ГК, ЛМ, ТМ, МН, РГД) на спуске в интервале  960 - 1978 м .
18:00-20:00 Замер спектральной шумометрии на подъёме с выключенным каналом ГК и СТД в интервале 1978 - 960 м. с шагом в 2 метра.</t>
  </si>
  <si>
    <t>Ежесуточная сводка инженера СКТП и КУ по видеоконтролю флотов ГНКТ ООО "Пакер Сервис" c 18:00 13.12.2023 по 06:00 14.12.2023</t>
  </si>
  <si>
    <t>18:00 - 06:00  Промывка на гл.2280м на выходе проппант Вымыв до чистого Qа.-16м3/мин Рз.-290 атм на выходе т/ж + проппант Стоп ПАУ Подьем КНК-1 с минимальной прокачкой до гл.0м Закрытие Ц.З в 01:00 Демонтаж инжектора Смена КНК Демонтаж КНК-1, Монтаж КНК-3 Опресовка ПВО Открытие Ц/З в 03:00 Спуск КНК-3 с минимальной закачкой до гл.300м.</t>
  </si>
  <si>
    <t>14.12.2023 04:00</t>
  </si>
  <si>
    <t>18:00 - 06:00  Расстановка СПТ ПР к вымотки ГТ на ЭМНТ С 04:00 начало вымотки ГТ.</t>
  </si>
  <si>
    <t>ПР к вымотки ГТ на ЭМНТ</t>
  </si>
  <si>
    <t>18:00 - 06:00 ПР к проведению работ на ООО "РН-Юганскнефтегаз" Ревизия средств пожаротушения.</t>
  </si>
  <si>
    <t>18:00 - 06:00  Спуск КНК-1 с промывкой гл.1550 м. Подъём КНК-1 с промывкой до гл 961м. Промывка на гл.961м до чистой тех.жидкости. Спуск КНК-1 с промывкой гл.1150м. Подъем КНК-1 до восстановления циркуляции, до гл.961м. Спуск КНК-1 с промывкой гл.1560м Посадка инструмента с разгрузкой 500кг от собственного веса Циркуляция стабильная на выходе тех вода + азот Попытка пройти данную глубину Спуск с разгрузками до 500кг гл 1564м. Циркуляция стабильная на выходе тех вода +азот.</t>
  </si>
  <si>
    <t>18:00 - 06:00  Переезд на скв.666 к.178 Тарасовского м/р</t>
  </si>
  <si>
    <t>Вагон спальный 	А854ОЕ 186 - 1 рейс
Вагон сушилка  х070ас 186 ППУ - 3 рейса
Вагон мастера У233ВК 186 - 3 рейса
Инструментальный вагон А032НА 186 - 1 рейс
Ж/емкость (25м3) У233ВК 186  - 3 рейса
Ж/емкость (25м3) А032НА 186 - 1 рейс
Койл МКЗОТ 5684 УЕ 86 - ПР к переезду
Койл Кенворт С-500 В311АМ 86 - ПР к переезду
Балкер	Камаз сед.тягач а855нм 186 - 2 рейса
ПАУ Камаз сед.тягач а855нм 186 - 2 рейса
Железо. Оборудование а855нм 186 - 2 рейса
НКА Р 212 АМ 186 - Переехал</t>
  </si>
  <si>
    <t>18:00 - 06:00 С 12:00 06.12.2023г Метео 39*С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.</t>
  </si>
  <si>
    <t xml:space="preserve">18:00 - 06:00 ПР к ремонту установки КОЙЛ </t>
  </si>
  <si>
    <t>ПР к ремонту установки КОЙЛ (замена ДВС)</t>
  </si>
  <si>
    <t>18:00 - 06:00 Флот в режиме готовности Планируемое движение : скважина 41934ГС куст 21Б Расстояние 30км На скважине производит работы КРС ООО "ФракДжет-Волга", Готовность на 15.12.2023г</t>
  </si>
  <si>
    <t>Кумышев М.А.
Мазитов И.Ф.</t>
  </si>
  <si>
    <t>18:00 - 06:00  Замер спектральной шумометрии на подъёме с выключенным каналом ГК и СТД в интервале 1978 - 960 м с шагом в 2 метра.</t>
  </si>
  <si>
    <t>Ежесуточная сводка инженера СКТП и КУ по видеоконтролю флотов ГНКТ ООО "Пакер Сервис" c 06:00 14.12.2023 по 18:00 14.12.2023</t>
  </si>
  <si>
    <t>СВК+ 4 из 4 
Видео в МСК</t>
  </si>
  <si>
    <t>06:00-11:00 Спуск КНК-3 до гл.2735м. Разгрузка до 0,8т ( работа печатью ).
11:00-17:30 Подьем КНК-3 до гл.0м. ЗЦЗ.
17:30-18:30 Демонтаж инжектора. Демонтаж КНК-3. Осмотр торцевой печати d-65мм.</t>
  </si>
  <si>
    <t>Вымотка ГТ</t>
  </si>
  <si>
    <t>06:00-18:00 Вымотка ГТ с узла намотки койлтюбинга на ЭМНТ - 3230м.(+). Фиксация ГТ в струбцине и счетчике.</t>
  </si>
  <si>
    <t>ПР к проведению работ на ООО "РН-Юганскнефтегаз" Ревизия средств пожаротушения.</t>
  </si>
  <si>
    <t>06:00-07:00 Попытка пройти глубину. 
07:00-09:30 Подъём КНК-1 до гл.1368м. Спуск КНК-1 до гл.1560м. Разгрузка 500кг.
09:30-10:00 Попытка пройти данную глубину. Проход (-).
10:00-14:00 Подъём КНК-1 до гл.961м. Промывка на гл.961м. Вытеснение азота из ГТ.</t>
  </si>
  <si>
    <t>06:00-18:00 Переезд на скв.666 к.178 Тарасовского м/р-80%.</t>
  </si>
  <si>
    <t>Ремонт установки КОЙЛ МКЗ0Т гос № 5684 УЕ 86. Неисправность стартера.</t>
  </si>
  <si>
    <t>06:00-10:00 Флот в режиме готовности по метеоусловиям.
10:00-18:00 Разогрев СПТ продолжаем.</t>
  </si>
  <si>
    <t>Временная консервация флота,</t>
  </si>
  <si>
    <t>06:00-18:00 ПР к демонтажу ДВС установки КОЙЛ. (замена ДВС)</t>
  </si>
  <si>
    <t xml:space="preserve">Промывка скважины, нормализация забоя до гл.4227м. Подтверждение забоя.     </t>
  </si>
  <si>
    <t>06:00-12:00 Флот в режиме готовности.
12:00-16:00 Переезд на скважину 41934ГС куст 21Б. 100%. 
16:00-18:00 Флот в режиме готовности.</t>
  </si>
  <si>
    <t>06:00-18:00 СПО КНК. Запись ПГИ.</t>
  </si>
  <si>
    <t>Ежесуточная сводка инженера СКТП и КУ по видеоконтролю флотов ГНКТ ООО "Пакер Сервис" c 18:00 14.12.2023 по 06:00 15.12.2023</t>
  </si>
  <si>
    <t>17:30-18:30 Демонтаж инжектора. Демонтаж КНК-3. Осмотр торцевой печати d-65мм. При визуальном осмотре торцевой печати 65мм. выявлено: оттиск по краю торцевой части печати от сухаря плашки СПГ-80 под НКТ -89мм. По согласованию с заказчиком ООО "ГНПХ", ЗР. 
18:30-20:00 ПР и 
20:00-21:00 Отдув ГТ-НКА. 
21:00-24:00 Демонтаж (3ч) оборудования ГНКТ 50%. продолжают. 
24:00-04:00 Демонтаж (7ч) оборудования ГНКТ 100%. ЗР предварительно на 08:00.</t>
  </si>
  <si>
    <t>Флот в режиме готовности. Невозможность расстановки флота ГНКТ-4 в связи ограничением территории (работа на соседней скважине № 15138гс бригады КРС № 702 ООО "Обьнефтеремонт") Продолжается. Готовность на 18.12.2023.г 
16:00-20:00 Фиксация ГТ в струбцине и счетчике каретки укладчика и на барабане ЭМНТ-1. Отрез ГТ на гл.3230м. (+) ПРР по смене барабана №1 на пустой барабан №2 на ЭМНТ-1 (+). 
20:00-04:00 Вымотка ГТ с узла намотки койлтюбинга на барабан №2 - 1307м. Демонтаж гайки. Отрез гайки с загнутым участком полотна ГНКТ (1 метр). ПРР по смене барабана №2 на барабан №1, на ЭМНТ-1.</t>
  </si>
  <si>
    <t>18:00-22:00 Восстановление циркуляции с приподъемом гл.100м. результат ( - ).расход НКА поглощение 2,5м3/час.Завоз тех жидкости в объеме 30м3, Продолжаем. 
22:00-02:00 Подъем КНК-1 в интервале до гл.80м. расход закачки от НКА 80лит/мин циркуляция (-). Поглощение 2,5м3/час. Продолжаем восстановление циркуляции и завоз тех.жидкости. 02:00-06:00 На гл.150м. Расход закачки от НКА 80лит/мин циркуляция (-). Поглощение 4,5м3/час. Продолжаем восстановление циркуляции. Завоз тех.жидкости в V-10м3 и затаривание ёмкостей: общее в V=45м3. В наличии 25м3.</t>
  </si>
  <si>
    <t>20:00-00:00 Монтаж бригадного оборудования 40% продолжаем. Температура воздуха на -36˚С 00:00-02:00 Монтаж бригадного оборудования 60%. 
С 02:00 15.12.2023.г Метео -39,5°С. По завершении метео, монтаж оборудования.</t>
  </si>
  <si>
    <t>ПР к демонтажу ДВС установки КОЙЛ. (замена ДВС)</t>
  </si>
  <si>
    <t>41934ГС</t>
  </si>
  <si>
    <t xml:space="preserve">Промывка скважины, нормализация забоя до гл.4227м. Подтверждение забоя. </t>
  </si>
  <si>
    <t>Флот в режиме готовности. На скважине производит работы КРС ООО "ФракДжет-Волга", Готовность на 15.12.2023</t>
  </si>
  <si>
    <t>Кумышев М.А.
Зайдуллин Р.И</t>
  </si>
  <si>
    <t>17:00-20:00 Замеры разноскоростной механической расходометрии , на подъёме в интервале 850 - 700м. 
20:00-22:30 Замеры разноскоростной механической расходометрии , на подъёме в интервале 850 - 700м. Подъем КНК-2 до 0 м. 22:30 Закрытие ЦЗ 19,5 об. 
22:30-24:00 Демонтаж: инжектора, лубрикаторов, КНК-2, приборов ПГИ. 
24:00-00:30 Обнаружении неисправности (негермет) обратного клапана КНК-1 и выхода техжидкости из ГТ. 
00:30-01:00 Монтаж инжектора на скважину. 01:00 Открытие ЦЗ 19,5 об. Спуск КНК-1 на гл 100м (во избежания получения ледяной пробки в ГТ). 
01:00-02:00 Укрытие барабана, разогрев с УМНШ. Завоз 8 м3 солевого раствора (1,20) 
02:00-03:30 Разогрев солевого раствора (пл. 1,20) до 80 С. 
03:30-04:30 Прокачка горячим солевым раствором, 3,3 м3. Стоп,-рост давления до 150 атм.
 04:30- 05:00 Спуск КНК-1 в скв до гл 600м. Проход в ГТ (+) 
05:00-06:00 Подъем КНК-1 до 0 м. 06:00 Закрытие ЦЗ 19.5 об.</t>
  </si>
  <si>
    <t>Ежесуточная сводка инженера СКТП и КУ по видеоконтролю флотов ГНКТ ООО "Пакер Сервис" c 06:00 15.12.2023 по 18:00 15.12.2023</t>
  </si>
  <si>
    <t>Промывка скважины, нормализация забоя до гл.2933м. Подтверждение забоя. Определение приемистости. По согласованию с Заказчиком проведение ОПЗ</t>
  </si>
  <si>
    <t>08:00-20:00 Переезд бригады на к.8А скв.15885 - 100%.</t>
  </si>
  <si>
    <t>08:00-12:00 Сварочные работы по стыковке гайки с полотном ГНКТ(+) Вымотка ГТ с барабана № 1 на узел намотки койлтюбинга - 400м.
12:00-20:00 Вымотка ГТ с барабана № 1 на узел намотки койлтюбинга - 3176м</t>
  </si>
  <si>
    <t xml:space="preserve">ПР к проведению работ на ООО "РН-Юганскнефтегаз".
Неисправность Коилтюбинговой установки г/н Е677РС 82 - заглох ДВС, не запускается. </t>
  </si>
  <si>
    <t>06:00-10:00 На гл.150м. Расход закачки от НКА 80лит/мин циркуляция (-). Поглощение 4,5м3/час. Продолжаем восстановления циркуляции.  Затаривание  ёмкостей: общее в V=45м3. В наличии 20м3. 
10:00-18:00 Затаривание  ёмкостей: общее в V=60м3. В наличии 55м3.</t>
  </si>
  <si>
    <t>06:00-10:00 Переезд на скв 666 КП178 Тарасовского м/р 80%. Ремонт колтюбинговой установки МКЗОТ г/н 5684 УЕ 86 замена стартера.
10:00-14:00 Переезд на скв 666 кп 178 Тарасовское м/р-80%
Ремонт колтюбинговой установки МКЗОТ г/н 5684 УЕ 86 замена стартера.
14:00-18:00 Переезд на скв 666 кп 178 Тарасовское м/р-100%</t>
  </si>
  <si>
    <t>08:00-12:00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'12:00-16:00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'16:00-20:00 Флот в режиме готовности по метеоусловиям на монтажных (автокран) и ремонтных работах:
(капитального ремонта скважин) без ветра -38˚С.  Согласно Приказа  № 1135 от 26.09.2023 (СН КНГ ) и  приказа от 18.09.2023 №09/18/03 ООО " Пакер Сервис"  Температура воздуха на -39,5˚С   
С 02:00 15.12.2023.г   Метео  -39,5°С. 
По завершении метео, монтаж оборудования.</t>
  </si>
  <si>
    <t>06:00-18:00 ПР к замене ДВС.</t>
  </si>
  <si>
    <t>Промывка скважины, нормализация забоя до гл.2740м. Подтверждение забоя. Определение приемистости. По согласованию с Заказчиком проведение ОПЗ.</t>
  </si>
  <si>
    <t xml:space="preserve">08:00-20:00 Переезд на скважину 12249 куст 7.60%
Расстояние переезда 20км. </t>
  </si>
  <si>
    <t>08:00-16:30 Демонтаж оборудования ГНКТ 95% .
16:30-20:00 Метео по работе автокрана температура - 39С.</t>
  </si>
  <si>
    <t>Ежесуточная сводка инженера СКТП и КУ по видеоконтролю флотов ГНКТ ООО "Пакер Сервис" c 18:00 15.12.2023 по 06:00 16.12.2023</t>
  </si>
  <si>
    <t>Переезд. Монтаж</t>
  </si>
  <si>
    <t>18:00-20:00 Переезд бригады на к.8А скв.15885 - 100%. Расстояние переезда 25км.
20:00-24:00 Расстановка жил.городка. Подключение. Расстановка СПТ. Разгрузка обо-я.
00:00-08:00 Монтаж оборудования 100%. Нагрев тех.жидкости.</t>
  </si>
  <si>
    <t>18:00-20:00 Вымотка ГТ с барабана № 1 на узел намотки койлтюбинга - 3176м.(+) 
20:00-24:00 Отрез участка полотна ГТ в интервале 3176-3230м.
00:00-04:00 П.Р к сварочным работам. Проведение сварочных работ по стыковке полотна ГТ. 
06:00-08:00 Вымотка ГТ с ЭМНТ-1. барабана № 2 на узел намотки койлтюбинга- 400м.</t>
  </si>
  <si>
    <t xml:space="preserve">НПВ: ремонт ГТ </t>
  </si>
  <si>
    <t>18:00-22:00 Спуск КНК-1 с прокачкой по ГТ.  ВЦ (-).
22:00-02:00 Подъём КНК-1 до гл.150м. ВЦ (-). Завоз тех.жидкости от заказчика в V-10м3. 
02:00-05:00 Подъём КНК-1 до гл.100м. ВЦ (-). Поломка агрегата, утечка тех.жидкости с пакингов насоса. Подьём КНК-1 до гл.0м. ЗЦЗ. 
05:00-06:00  Ремонт агрегата,замена пакингов.</t>
  </si>
  <si>
    <t>НПВ: неисправность Камаз УНБ г/н А031НА 186</t>
  </si>
  <si>
    <t xml:space="preserve">СВК - </t>
  </si>
  <si>
    <t>18:00-01:00 Расстановка оборудования. Монтаж 100%. Нагрев тех жидкости. Прокачка ГТ.
01:00-06:00 ОЦЗ. Спуск КНК-1 до гл.1645м.</t>
  </si>
  <si>
    <t>18:00-06:00 Флот в режиме готовности по метеоусловиям.</t>
  </si>
  <si>
    <t>Неисправность ДВС</t>
  </si>
  <si>
    <t>18:00-06:00 ПР к замене ДВС.</t>
  </si>
  <si>
    <t>НПВ: Завоз ДВС с БПО г.Сургут</t>
  </si>
  <si>
    <t>18:00-24:00 Переезд на куст 7 скв 12249 100%. 
00:00-04:00 Расстановка подключение жил. Городка. Расстановка СПТ.
04:00-08:00 Монтаж оборудования 80%</t>
  </si>
  <si>
    <t>Оборудование демонтировано</t>
  </si>
  <si>
    <t>18:00-23:00 Метео по работе автокрана температура - 39С .
23:00-06:00 Флот в режиме готовности , запрет сцепки/расцепки в АО "МНГ" с 23:00-06:00.</t>
  </si>
  <si>
    <t>Ежесуточная сводка инженера СКТП и КУ по видеоконтролю флотов ГНКТ ООО "Пакер Сервис" c 06:00 16.12.2023 по 18:00 16.12.2023</t>
  </si>
  <si>
    <t>15885</t>
  </si>
  <si>
    <t xml:space="preserve">Промывка скважины, нормализация забоя до гл.2933м. Подтверждение забоя. Определение приемистости. По согласованию с Заказчиком проведение ОПЗ. </t>
  </si>
  <si>
    <t>06:00 - 18:00  Опрессовка ПВО + Пусковая комиссия + Открытие Ц.З в 09:00 Спуск КНК-1 до гл.2м разгрузка инструмента до 0,5т Завоз т/ж - 9м3 Нагрев жидкости до - 50 гр.С Нагрев жидкости до - 70 гр.С.+ Запуск НКА Растепление на гл.2м Рз.-140 атм Растепление + Спуск КНК-1 с периодической циркуляцией рабочей жидкости до гл.850м .</t>
  </si>
  <si>
    <t>06:00 - 18:00 БПО г.Губкинский подготовительные работы к проведению работ на ООО "РН-Юганскнефтегаз"</t>
  </si>
  <si>
    <t>06:00 - 18:00 Флот в режиме готовности Куст 21Б скв.41934гс Ожидание проведения ГРП, флотом ГРП ООО "Катконефть" на скважине № 41934гс Вымотка ГТ с ЭМНТ-1 барабана № 2 на узел намотки установки КОЙЛ - 1217м Ремонт ГТ зав № 0222.002</t>
  </si>
  <si>
    <t>Паномарев Алексей Петрович
Биктимиров Арсен Тагирзянович</t>
  </si>
  <si>
    <t>06:00 - 18:00 Подготовитеьные работы к проведению работ на ООО "РН-Юганскнефтегаз".</t>
  </si>
  <si>
    <t xml:space="preserve">06:00 - 18:00  Ремонт агрегата </t>
  </si>
  <si>
    <t>06:00 - 18:00  Спуск КНК-1 Н=3130м с переводической циркуляцией тех.жидкости. Спуск КНК-1 Н=3200. Запуск ПАУ+НКА Q-100м3/м 12:30- ВЦ отобрано 7м3. Спуск КНК-1 Н-3330. Н-3855 ЖП N2-12 м3/м Q-140м3/м Р,р-140 Р,у-1.На выходе аз-й р,р1,01 без мех примесей Вес вира 14 Вес майна 6,2 Промывка на циркуляции. Н=3855 N2-12 м3/м Q-160м3/м.</t>
  </si>
  <si>
    <t>06:00 - 18:00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Температура воздуха на -40˚С Планируемая работа: По повышению температуры: М/Ж установки ГНКТ и оборудования.</t>
  </si>
  <si>
    <t>06:00 - 18:00 Д/Ж ДВС установки КОЙЛ 'ПР к М/Ж ДВС на установку КОЙЛ.</t>
  </si>
  <si>
    <t>12249</t>
  </si>
  <si>
    <t xml:space="preserve">Промывка скважины, нормализация забоя до гл.2740м. Подтверждение забоя. Определение приемистости. По согласованию с Заказчиком проведение ОПЗ. </t>
  </si>
  <si>
    <t>06:00 - 18:00  М/Ж установки ГНКТ и оборудования 100% Завоз тех.жидкости Прокачка ГТ Опрессовка ПВО Пусковая комиссия Открытие Ц.З в 12:30 Спуск КНК-1 Н=1100м.</t>
  </si>
  <si>
    <t>6230</t>
  </si>
  <si>
    <t>16.12.2023 14:00</t>
  </si>
  <si>
    <t>Восстановление циркуляции. Глубина промывки 2000м</t>
  </si>
  <si>
    <t>06:00 - 18:00  Переезд на КП 56 скважина 6230 100% Расстояние 10км Расстановка и подключение жил.городка Расстановка СПТ Разгрузка оборудования ГНКТ М/Ж установки ГНКТ или оборудования 20 % Планируемая работа: М/Ж; ПК на 24:00; Открытие Ц.З на 01:00 17.12.2023г</t>
  </si>
  <si>
    <t>Ежесуточная сводка инженера СКТП и КУ по видеоконтролю флотов ГНКТ ООО "Пакер Сервис" c 18:00 16.12.2023 по 06:00 17.12.2023</t>
  </si>
  <si>
    <t>20:00-22:00 Спуск КНК-1 с периодической циркуляцией рабочей жидкости до гл.2911м. Разгрузка 0.5т от собственного веса. ( Текущий забой) Ру.-164 атм.
22:00-23:00 Подьем КНК-1 до гл.2680м. 
23:00-23:30 Запуск НКА. Закачка тех.жидкости.Вызов притока+.
23:30-01:30 Спуск КНК-1 с промывкой на тех.жидкости до гл.2933м. Забой (+).  
01:30-04:30 Нормализация забоя на гл. 2933м.
04:30-05:30 Подьем КНК-1 с промывкой до гл. 2592м.
05:30-06:30 Промывка на гл.2592м. 
06:30-08:00 Тех.отстой.0 атм Растепление + Спуск КНК-1 с периодической циркуляцией рабочей жидкости до гл.850м .</t>
  </si>
  <si>
    <t xml:space="preserve">20:00-00:00 Ремонт ГТ зав. № 0222.002 
00:00-03:00 Отрез полотна ГТ в интервале 1217-1306м.(89м).    Длина полотна после ремонта составляет: 4392м. Сварной шов на глубине: 3176м.
03:00-08:00 Д/Ж автовымотки ЭМНТ-1. </t>
  </si>
  <si>
    <t>18:00-20:00 Ремонт агрегата, (замена уплотнений клапанов) +.
20:00-02:00 Утилизация нефтесодержащей тех.жидкости (-) густая нефть. Идёт разогрев для утилизации.  В наличии V-30м3 тех.жидкости и нефтесодержащей тех.жидкости V-20м3.
'02:00-06:00 В жел.ёмкостях густая нефть. Идёт разогрев для утилизации.  В наличии V-30м3 тех.жидкости и нефтесодержащей тех.жидкости V-20м3.</t>
  </si>
  <si>
    <t xml:space="preserve">18:00-19:00  Н=3855м Азотированная промывка 
19:00-20:00 Подъём КНК-1 Н=3600м.
20:00-22:00   Н=3600м   Закачка  тех.жидкости  
'22:00-23:00  Спуск  КНК-1  Н=3855м. 
23:00-23:30  Н=3855м.  Закачка HCL-15%v=1м3.
23:30-0:30 Закачка тех.жидкости V=5м3 
0:30-01:30 Реагирование HCL-15%.
01:30-02:00 Запуск ПАУ. Запуск НКА.02:00-03:00  Н=3500м.  Азотированная  промывка т.
03:00-04:30  Спуск  КНК-1  Н=3855м  с азотированной промывкой.
04:30-06:00 Попытки пройти глубину Н=3855м с азотированной промывкой QN2=12м3, Qж=160л/мин, Рр=163атм.    </t>
  </si>
  <si>
    <t xml:space="preserve">Флот в режиме готовности по метеоусловиям на монтажных (автокран) и ремонтных работах: (капитального ремонта скважин) без ветра -38˚С.  Согласно Приказа  № 1135 от 26.09.2023 (СН КНГ ) и  приказа от 18.09.2023 №09/18/03 ООО " Пакер Сервис" 
Температура воздуха на -40˚С  </t>
  </si>
  <si>
    <t>Монтаж навесного оборудования на ДВС (+).
Установка ДВС на КОЙЛ.
Планируемая работа:
Завершение установки ДВС 08:00 18.12.2023г</t>
  </si>
  <si>
    <t>20:00-22:00 Захолаживание ПАУ(+) 
22:00-23:30 Запуск НКА+ПАУ 
23:30-24:00 Спуск КНК-1 с промывкой до гл.2674м.
00:00-04:00 Попытки пройти интервал разгрузки гл.2674м.</t>
  </si>
  <si>
    <t>Монтаж</t>
  </si>
  <si>
    <t>20:00-23:30 М/Ж установки ГНКТ или оборудования 90%.  (9ч 30м). Разогрев  солевого раствора (р 1,22 гр/см3)
23:30-06:00 Метео по работам автокрана, порывы ветра выше 14м/сек.</t>
  </si>
  <si>
    <t>Метео по работам автокрана, порывы ветра выше 14м/сек</t>
  </si>
  <si>
    <t>Ежесуточная сводка инженера СКТП и КУ по видеоконтролю флотов ГНКТ ООО "Пакер Сервис" c 06:00 17.12.2023 по 18:00 17.12.2023</t>
  </si>
  <si>
    <t>08:00-09:00 Спуск КНК-1 без.циркуляции до гл.2933м. Забой+. 
09:00-10:00 Подьем КНК-1 до гл.2592м. 
10:00-11:30 Запуск НКА. Определение приемистости.  Закаченно 15 м3. Приемистость скважины 216 м3/сут. +. 
11:30-18:30 Подъём КНК-1 с минимальной циркуляцией до гл.0м.</t>
  </si>
  <si>
    <t>БПО г.Губкинский подготовительные работы к проведению работ на ООО "РН-Юганскнефтегаз"</t>
  </si>
  <si>
    <t>Мироненко М.А.
Пушкарёв М.С.</t>
  </si>
  <si>
    <t>08:00-09:00 Демонтаж Автовымотки ЭМНТ-1 
09:00-20:00 Флот в режиме готовности. Ожидание проведения ГРП флотом ГРП ООО "Катконефть" на кусту 21Б скважине № 41934гс Продолжается. Освобождение предварительно на 19.12.2023.г</t>
  </si>
  <si>
    <t>Подготовительные работы к проведению работ на ООО "РН-Юганскнефтегаз".</t>
  </si>
  <si>
    <t>06:00-10:00 Разогрев нефтесодержащей тех.жидкости V-20м3. для утилизации. В наличии V-30м3 тех.жидкости. 
10:00-14:00 Утилизация нефтесодержащей тех.жидкости V-20м3.Продолжаем. 
14:00-18:00 Завоз тех. жидкости V-20м3. Продолжаем. Открытие Ц.З на 21:00.</t>
  </si>
  <si>
    <t xml:space="preserve"> 06:00-10:00 Стоп ПАУ. Подъём КНК-1 на стингер с прокачкой тех-р.ра Н-2330 Q-115 Pp-77атм. 10:00-10:30 Подъём КНК-1 в стингер с прокачкой тех-р.ра Н-2100м, Q-115 P,p-77 Р,у-1 Р,бз-0 На выходе тех жидкость 1,01 без посторонних мех примесей 
10:30-11:30 ОПП Q=340л/мин (489,6м3/сут) Р,нач-61атм Р,ср-65атм Р,кон-67атм Р,бз-0 Н=2100м. 11:30-16:00 Подъем КНК-1 на перекомпоновку с циркуляцией тех жидкости Q-80 Ppаб-45 Русть-0,5атм. Гл 0м 16:00 Закрытие центральной задвижки. 
16:00-17:30 Смена компоновки КНК-1 на КНК-2 (насадка активационная d-64.7мм + шаблон d-45мм + обратный клапан). 
17:30-18:00 Опрессовка ПВО</t>
  </si>
  <si>
    <t>С 02:00 15.12.2023.г Метео -39,5С.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Планируемая работа: По повышению температуры: М/Ж установки ГНКТ и оборудования.</t>
  </si>
  <si>
    <t>Монтаж навесного оборудования на ДВС (+). Установка ДВС на КОЙЛ. продолжают Планируемая работа: Завершение установки ДВС 08:00 18.12.2023г</t>
  </si>
  <si>
    <t>Установка ДВС на КОЙЛ</t>
  </si>
  <si>
    <t>08:00-11:00 Завоз Hcl-12% в v=1,5м3 (+) 
11:00-12:00 Закачка Hcl-12% в v=1,5м3. Рнач/кон=20/140атм. Продавка тех.жидкостью в v=3.05м3 Рнач/кон=110/280атм. 
12:00-16:00 Тех.отстой 
16:00-17:00 Запуск НКА+ПАУ. Вызов притока(+) на выходе атж. 
17:00-18:00 Спуск КНК-1 с промывкой до гл.2740м. Забой(+)</t>
  </si>
  <si>
    <t>М/Ж установки ГНКТ и оборудования 90% . (9ч) 
С 23:30 16.12.2023.г Метео по работам автокрана, порывы ветра выше 14м/сек. Планируемая работа: Монтаж оборудования. Открытие Ц.З .</t>
  </si>
  <si>
    <t>Ежесуточная сводка инженера СКТП и КУ по видеоконтролю флотов ГНКТ ООО "Пакер Сервис" c 18:00 17.12.2023 по 06:00 18.12.2023</t>
  </si>
  <si>
    <t>Неустроев А.С.
Изотов Д.М.</t>
  </si>
  <si>
    <t>18:00 - 06:00 18:30 ЗЦЗ 20,5 оборотов Отдув ГТ - НКА Утилизация т/ж в коллектор 80м3 на полигон 50м3 Общего утилизированно т/ж 130 м3 Отдув ГТ - НКА Демонтаж оборудования ГНКТ 20% Демонтаж оборудования ГНКТ 90% Освобождение территории на 08:00 18.12.2023.г.</t>
  </si>
  <si>
    <t>18:00 - 06:00 БПО г.Губкинский подготовительные работы к проведению работ на ООО "РН-Юганскнефтегаз"</t>
  </si>
  <si>
    <t>18:00 - 06:00 Флот в режиме готовности Ожидание проведения ГРП флотом ГРП ООО "Катконефть" на кусту 21Б скважине № 41934гс Продолжается Освобождение предварительно на 19.12.2023.г</t>
  </si>
  <si>
    <t>18:00 - 06:00 Подготовительные работы к проведению работ на ООО "РН-Юганскнефтегаз".</t>
  </si>
  <si>
    <t>18:00 - 06:00  Завоз азота.</t>
  </si>
  <si>
    <t>Завоз азота</t>
  </si>
  <si>
    <t xml:space="preserve">18:00 - 06:00  Опрессовка ПВО 19:00 ОЦЗ. Спуск КНК-2 с периодической прокачкой теж жидкости до гл 1200м. Спуск КНК-2 с периодической прокачкой тех жидкости до гл 2920м. Спуск КНК-2 с периодической прокачкой тех жидкости до гл 3771м разгрузка 0,5 т Прогрев барабана. </t>
  </si>
  <si>
    <t>18:00 - 06:00 'С 02:00 15.12.2023.г Метео -40С Флот в режиме готовности по метеоусловиям на монтажных и ремонтных работах: без ветра -38˚С Согласно Приказа № 1135 от 26.09.2023 и приказа от 18.09.2023 №09/18/03 ООО " Пакер Сервис" Планируемая работа: По повышению температуры: М/Ж установки ГНКТ и оборудования.</t>
  </si>
  <si>
    <t>18:00 - 06:00 Установка ДВС на КОЙЛ С Тестирование ДВС Тестирование ДВС Тестирование ДВС Обнаружена течь антифриза из под ГБЦ Планируемая работа: Монтаж оборудования ГНКТ.</t>
  </si>
  <si>
    <t>18:00 - 06:00  Промывка на гл2740м. Закачка гель пачки в v=3м3 на выходе атж. Подъем КНК-1 с промывкой до гл.2100м. Промывка на гл2100м на выходе атж СТОП ПАУ, заполнение ГТ Тех отстой. Спуск КНК-1 до гл.2740м. Забой. Подъем КНК-1 до гл.2580м П.Р к ОПП Проведение ОПП Прокачали v=30м3. Суточный дебет составил 410м3.</t>
  </si>
  <si>
    <t>18:00 - 06:00 С 23:30 16.12.2023.г Метео по работам автокрана, порывы ветра выше 14м/сек Планируемая работа: Монтаж оборудования Открытие Ц.З .</t>
  </si>
  <si>
    <t>Ежесуточная сводка инженера СКТП и КУ по видеоконтролю флотов ГНКТ ООО "Пакер Сервис" c 06:00 18.12.2023 по 18:00 18.12.2023</t>
  </si>
  <si>
    <t>Маркин А.Д.,</t>
  </si>
  <si>
    <t xml:space="preserve">Промывка скважины, нормализация забоя до гл.3332м. Подтверждение забоя. Определение приемистости. По согласованию с Заказчиком проведение ОПЗ.       </t>
  </si>
  <si>
    <t xml:space="preserve">06:00-07:00 Утилизация тех.жидкости.в V-20м3. ПРР. З/Р.
07:00-16:00 Переезд бригады на к.65 скв.26336 - 100%. 
16:00-18:00 Расстановка, подключение жил.городка. </t>
  </si>
  <si>
    <t>Подготовительные работы к проведению работ на ООО "РН-Юганскнефтегаз"</t>
  </si>
  <si>
    <t>06:00-16:00 Флот в режиме готовности.
16:00-20:00 Переезд на скважину 41934ГС куст 21Б. 20%.</t>
  </si>
  <si>
    <t>Пономарев А.П.
Биктимиров А.Т.</t>
  </si>
  <si>
    <t>06:00-18:00 Завоз азота.</t>
  </si>
  <si>
    <t>НПВ: Завоз азота (12ч)</t>
  </si>
  <si>
    <t xml:space="preserve">СВК+ 4 из 4
Изображение в МСК </t>
  </si>
  <si>
    <t>06:00-07:00 Прогрев барабана.
07:00-08:00 Активация порта. Индикация активации (-). 
08:00-11:00 Определение интенсивности поглощение в пласт.
11:00-14:00 Закачка  на циркуляцию в ГТ НСL14% V-1 м3. Реагирование НСL14%.
14:00-16:00 Реагирование HCL14%. Вымыв продуктов реакции.
16:00-17:00 Закачка на циркуляцию в ГТ HCL14% V-1м3.
17:00-18:00 Реагирование HCL14% Подъем до гл.3555м</t>
  </si>
  <si>
    <t>06:00-18:00 Флот в режиме готовности по метеоусловиям</t>
  </si>
  <si>
    <t>06:00- 10:00 Демонтаж головки ДВС.
10:00- 18:00 Ремонт  головки ДВС.</t>
  </si>
  <si>
    <t>Ремонт ДВС на установке КОЙЛ</t>
  </si>
  <si>
    <t xml:space="preserve">06:00-10:00 Подъем КНК-1 до гл.0м.  ЗЦЗ.
10:00-12:00 Отдув ГТ 
12:00-20:00 Демонтаж ГНКТ и оборудования 80% </t>
  </si>
  <si>
    <t>06:00-18:00 Метео по работам автокрана, монтажу и работам  на высоте (порывы ветра выше 14м/сек).</t>
  </si>
  <si>
    <t>Ежесуточная сводка инженера СКТП и КУ по видеоконтролю флотов ГНКТ ООО "Пакер Сервис" c 18:00 18.12.2023 по 06:00 19.12.2023</t>
  </si>
  <si>
    <t>26336</t>
  </si>
  <si>
    <t xml:space="preserve">Промывка скважины, нормализация забоя до гл.3332м. Подтверждение забоя. Определение приемистости. По согласованию с Заказчиком проведение ОПЗ. </t>
  </si>
  <si>
    <t>20:00-08:00 М/ж оборудования 90%.(8ч) Завоз тех.жидкости в обьеме 10м3.</t>
  </si>
  <si>
    <t>20:00-08:00 Переезд с к151 на к 21Б скв 41934ГС.80%.Расстояние 40км ..</t>
  </si>
  <si>
    <t>СВК+. 4 из 4. Фотоподтверждение.
Некорректная дата</t>
  </si>
  <si>
    <t>18:00-06:00 Завоз азота.</t>
  </si>
  <si>
    <t>18:00-19:00 Реагирование HCL14% Спуск КНК-2 (насадка активационная d-64.7мм + шаблон d-45мм + обратный клапан). Н=3771м ( муфта №3 3793м) 
20:00-20:30 ОПП Н=3771м Q-80л/мин Рр-150атм Ру-150атм Рбз-100атм 
20:30-22:00 Освоение Н=3771м Запуск ПАУ N2-14м3/м Рр-212атм Ру-30атм Рбз-20атм 
22:00-23:00 ВЦ(+) Н=3771м N2-14м3/мин Рр-220атм Ру-50атм Рбз-30атм отобрано 12м3
23:00-02:00 Освоение Н=3771м N2-12м3/мин Рр-193атм. Ру-30атм Рбз-0 приток 3м3 за час. На выходные азот+нефть+тех жидкость 1,01 
02:00-03:00 Освоение Н=3771м N2-12.м3/мин Рр-193атм. Ру-30атм Рбз-0атм приток 8м3 в час На выходные азот+нефть+тех жидкость 1,01 03:00 Стоп ПАУ 
03:00-06:00 Нагрев тех жидкости.</t>
  </si>
  <si>
    <t xml:space="preserve">20:00-08:00 Флот в режиме готовности по метеоусловиям на монтажных (автокран) и ремонтных работах: (капитального ремонта скважин) без ветра -38˚С. Согласно Приказа № 1135 от 26.09.2023 (СН КНГ ) и приказа от 18.09.2023 №09/18/03 ООО " Пакер Сервис" Температура воздуха на -39,5˚С </t>
  </si>
  <si>
    <t xml:space="preserve">18:00-06:00 Запуск ДВС, тестирование, устранение не герметичности шлангов РВД и резьбовых соединений БРС. </t>
  </si>
  <si>
    <t>Эсенбулатов А.М.
Саликов Н.А</t>
  </si>
  <si>
    <t>20:00-08:00 Переезд на куст 1 скважина 16011 10%. Расстояние переезда 20км.</t>
  </si>
  <si>
    <t xml:space="preserve">20:00-06:00 Метео по работам автокрана, монтажу и работам на высоте (порывы ветра выше 14м/сек) ( общее время 54,5 ч.) </t>
  </si>
  <si>
    <t>Ежесуточная сводка инженера СКТП и КУ по видеоконтролю флотов ГНКТ ООО "Пакер Сервис" c 06:00 19.12.2023 по 18:00 19.12.2023</t>
  </si>
  <si>
    <t>08:00-10:00 М/Ж установки ГНКТ и оборудования 100%.  (10ч).
10:00-14:30 Нагрев тех.жидкости. Прокачка ГТ +. Опрессовка ПВО +. 
14:30-16:00 Ремонт инжектора.</t>
  </si>
  <si>
    <t>Ремонт инжектора.</t>
  </si>
  <si>
    <t>08:00-12:00 Переезд куста 151 на куст 21Б скважина 41934гс Расстояние переезда 40км. 100%
12:00-14:00 Расстановка подключение жил.городка.
14:00-16:00 ПРР бригадного оборудования.</t>
  </si>
  <si>
    <t xml:space="preserve">06:00-13:00 Флот в режиме готовности (согласование проезда через КПП довозчика азота).
13:00-15:00 Разогрев задвижек и  лубрикаторных секций.
Открытие Ц.З в 15:00(+).
15:00-18:00 Спуск КНК-1 ((Насадка промывочная (диам 38мм) + шаблон-центратор (диам 38мм) L-2050мм + ОК) с минимальной (50-60л/мин) циркуляцией жидкости по ГНКТ. гл. 850м. </t>
  </si>
  <si>
    <t>06:00-08:00 Прогрев барабана. Наполнение скважины 
08:00-09:00 ОПП Н=3771 Q-80л/мин Рр-150атм Ру-150атм Рбз-100атм приёмистость (-).
09:00-18:00 Подъём КНК-2 (насадка активационная d-64.7мм + шаблон d-45мм + обратный клапан).  Н=1200м Q-60л/мин Рр-25атм Ру-0,5атм Рбз-0атм
Планируемая работа:
Подъем до гл.0м. Закрытие Ц.З на 20:00
Д/Ж установки ГНКТ и оборудования. Освобождение территории на 08:00 20.12.2023г</t>
  </si>
  <si>
    <t xml:space="preserve">Выполненая работа:
М/Ж установки ГНКТ и оборудования 50%.
08:00-20:00 с 02:00 15.12.2023г на МЕТЕО. Температура воздуха на -39,5˚С 
Планируемая работа:
По повышению температуры: М/Ж установки ГНКТ и оборудования. </t>
  </si>
  <si>
    <t>06:00-10:00 Запуск ДВС, тестирование, устранение не герметичности шлангов РВД и резьбовых соединений БРС. Смена движения на куст 160Б скважина 2685 С-Талинка.
10:00-14:00 Демонтаж оборудования 100%.
14:00-18:00 Переезд куст 160Б скважина 2685 С-Талинка 10%.
Расстояние переезда 60км.
Планируемая работа:
Переезд 100% на 22:00
На скважине производит работы бригада КРС . Освобождение территории на 02:00-03:00 22.12.2023г</t>
  </si>
  <si>
    <t xml:space="preserve">Промывка скважины, нормализация забоя до гл.2911м. Подтверждение забоя. Определение приемистости. По согласованию с Заказчиком проведение ОПЗ. </t>
  </si>
  <si>
    <t>08:00-20:00 Переезд на куст 1 скважина 16011 70%. Расстояние переезда 20км.</t>
  </si>
  <si>
    <t>СВК+</t>
  </si>
  <si>
    <t xml:space="preserve">Выполненая работа:
М/Ж установки ГНКТ и оборудования 90%. 
06:00-20:00 с 23:30 17.12.2023г на МЕТЕО по работам автокрана, порывы ветра выше 14м/сек.  Порывы ветра  20/сек. </t>
  </si>
  <si>
    <t>Ежесуточная сводка инженера СКТП и КУ по видеоконтролю флотов ГНКТ ООО "Пакер Сервис" c 18:00 19.12.2023 по 06:00 20.12.2023</t>
  </si>
  <si>
    <t>18:00-00:00 Ремонт инжектора (+).
00:00-02:00 Опрессовка ПВО +. Пусковая комиссия +. 
02:00-04:00 ОЦЗ. Спуск КНК-1 до гл.700 м.</t>
  </si>
  <si>
    <t>НПВ: Ремонт инжектора.</t>
  </si>
  <si>
    <t>Режим готовности. Монтаж</t>
  </si>
  <si>
    <t>18:00-23:00  Флот в режиме готовности. 
23:00-01:00 Расстановка СПТ и оборудования  на кусту 21Б скважине № 41934гс.
01:00-04:00 Монтаж установки ГНКТ и оборудования - 20%.</t>
  </si>
  <si>
    <t>Паномарев А.П
Биктимиров А.Т.</t>
  </si>
  <si>
    <t>В работе подменный койл</t>
  </si>
  <si>
    <t xml:space="preserve">18:00-18:30 Спуск  КНК-1до гл.961м. 
18:30-20:00 Запуск УНБ+ПАУ.ВЦ (+).
20:00-23:00 Спуск КНК-1. Отказ центробежного насоса на установки ПАУ. Стоп ПАУ.
23:00-00:30 Подъём КНК-1 до гл.800м. Устранение неисправности и настройка (+). Запуск ПАУ (+).
00:30-06:00 Спуск КНК-1до гл.1500м. </t>
  </si>
  <si>
    <t>НПВ: ремонт центробежного насоса ПАУ</t>
  </si>
  <si>
    <t>18:00-20:00 Подъём КНК-2 до гл.0м. ЗЦЗ.
20:00-24:00 Отдув ГТ.
24:00-08:00 Д/Ж установки ГНКТ и оборудования 15%.</t>
  </si>
  <si>
    <t xml:space="preserve">18:00-16:00 МЕТЕО. Температура воздуха на -39,5˚С </t>
  </si>
  <si>
    <t>Сотник Р.В.
Демиров Р.К.</t>
  </si>
  <si>
    <t>Переезд. Режим готовности</t>
  </si>
  <si>
    <t xml:space="preserve">18:00-24:00 Переезд куст 160Б скважина 2685 С-Талинка 100%.
24:00-06:00 Флот в режиме готовности. На скважине производит работы бригада КРС . </t>
  </si>
  <si>
    <t>18:00-24:00 Переезд на куст 1 скважина 16011 100%. 
00:00-02:00 Расстановка и подключение жил городка
02:00-04:00 Разгрузка оборудования.</t>
  </si>
  <si>
    <t xml:space="preserve">06:00-18:00 МЕТЕО по работам автокрана. Порывы ветра  20/сек. </t>
  </si>
  <si>
    <t>ГНКТ- 31</t>
  </si>
  <si>
    <t>ГНКТ- 32</t>
  </si>
  <si>
    <t>Ежесуточная сводка инженера СКТП и КУ по видеоконтролю флотов ГНКТ ООО "Пакер Сервис" c 06:00 20.12.2023 по 18:00 20.12.2023</t>
  </si>
  <si>
    <t>06:00 - 18:00 КНК-1 Спуск КНК-1 с минимальной циркуляцией до гл 2735м Посадка Попытки пройти инт с расходом 140л/мин Гл посадки 2736м Проходки нет Завоз кислоты HCL-12% в V-1м3 Завоз кислоты HCL-12% в V-1м3 Далее: закачка кислоты, тех-отстой, попытки пройти интервал посадки.</t>
  </si>
  <si>
    <t>06:00 - 18:00 БПО г.Губкинский Подготовительные работы к проведению работ на ООО "РН-Юганскнефтегаз"</t>
  </si>
  <si>
    <t>06:00 - 18:00  Монтаж оборудования ГНКТ 100% Прокачка ГТ Прокачка ГТ в V-5м3 Опрессовка ПВО, линий нагнетания и дросселирования на Пусковая комиссия УПП ОЦЗ на 16:00.</t>
  </si>
  <si>
    <t>06:00 - 18:00 Подготовительные работы к проведению работ на ООО "РН-Юганскнефтегаз".</t>
  </si>
  <si>
    <t>06:00 - 18:00 Спуск КНК-1 с промывкой Расход УНБ Q-80лит/мин расход ПАУ Р-200 атм гл.1620м На выходе тех вода+азот Спуск КНК-1 с промывкой Расход УНБ Q-80лит/мин расход ПАУ Р-200 атм гл.1630м На выходе тех вода+азот Подъём КНК-1 с промывкой Расход УНБ Q-80лит/мин расход ПАУ Р-200 атм гл.1300м На выходе тех вода+азот.</t>
  </si>
  <si>
    <t xml:space="preserve">06:00 - 18:00  Д/Ж установки ГНКТ и оборудования 100% Утилизация тех-жидкости 1,01 гр/см3 в V-25м3 Освобождение территории 10:30 С 10:30 Флот в режиме готовности </t>
  </si>
  <si>
    <t>06:00 - 18:00 Выполненая работа: М/Ж установки ГНКТ и оборудования 50% с 02:00 15.12.2023г на МЕТЕО Температура воздуха -39˚С Планируемая работа: По повышению температуры: М/Ж установки ГНКТ и оборудования.</t>
  </si>
  <si>
    <t xml:space="preserve">Сотник Р.В..
</t>
  </si>
  <si>
    <t>2685</t>
  </si>
  <si>
    <t xml:space="preserve">Спуск ГНКТ в скважину. Произвести нормализацию забоя до глубины 3320 м. </t>
  </si>
  <si>
    <t>06:00 - 18:00 Флот режиме готоноти,ожидания освобождение кустовой площадки бр 186 КРС ООО"ЭКОТОН" Освобождение территории на 22.12.2023г</t>
  </si>
  <si>
    <t>16011</t>
  </si>
  <si>
    <t>06:00 - 18:00  Завоз т/ж в V=20м3 солевой рас-р 1,18г/см в V=9м3, Монтаж оборудования ГНКТ 80% Монтаж оборудования ГНКТ 100% Открытие Ц.З на 19:00</t>
  </si>
  <si>
    <t>06:00 - 18:00 Выполненая работа: М/Ж установки ГНКТ и оборудования 90% с 23:30 17.12.2023г на МЕТЕО по работам автокрана, порывы ветра выше 14/сек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</si>
  <si>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18:00 20.12.2023 по 06:00 21.12.2023</t>
  </si>
  <si>
    <t>19:00-21:00 Тех отстой.
21:00-23:30 Спуск КНК-1 с постоянной циркуляцией до гл.2976м.
23:30-24:00 Подъём КНК-1до гл.2850м.
00:00-02:30 Запуск ПАУ. Вызов притока. 
02:30-03:00 Спуск КНК-1 с промывкой атж до гл.2920м. 
 получили разгрузку инструмента на 0,5т от собственного веса на спуск. Вес на спуск 4,4т
 03:00-04:30 Попытки пройти интервал на разных режимах гл, 2920.(+)
04:30-05:00 Спуск КНК-1 с промывкой атж до гл.2958м.
05:00-06:00  Попытки пройти интервал на разных режимах гл. 2958м. 
06:00-07:00 Стоп ПАУ. Вызов притока стоп. Прокачка ГТ. 
07:00-08:00 Завоз кислоты.</t>
  </si>
  <si>
    <t>16:00-20:00 Спуск КНК-1 (внутренний коннектор d=44,5мм. + КОС d=45мм.+ шаблон d=45мм. L=1100мм. + насадка промывочная d=44мм.) с периодической прокачкой до гл.1250м.  Вес на супск 2.4т Вес на подьем 4.6т Продолжаем.
20:00-02:00 Спуск КНК-1  с периодической прокачкой, на гл. 3519м
02:00-04:00 Подьём КНК-1 до гл.2810м Вес на подьем 11.7т вес на спуск 4.7т.   Захолаживание ПАУ. 
04:00-06:00 Запуск ПАУ+НКА. Азотирование, вызов притока. В.Ц.(-) 
06:00-08:00 Неисправность ПАУ г/н 7552 - трещина резьбы манифольда высокого давления</t>
  </si>
  <si>
    <t>Неисправность ПАУ г/н 7552 - трещина резьбы манифольда высокого давления</t>
  </si>
  <si>
    <t>СВК+
3 из 4</t>
  </si>
  <si>
    <t xml:space="preserve">18:00-18:30 Промывка на гл.961м.
18:30-23:00 Спуск КНК-1 с промывкой. гл.1690м.
23:00-03:00 Подъём КНК-1 с промывкой.. гл.961м.(на 20метров выше воронки).На выходе тех. вода+азот.
03:00-03:30 Промывка на гл.961м. 
03:30-06:00 Подъём КНК-1 с промывкой  до гл.0м. 
06:00 Закрытие Ц.З.  </t>
  </si>
  <si>
    <t>Флот в режиме готовности</t>
  </si>
  <si>
    <t>С 10:30 20.12.2023.г Флот в режиме готовности. (ожидание движения)</t>
  </si>
  <si>
    <t xml:space="preserve">С 02:00 15.12.2023.г  до 20:00 20.12.2023.г Метео  -38°С. 
ПР к отогреву оборудования. 
20:00-02:00 Отогорев гидравлики СПТ. Отогрев СПТ(+)
02:00-08:00 Монтаж  (12ч)  оборудования ГНКТ 75%. 
В процессе монтажа оборудования, выявили неисправность привода барабана Койлтюбинговой установки г/н 9996ТВ86 - не вращается гидромотор
 Температура воздуха на -32˚С </t>
  </si>
  <si>
    <t xml:space="preserve">Флот в режиме готовности, ожидание освобождения кустовой площадки  бр 186 КРС   ООО"ЭКОТОН".
01:00-06:00 Разгрузка бригадного оборудования, растановка СПТ на позиции. </t>
  </si>
  <si>
    <t>СВК+
Фотоподтверждение</t>
  </si>
  <si>
    <t>16:00- 19:00 Нагрев р-ра 1.18гр/см3, прокачка ГТ. Опрессовка(+).
19:00-20:00 Проведение пусковой комиссии.  
20:00-21:00 Устранение пунктов предписания (+)
21:00 Открытие ЦЗ  Изб.Р=175атм. 
21:00-02:00 Спуск КНК-1 Н=2214м, 
02:00-03:30  Нагрев тех. жидкости
03:30-04:00 Запуск НКА Q=120л/мин, спуск КНК-1 Н=2300м
04:00-06:00 Спуск КНК-1 с циркуляцией. максимально достигнутая глубина Н=2411м разгрузка 0,5т от СВ вес 4т. утилизировано 18м3 на полигон НСЖ.
06:00-08:00 СТОП НКА. Завоз кислоты</t>
  </si>
  <si>
    <t>Устранение пунктов предписания</t>
  </si>
  <si>
    <t xml:space="preserve">с 23:30 17.12.2023г на МЕТЕО по работам автокрана, порывы ветра выше 14/сек. </t>
  </si>
  <si>
    <t>метео</t>
  </si>
  <si>
    <t>Ежесуточная сводка инженера СКТП и КУ по видеоконтролю флотов ГНКТ ООО "Пакер Сервис" c 06:00 21.12.2023 по 18:00 21.12.2023</t>
  </si>
  <si>
    <t xml:space="preserve">10:00-11:00 Опрессовка линии +. Закачка Hcl 12% в V=1м3. Qж=130 л/мин. Давление закачки кислоты Рн-100атм. Рк-120атм. Продавка в V=4,5 м3. Давление продавки Рн-110атм Рк-132атм. Qж-130 л/мин. 
11:00-12:00 Подъём КНК-1 до гл.2500м. Вес на спуск 3,8т. Вес на подъём 7,0т. 
12:00-14:00 Реагирование. Спуск КНК-1до гл.2900м.
14:00-15:30 Запуск НКА+ПАУ. Вызов притока. ВЦ+. 
15:30-17:30 Спуск КНК-1 с промывкой атж, с разгрузками до гл.2976м. Разгрузка, проходки нет. На выходе тж тёмного цвета.
17:30-19:30 Попытки пройти гл. посадки 2976м на различных режимах. Результата нет. На выходе тж тёмного цвета.
19:30-20:00 Стоп ПАУ. Вызов притока стоп. Прокачка ГТ в V=4,5м3. </t>
  </si>
  <si>
    <t>БПО г.Губкинский Подготовительные работы к проведению работ на ООО "РН-Юганскнефтегаз"</t>
  </si>
  <si>
    <t>08:00-12:00 Ремонт ПАУ г/н 7552 - трещина резьбы манифольда высокого давления. 
12:00-15:00 Замена Азотной установки. Захолаживание ПАУ. 
15:00-16:00 Запуск ПАУ+НКА. Азотирование, вызов притока. В.Ц. 
16:00- 18:00 Азотирование, вызов притока. ВЦ(-)  
18:00-20:00 Завоз ИЭР уд.вес 1.05 V=9м3.</t>
  </si>
  <si>
    <t>06:00-18:00 Ремонт агрегата,замена пакингов.</t>
  </si>
  <si>
    <t>08:00-12:00 Монтаж оборудования 80%. Температура воздуха на -32˚С (10:00-11:30) Инженерное сопровождение (проверка бригады предстовителем заказчика: осмотр оборудования и состояние ОТ и ОПБ) Ведущим инженером ОСРС и СТ "СН КНГ" Чернов В.П. '
12:00-20:00 Не исправность привода барабана (гидравлической системы) Температура воздуха на -32˚С</t>
  </si>
  <si>
    <t>06:00-18:00 Монтаж бригадного оборудования 90%, завоз, нагрев тех.жидкостей</t>
  </si>
  <si>
    <t xml:space="preserve"> 08:00-09:30 СТОП НКА. Завоз кислоты. 
09:30-10:00 Закачка кислоты HCL 12% в объеме 1м3 по ГТ Рнач=60атм Ркон=100атм 
10:00-11:00 Продавка НКА Q=60л/мин в объеме 3,5м3 Рнач=100атм Ркон=200атм. подъем ГТ на Н=2000м ↓2,4т ↑5,2т. Руст=150атм. 
11:00-14:00 Тех отстой.(реагирование) 
14:00-15:30 Запуск НКА Q=120л/мин Спуск КНК-1 Н=2414м разгрузка 0,5т от СВ ↓4,8т ↑7,4т на выходе незначительно мех. примесь +тех. жидкость+пленка нефти 
15:30-16:00 Q=150л/мин попытки пройти интервал посадки. Рцир=188атм Руст=0атм.
16:00-17:00 Попытки пройти интервал посадки – Н=2414м. 
17:00-20:00 Закачка гель пачки в V=2м3 Подъем КНК-1  Н=800м с циркуляцией сопровождением мех. примесей, по согласованию с представителем заказчика супервайзера ООО «НТ-Сервис» Орехова А.В.</t>
  </si>
  <si>
    <t>Выполненая работа: М/Ж установки ГНКТ и оборудования 90%. с 23:30 17.12.2023г на МЕТЕО по работам автокрана, порывы ветра выше 14/сек.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</si>
  <si>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18:00 21.12.2023 по 06:00 22.12.2023</t>
  </si>
  <si>
    <t>18:00 - 06:00  Заполнение скв в V=11 м3. Пр к ОПП. ОПП Прокачано V=0,35м3 Рост давления до Рн=235атм. Падение давления за 8 мин до Рк=0атм. Подъём КНК-1 с минимальной циркуляцией до гл.2133м. Подъём КНК-1 с минимальной циркуляцией до гл.0м Вес на спуск 0,0т. Вес на подъём 0,0т. Закрытие ЦЗ в 04:00 16 об Ру=0атм</t>
  </si>
  <si>
    <t>18:00 - 06:00 БПО г.Губкинский Подготовительные работы к проведению работ на ООО "РН-Юганскнефтегаз"</t>
  </si>
  <si>
    <t>18:00 - 06:00  Завоз сшитой блок пачки ИЭР уд.вес 1.05 V=9м3 приготовление, закачка. Закачка сшитой блок пачки ИЭР 1.05 Продавка тех жидкостью V=12м3. Захолаживание ПАУ.</t>
  </si>
  <si>
    <t>18:00 - 06:00  Ремонт агрегата,замена пакингов.</t>
  </si>
  <si>
    <t>НПВ:  Ремонт агрегата,замена пакингов</t>
  </si>
  <si>
    <t xml:space="preserve">18:00 - 06:00 С 10:30 20.12.2023.г Флот в режиме готовности </t>
  </si>
  <si>
    <t>18:00 - 06:00  Неисправность привода барабана Температура воздуха на -32˚С ' Неисправность привода барабана Температура воздуха на -32˚С ' Неисправность привода барабана Температура воздуха на -31˚С Планируемая работа: Завоз запчастей на станцию Карабула планируется в 9:15 далее завоз со сменной вахтой прибытие в бригаду ориентировочно на 22:00.</t>
  </si>
  <si>
    <t>Неисправность привода барабана</t>
  </si>
  <si>
    <t>21.12.2023 21:30</t>
  </si>
  <si>
    <t>18:00 - 06:00  Монтаж бригадного оборудования 100%, нагрев тех.жидкостей Работа пусковой комиссии Опрессовка ПВО 350 атм Открытие ЦЗ в 21:30 Запуск НКА Спуск КНК-1 с минимальной прокачкой тех.ж-тью по ГТ Н-50м Спуск КНК-1 с минимальной прокачкой тех.ж-тью по ГТ Н-408м. Спуск КНК-1 с минимальной прокачкой тех.ж-тью по ГТ Н-930м.</t>
  </si>
  <si>
    <t>18:00 - 06:00  Подъем КНК-1 Н=400м. Проведение ОПП закачено 0,5м3, после остановки НКА падение давления в течении 10минут не наблюдалось. Подъем КНК-1 Н=0м Закрытие ЦЗ в 22:30 16,5 оборота. Перекомпоновка КНК-1 на КНК-2. Открытие ЦЗ в 23:30 16,5оборота. Спуск КНК-2 Н=274м. Спуск КНК-2 Н=2342м.</t>
  </si>
  <si>
    <t>18:00 - 06:00 Выполненая работа: М/Ж установки ГНКТ и оборудования 90% с 23:30 17.12.2023г на МЕТЕО по работам автокрана, порывы ветра выше 14/сек Планиремая работа: По нормализации погоды, продолжения М/Ж установки ГНКТ и оборудования; Открытие Ц.З.</t>
  </si>
  <si>
    <t>Ежесуточная сводка инженера СКТП и КУ по видеоконтролю флотов ГНКТ ООО "Пакер Сервис" c 06:00 22.12.2023 по 18:00 22.12.2023</t>
  </si>
  <si>
    <t xml:space="preserve">06:00-06:30 ОЦЗ. Попытки пройти фонтанную арматуру (-). ЗЦЗ.
06:30-09:00Д/Ж устьевого оборудования. Осмотр буферной задвижки-плашка задвижки не полностью открывается. Вызов представителя.  Ревизия задвижки ФА.
09:00-10:00 М/ж устьевого оборудования. Опрессовка (+). 
10:00-17:30 ОЦЗ. Спуск КНК-2 до гл.2985,5м. Разгрузка.
17:30-20:00 Работа КНК-2 в инт.2985,5-2986,3м. </t>
  </si>
  <si>
    <t>06:00-07:00 Спуск КНК-1 до гл.2810м. Подьём КНК-1 до гл 2700м. Востановление циркуляции(+).
07:00-10:00 Спуск КНК-1 до гл.3515м. Разгрузка 0.5т. Проход (-). Стоп ПАУ. 
10:00-14:00 Завоз  Кислоты HCL 12% V-1.5м3. Закачка и продавка кислоты.
14:00-16:00 Тех.отстой (реакция). Подьём КНК-1 до гл.2810м.
16:00-18:00 Запуск ПАУ+НКА вызов притока ВЦ(+).</t>
  </si>
  <si>
    <t>Турчинский О.С.</t>
  </si>
  <si>
    <t xml:space="preserve">06:00-14:00 Ремонт агрегата (замена пакингов).
14:00-16:00 Завоз тех жидкости в объеме 10м3.
16:00-18:00 ПР к прокачке ГТ (приготовление солевого раствора, нагрев раствора и т.д.). </t>
  </si>
  <si>
    <t>НПВ: Ремонт агрегата,замена пакингов</t>
  </si>
  <si>
    <t>Южно-Таркосалинское м/р</t>
  </si>
  <si>
    <t>06:00-18:00 ПР к переезду и переезд на скважину 472 куст 204 Южно-Таркосалинское м/р 10%</t>
  </si>
  <si>
    <t>08:00-18:00 Не исправность привода барабана (гидравлической системы). Завоз запчастей.</t>
  </si>
  <si>
    <t>НПВ: Неисправность привода барабана</t>
  </si>
  <si>
    <t>Сотник Р.В.</t>
  </si>
  <si>
    <t>06:00-14:30 Спуск КНК-1 до гл.2146м.
14:30-15:30 "СТОП-ЧАС". 
15:30-18:00 Завоз азота.</t>
  </si>
  <si>
    <t>НПВ: завоз азота
От койла до вагона мастера ~300м.</t>
  </si>
  <si>
    <t>06:00-20:00 Спуск КНК-2 до гл.2529м.</t>
  </si>
  <si>
    <t>06:00-10:00 М/Ж установки ГНКТ и оборудования 100%. Прокачка ГТ (+).
10:00-12:00 Пусковая комиссия (+), опрессовка ПВО(+).
12:00-16:00 ОЦЗ. Спуск КНК-1 до гл.300м.
16:00-20:00 Спуск КНК-1 до гл.357м. Тех отстой 30 мин. Спуск КНК-1 до гл.640м.</t>
  </si>
  <si>
    <t>Ежесуточная сводка инженера СКТП и КУ по видеоконтролю флотов ГНКТ ООО "Пакер Сервис" c 18:00 22.12.2023 по 06:00 23.12.2023</t>
  </si>
  <si>
    <t>20:00-20:30 Рост давления до Рр=300 атм. Стоп насос. Давление уменьшается медленно. Подъём КНК-2 на ревизию. 
20:30-02:30 Подъём КНК-2 до гл.0 м. Вес на спуск 0т. Вес на подъём 0т. Закрытие ЦЗ в 02:30 02:30-03:00 Д/ж устьевого оборудования. Ревизия КНК-2. Обнаружен фрагмент металла d=5,8мм между насадкой для резки корок и обратным клапаном. 
03:00-04:00 М/Ж устьевого оборудования. Опрессовка (+). Прокачка ТЖ У=1,01г/см3 по ГТ V=4,5м3.
04:00-08:00 Спуск КНК-2 с постоянной минимальной циркуляцией до гл.2000м. Вес на спуск 3,1т. Вес на подъём 5,2т.</t>
  </si>
  <si>
    <t>20:00-21:00 Спуск КНК-1с промывкой до гл.3510м  получили разгрузку инструмента на 0.5т от собственного веса Вес на Спуск 4.3т 
21:00-22:00 Попытки пройти инте-л гл.3510м на разных режимах. Попытки пройти (-) 
22:00-05:00 СТОП ПАУ. Подьём КНК-1 до гл.0м  Закрытие Ц.З в 05:00.Ризб-0атм.
05:00-06:00 По согласованию с заказчиком  Ахметзянов Айрат Милисович . Смена КНК-1 на  КНК-2  Открытие Ц.З в 06:00.
06:00-08:00 Спуск КНК-2 до гл.650м Вес на спуск 2.5т</t>
  </si>
  <si>
    <t>Турчинский О.С.
Турчинский О.С.</t>
  </si>
  <si>
    <t>18:00-23:00 Прокачка ГТ солевым растовором удельный вес 1/18% (+). 
23:00-24:00 Замена УНБ 
24:00-02:00 Монтаж промывочной насадки диам. 38 мм монтаж лубрикаторной секции на ФА. Разогрев задвижек на ФА. Открытие Ц.З в 02:00. 
'02:00-06:00 Спуск КНК-1 в интервале гл. от 0м до 650м с минимальной циркуляцией по ГНКТот УНБ расход (50-60л/мин). Проверкой веса через каждые 100м скорость спуска 5м/мин.</t>
  </si>
  <si>
    <t xml:space="preserve">НПВ: Прокачка ГТ </t>
  </si>
  <si>
    <t>18:00-06:00 Переезд на скважину 472 куст 204 Южно-Таркосалинское м/р</t>
  </si>
  <si>
    <t>20:00-03:00 Не исправность привода барабана (гидравлической системы). Замена клапана регулировки давления привода барабана. 
03:00-04:00 Тест гидравлической системы привода барабана(+) 
04:00-08:00 М/Ж установки ГНКТ и оборудования 95% Планируемая работа: М/Ж установки ГНКТ и оборудования. Пусковая комиссия на 12:00. Открытие Ц.З на 14:00</t>
  </si>
  <si>
    <t>18:00-21:00 Завоз азота, перетарка, захолаживание. 
21:00-22:00 Запус ПАУ+НКА. Н-2066м;  Рзатр-0атм; Вес: ↓5,0тн, ↑4,8тн. Выход азотной пачки.
'22:00-23:00 Выход азотной пачки (+).
 23:00-06:00 Спуск КНК-1 с промывкой азотированной тех.ж-тью по ГТ. Н-2983м (20м ниже порта №5);Вес: ↓6,5тн, ↑10,3тн. На выходе: азот+тех.ж-ть+нефть, закачка вязкой пачки 1м3 (8л).</t>
  </si>
  <si>
    <t xml:space="preserve">20:00-04:00 Спуск КНК-2 с разгрузками до 0,5т получили провал Н=2550м. СВ ↓4,6т ↑10т на выходе мех. примеси+тех жидкость+пленка нефти.
04:00-05:00 Произвели СПО Н=2550м-2590м СВ ↓4,6т ↑10т на выходе мех. примеси+ тех жидкость+пленка нефти. 
05:00-08:00 Подъём КНК-2 с промывкой Q=160л/мин СВ ↑4,7т на выходе мех. примеси+тех жидкость+пленка нефти. </t>
  </si>
  <si>
    <t>20:00-00:30 Спуск КНК-1 с горячей промывкой до гл.2000 м. (плановая глубина) 2вес 4,7/7,1тн. На выходе техжидкость+частицы парафина 
00:30-06:00 Подъем КНК-1 с постоянной горячей промывкой до гл 0 м.0 атм. На выходе техжидкость. Закрытие ЦЗ в 06:00. Планируемая работа: Д/Ж; Освобождение территории на 18:00 23.12.23г Переезд на скважину 107 куст 57 Расстояние переезда км. Переезд 100% на</t>
  </si>
  <si>
    <t>Ежесуточная сводка инженера СКТП и КУ по видеоконтролю флотов ГНКТ ООО "Пакер Сервис" c 06:00 23.12.2023 по 18:00 23.12.2023</t>
  </si>
  <si>
    <t>08:00-10:30 Спуск КНК-2 с постоянной минимальной циркуляцией до гл.2986м. 
10:30-17:00 Работа КНК-2 в инт. 2986,3м. 
17:00-18:00 Завоз кислоты HCL 12% в V=1м3. 
18:00-20:00 Закачка Hcl 12% в V=1м3</t>
  </si>
  <si>
    <t>СВК+
в МСК</t>
  </si>
  <si>
    <t>08:00-12:00 Спуск КНК-2 до гл.2810м Вес на спуск 6,5т.  Завоз сшитой блок пачки ИЭР уд.вес 1.05 V=18м3.
12:00-12:30 Завоз сшитой блок пачки ИЭР уд.вес 1.05 V=18м3 (+). ПР к закачке.
12:30-14:00 Закачка сшитой блок пачки ИЭР 1.05.  V=18м3
14:00-15:30  Продавка тех жидкостью V=15м3  
15:30-16:00 Тех. отстой</t>
  </si>
  <si>
    <t>06:00-07:00 Спуск КНК-1 в  интервале гл. от 650м до 960м 
07:00-09:40 Запуск Азотного комплекса захолоаживание; ожидание выхода газовой шапки (+). 
09:40-10:00 Спуск КНК-1 в  интервале гл. от 960м до 990м  
10:00-11:00 Спуск КНК-1 в  интервале гл. 990м-1080м 
11:00 Потеря циркуляции.
11:00-11:40 Подъем КНК1 с периодической прокачкой ГТ 1080м-961м. Восстановление циркуляции.
11:40-17:00 Восстановление цикркуляции (+), Спуск КНК-1 в  интервале гл. 961м-1134м
17:00 Потеря циркуляции
17:00-18:00 Подъем КНК1 с периодической прокачкой ГТ 1134м-1080м. Восстановление циркуляции.</t>
  </si>
  <si>
    <t>06:00-18:00 переезд на скважину 472 куст 204 Южно-Таркосалинское м/р 40%. Продолжаем
На кусте: 2желобных, оборудование бригады.
КП№-178 Тарасовское м/р. Проведение сварочных работ (+).
Далее: остывание шва, проведение УЗД, намотка ГТ.</t>
  </si>
  <si>
    <t>23.12.2023 04:00</t>
  </si>
  <si>
    <t>08:00-12:00 Монтаж оборудования 100%. Прокачка ГТ (+). 
12:00-16:00 Устранения неисправности показаний ИВЭ и глубины (+). Проведение пусковой комиссии (+).Опрессовка ПВО. продолжаем
16:00-19:00 Опрессовка линий ЛВД и ПВО (+). 
19:00 Открытие ЦЗ. Pустье-3атм. 
19:00-20:00  Спуск КНК-1 ( перо+шаблон65мм+ОК) до гл.200м.</t>
  </si>
  <si>
    <t>06:00-11:30 Подъём КНК-1 с промывкой азотированной тех.ж-тью по ГТ. Н-2066м; 
11:30-13:30 Промывка азотированной тех.ж-тью по ГТ. Н-2066м;
13:30-18:00 Спуск КНК-1 с промывкой азотированной тех.ж-тью по ГТ. Н-2778м;</t>
  </si>
  <si>
    <t xml:space="preserve">
От койла до вагона мастера ~300м.</t>
  </si>
  <si>
    <t>08:00-13:00 Подъем КНК-2  до 0м.
13:00-14:30 Перекомпановка на 
КНК-1(насадка промывочная d-38мм + шаблон диам.38мм + обратный клапан) 
14:30 Открытие ЦЗ 16,5оборота Ризб=0атм. 
14:30-20:00 Cпуск КНК-1 периодической закачкой тех. жидкости. Н=800м-2620м</t>
  </si>
  <si>
    <t>08:00-18:00  Демонтаж (10ч) оборудования ГНКТ-100%, 
Освобождение территории на 18:00
18:00-20:00 Переезд на КП 89 скв 240 (12км) 50% продолжаем
Переезд 100% на 23:00</t>
  </si>
  <si>
    <t>Ежесуточная сводка инженера СКТП и КУ по видеоконтролю флотов ГНКТ ООО "Пакер Сервис" c 18:00 23.12.2023 по 06:00 24.12.2023</t>
  </si>
  <si>
    <t>18:00-20:00 Закачка и продавка Hcl 12%.
20:00-21:00 Реагирование. Подъём КНК-2 до гл.2585м. 
21:00-200:00 Реагирование. Спуск КНК-2 до гл.2980м.
00:00-01:00 ОПП. Приемистость (-).
01:00-08:00 Работа КНК-2 на глубине 2986,3м. Результата нет. Подъём КНК-2 до гл.300 м.</t>
  </si>
  <si>
    <t>18:00-20:00 Тех. отстой. Спуск до гл 3350м.
20:00-22:00 Захолаживание ПАУ. Запуск НКА+ПАУ. ВЦ.
22:00-00:00 Подьём КНК-2 до гл.2750м. ВЦ. (+).
00:00-02:00 Спуск КНК-2 до гл 3550м. Резка корки проппанта.(+).
02:00-08:00 Подьём КНК-2 до гл.1650м.</t>
  </si>
  <si>
    <t>18:00-18:30 Подъем КНК1 до гл.961м. Восстановление циркуляции.
20:30-21:20 Перетарка азота с довозчика в рабочую емкость.
21:20-22:00 Запуск ПАУ, захолаживание.
02:00-06:00 Нормализация, промывка забоя с циркуляцией по ГНКТ.</t>
  </si>
  <si>
    <t xml:space="preserve">18:00-06:00 Переезд флота ГНКТ-7 на  скв.472  КП  №204 Ю-Таркосалинского м/р - 45%. </t>
  </si>
  <si>
    <t>18:00-19:00 Опрессовка линий ЛВД и ПВО (+).  
19:00-08:00 ОЦЗ. Спуск КНК (перо+шаблон65мм+ОК) до гл.3000м.</t>
  </si>
  <si>
    <t>18:00-03:00 Подъём КНК-1до гл.2066м.
03:00-05:00 Промывка азотированной тех.ж-тью по ГТ. 
05:00-06:00 Спуск КНК-1до гл.2230м.</t>
  </si>
  <si>
    <t>От койла до вагона мастера ~300м.</t>
  </si>
  <si>
    <t>18:00-20:00 Cпуск КНК-1до гл.2620м. Разгрузка 0,5т. 
20:00- 22:30 Подъём КНК-1 до гл.2550м. Запуск НКА+ПАУ. Вызов притока(+).
22:30-00:00 Спуск КНК-1 до гл.2620м.Разгрузка 0,5тн. Попытки пройти интервал разгрузки (-)
00:00-02:00 СТОП ПАУ. Завоз кислоты. Закачка HCL 12%.
02:00-05:00 Тех. отстой реагирование подъем КНК-1 на Н=2220м 
05:00-06:30 Запуск НКА+ПАУ ВЦ+. Спуск КНК-1 до гл.2620м. Разгрузка 0,5т.</t>
  </si>
  <si>
    <t>18:00-23:00 Переезд на КП-89 скв 240  100%.
23:00-24:00 Расстановка жилгородка, подключение.
24:00-01:00 Расстановка СПТ, Разгрузка оборудования.
01:00-06:00  Монтаж оборудования ГНКТ 50%. Завоз солевого раствора 9 м3.</t>
  </si>
  <si>
    <t>Ежесуточная сводка инженера СКТП и КУ по видеоконтролю флотов ГНКТ ООО "Пакер Сервис" c 06:00 24.12.2023 по 18:00 24.12.2023</t>
  </si>
  <si>
    <t>06:00 - 18:00 КНК-1 Подъём КНК-2 до гл.0 м Вес на спуск 0т Вес на подъём 0т Закрытие ЦЗ в 09:00 16 об Ру=0атм Д/Ж устьевого оборудования Д/Ж КНК-2 Переориентация ГТ М/Ж КНК-1 М/Ж устьевого оборудования Опрессовка Открытие ЦЗ в 11:00 16 об Ру=0атм Спуск КНК-1 с минимальной циркуляцией до гл 500м Вес на спуск 1т Вес на подъем 1,7т Спуск КНК-1 с минимальной циркуляцией до гл 2076м Qж=55л/мин Рр=60атм Вес на спуск 3,2т Вес на подъем 5,6т.</t>
  </si>
  <si>
    <t>06:00 - 18:00  Подьём КНК-2 до гл.0м ЗЦЗ в 10:00 16.5 оборотов Ризб-0атм Смена насадки КНК-2 на КНК-1 ОЦЗ в 11:00 16.5 оборотов Ризб-0атм Спуск КНК-1 с периодической прокачкой до гл 450м Спуск КНК-1 с периодической прокачкой до гл 2600м Вес на спуск 6,1т Вес на подъем 10,2т Захолаживание ПАУ Запуск НКА+ПАУ.Qж=70л/мин., N2=16м3/мин., Рр=87атм., ВЦ Спуск КНК-1 до гл 2700м Вес на спуск 6,2т Вес на подъем 10,3т.</t>
  </si>
  <si>
    <t>Егоров А.В.
Турчинский О.С.</t>
  </si>
  <si>
    <t>06:00 - 18:00 КНК-1 + шаблон-центратор L-2050мм + ОК) ' Нормализация Промывка забоя с циркуляцией по ГНКТ от УНБ расход расход ПАУ Р-160 атм.в интервале гл 1720м-1734м На выходе тех вода темного цвета+азот Подъем взятой пачки для вымыва В интервале гл 1734-1100м скорость 5м/мин ' Подъем взятой пачки для вымова В интервале гл 1100м-961м скорость 5м/мин Вымов на гл 961м Расход УНБ Q-80лит/мин расход ПАУ Р-160 атм до чистой тех.жидкости На выходе тех вода + азот Замена УНБ Спуск КНК1 с циркуляцией по ГНКТ от УНБ расход расход ПАУ Р-160 атм.в интервале гл 961м-1000м На выходе тех вода+азот Посадка инструмента с разгрузкой 500кг от собственного веса гл 987м.</t>
  </si>
  <si>
    <t>472</t>
  </si>
  <si>
    <t>Ю-Таркосалинское м/р</t>
  </si>
  <si>
    <t>06:00 - 18:00  Переезд на скважину 472 куст 204 Южно-Таркосалинское м/р</t>
  </si>
  <si>
    <t>На кусте: 2желобных, оборудование бригады, балкер.
Ремонт ГТ. С 08:00 намотка ГТ.</t>
  </si>
  <si>
    <t>Войленко.Р.Ф.
Войленко.Р.Ф.</t>
  </si>
  <si>
    <t xml:space="preserve">06:00 - 18:00 КНК-1 ' Спуск КНК до гл.3310м При спуске наблюдаются разгрузки.Завоз перетарка нефти Спуск КНК до гл.3350м.Перетарка нефти в V-17м3 Устранение неисправности АДПМ Приподъем ГТ в воронку </t>
  </si>
  <si>
    <t xml:space="preserve">06:00 - 18:00 КНК-1 ' Спуск КНК-1 с промывкой азотированной тех.ж-тью по ГТ Н-2789м; Спуск КНК-1 с промывкой азотированной тех.ж-тью по ГТ Н-3132м; Закачка вязкой пачки 1м3 Подъём КНК-1 с промывкой азотированной тех.ж-тью по ГТ Н-2971м; </t>
  </si>
  <si>
    <t>06:00 - 18:00 КНК-2 08:00- 09:30 СТОП ПАУ Подъем в пакер КНК-1 Н=2500м Проведение ОПП Q=130л/мин Рнач=0атм Ркон=150атм закачено 0,5м3, после остановки НКА падение давления в течении 10минут не наблюдалось Подъем КНК-1 Н=1600м Ризб=31атм Q=50л/мин Подъем КНК-1 Н=0м Закрытие ЦЗ в 15:00 16,5 оборота Ризб=0атм Перекомпоновка КНК-1 на КНК-2.</t>
  </si>
  <si>
    <t>240</t>
  </si>
  <si>
    <t xml:space="preserve">Восстановление циркуляции. </t>
  </si>
  <si>
    <t>06:00 - 18:00  Монтаж оборудования ГНКТ 100%,Прокачка ГТ .завоз тех жидкости V-10м3 Пусковая комиссия ,опрессовка ПВОзавоз тех жидкости V-10м3 Открытие ЦЗ в 11:30 17 оборотов, Спуск КНК-1 с переодической прокачкой до гл.85м, вес 0,5/1,5тн Спуск КНК-1 с переодической прокачкой до гл.245м, Разгрузка 0.5 тн от собственного веса вес ГТ 0,7/2,5тн Подьём КНК-1 до гл 215м , Старт НКА Qжидк-140л/мин , вес гт 0,5/2,6тн Спуск НКН-1 с постоянной горячей промывкой t-80с, вес 1,8/4,4тн до гл.700м на выходе тех.жидкость , плёнка нефти .</t>
  </si>
  <si>
    <t>Ежесуточная сводка инженера СКТП и КУ по видеоконтролю флотов ГНКТ ООО "Пакер Сервис" c 18:00 24.12.2023 по 06:00 25.12.2023</t>
  </si>
  <si>
    <t>20:00-22:00 Попытки пройти интервал посадки гл.2988,5м. Разгрузка на 0,5 т от веса на спуск. Qж=120л/мин. Qа=15м3/мин. Рр=220атм. Ру=4атм. Вес на спуск 4,5т. Вес на подъём 10,5т.
22:00-24:00 Стоп ПАУ. Вызов притока стоп. Подъём КНК-1 до гл.2500 м. Qж=60л/мин. Рр=40атм, Ру=3атм. Вес на спуск 3,5т. Вес на подъём 8,5т.
 00:00-04:00 Подъём КНК-1 до гл.600 м.</t>
  </si>
  <si>
    <t xml:space="preserve"> БПО г.Губкинский Подготовительные работы к проведению работ на ООО "РН-Юганскнефтегаз"</t>
  </si>
  <si>
    <t xml:space="preserve">СВК+
</t>
  </si>
  <si>
    <t xml:space="preserve">20:00-20:30 Спуск КНК-1 с промывкой до гл.3620м 
20:30-21:30 Подъем КНК-1 с промывкой до гл.3260м  
21:30-22:30 Промывка на гл.3560м 
22:30-01:00 Спуск КНК-1 с промывкой до гл.3720м  ж. 
01:00-04:00   Подъем КНК-1 с промывкой до гл.2810м </t>
  </si>
  <si>
    <t xml:space="preserve"> Подготовительные работы к проведению работ на ООО "РН-Юганскнефтегаз".</t>
  </si>
  <si>
    <t>18:00-18:30 Спуск КНК1 с циркуляцией.в  интервале гл. 1339м-1405м.
18:30-22:00 Подъем КНК1 с циркуляцией по ГНКТ.в  интервале гл. 1405м-400м.  Переориентация ГТ.
22:00 Завоз тех жидкости V 10м3. Спуск КНК1 с циркуляцией по ГНКТ в  интервале гл. 400м.
'22:00-03:45 Спуск КНК1 с циркуляцией по ГНКТ в  интервале гл. 1012м-1165м. Потеря циркуляции.
03:45-6:00 Подъем КНК-1 в интервале гл. 1165м-960м.</t>
  </si>
  <si>
    <t>25.12.2023 05:00</t>
  </si>
  <si>
    <t>Промывка скважины, освоение азотом (4 часа), перевод на тех.жидкость, замер Ризб, глушение скважины.</t>
  </si>
  <si>
    <t>Переезд, монтаж</t>
  </si>
  <si>
    <t>18:00-22:00 Переезд флота ГНКТ-7 со скв.666 КП №178 Тарасовского м/р на скв.472    КП   №204  Ю-Таркосалинского м/р - 90%.
22:00-01:00  Переезд флота ГНКТ-7 со скв.666 КП №178 Тарасовского м/р на скв.472    КП   №204  Ю-Таркосалинского м/р - 100%.
01:00-02:00 Расстановка и подключение жил.городка. Расстановка СПТ.
02:00-03:00 Расстановка СПТ.
03:00-05:00 Разгрузка оборудования.
05:00-06:00 Монтаж оборудования ГНКТ 10%.</t>
  </si>
  <si>
    <t>СВК+.
 2 из 4. Фотоподтверждение +</t>
  </si>
  <si>
    <t>20:00-01:00 Спуск КНК ( перо+шаблон65мм+ОК) до гл.4171м.(Разгрузка 0,5т).
01:00-01:30 Трехкратная попытка с приподьемами пройти интервал разрузки гл.4171м (-)
01:30 Запуск УНБ
01:30-03:00 Спуск КНК с разгрузками 0.5т. гл.4283м.(требуемый забой) 03:00 Стоп УНБ
03:00-04:00 Подьем КНК гл.4170м.Спуск КНК л.4283м.(Забой).Проработка интервала разрузки.(+)
04:00 Подьем КНК до устья.гл.4283м
Подъем КНК-1 ( перо+шаблон65мм+ОК) до гл.3000м.</t>
  </si>
  <si>
    <t>18:00-19:00 Подъём КНК-1 с промывкой азотированной тех.ж-тью по ГТ. Н-2066м(50м выше стингера)
19:00-21:00 Промывка азотированной тех.ж-тью по ГТ. Н-2066м(50м выше стингера); 
21:00-22:00 Стоп ПАУ+НКА. Завоз азота 
18:00-19:00 Подъём КНК-1 с промывкой азотированной тех.ж-тью по ГТ. Н-2066м(50м выше стингера)
19:00-21:00 Промывка азотированной тех.ж-тью по ГТ. Н-2066м(50м выше стингера); 
21:00-22:00 Стоп ПАУ+НКА. Завоз азота (продолжаем).
22:00-00:00 Завоз азота, перетарка, захолаживание.
00:00-02:00 Запуск ПАУ+НКА. Н-2066м;  
02:00-06:00 Спуск КНК-1 с промывкой азотированной тех.ж-тью по ГТ. Н-2482м</t>
  </si>
  <si>
    <t>20:00-22:00 Спуск с циркуляцией КНК-2 Н=2620 м вес 
22:00-24:00 Смена расходов, Работа КНК-2 в интервале Н=2620м 
00:00-00:30 Попытки пройти интервал посадки КНК-2 в интервале Н=2620м 
00:30-01:00 Подъем КНК-2 на Н=2540м
01:00-02:00 Запуск комплекса НКА+ПАУ КНК-2 на Н=2540м
02:00-02:30 Спуск КНК-2 Н= 2620м
02:30-04:00 Попытки пройти интервал посадки КНК-2 Н= 2620м</t>
  </si>
  <si>
    <t>СВК+
4 из 4 фотоподтверждение+</t>
  </si>
  <si>
    <t>20:00-21:00 Флот в режиме готовности (пробный запуск ЭЦН-).
21:00-22:30 Подъем КНК-1 до 0 м.
22:30-24:00 Флот в режиме готовности (пробный запуск ЭЦН-).
24:00-02:00 Спуск НКН-1 до гл 787 м (по согласовани с заказчиком). Вес 2,6 тн
02:00-03:00 Закачка тех жидкости на поглащение Q-50л/мин .  Резкий рост устьевого давления до 50атм.,  в течении 10 мин нет падения. Закачка тех жидкости с дросселированием обратной линии на разных режимах не привышая Руст 65атм. Поглащение "-"
03:00-05:30 Флот в режиме готовности ( пробный запуск ЭЦН )
05:30-06:00 Подъем КНК-1 до 520 м</t>
  </si>
  <si>
    <t xml:space="preserve"> Работы следственного комитета РФ.</t>
  </si>
  <si>
    <t xml:space="preserve"> Укомплектование Флота персоналом.</t>
  </si>
  <si>
    <t>Ежесуточная сводка инженера СКТП и КУ по видеоконтролю флотов ГНКТ ООО "Пакер Сервис" c 06:00 25.12.2023 по 18:00 25.12.2023</t>
  </si>
  <si>
    <t xml:space="preserve">08:00-14:00 Спуск КНК-3 (ТП d=44мм) с минимальной циркуляцией до гл.2987,2м. Разгрузка на 0,8т от веса на спуск. Qж=55л/мин. Рр=62атм. Вес на спуск 4,0т. Вес на подъем 9,5т. 
14:00-19:00 Подъём КНК-3 с минимальной циркуляцией до гл.0м. Qж=55л/мин. Рр=58атм. Закрытие ЦЗ в 19:00. Ру=0атм. 
19:00-19:30 Д/Ж КНК-3. Осмотр торцевой печати d-44мм. При визуальном осмотре торцевой печати 44мм выявлено: стёсы по окружности, точечные вкрапления на торцевой части.
19:00-20:00 Отдув ГТ. </t>
  </si>
  <si>
    <t>08:00-08:30 Спуск КНК-1  с промывкой до гл.3250м . Вес на спуск 5.т. Вес на подъем 15.8т. на выходе атж. Подъем с контролем веса до гл.3203м. Затяжка 17,5т. 
08:30-09:30 Попытки освобождения от затяжки на гл.3203м  Вес на спуск 5.т. Вес на подъем 17.5т. попытки(-) СТОП ПАУ+НКА вызов притока СТОП.
 09:30-12:00 Завоз кислоты HCL 12%-1м3. ПР к закачке
12:00-13:00 Закачка кислоты HCL 12% V-1м3. Продавка тех.жидкости V-7м3  Попытки освобождение ГТ (+) Вес на подьём 15т гл.3180м
13:00-13:30 Подъем КНК-1 до гл 2700м. Вес на подъем 11.8т . Захолаживание ПАУ. 
13:30-15:30 Запуск НКА+ПАУ. ВЦ (+)
15:30-19:00  Спуск КНК-1 с промывкой до гл.3875м  Вес на спуск 5,5.т. Вес на подъем 13,5т.  Потеря циркуляции.
19:00-20:00 Подъем КНК-1с прокачкой атж до гл 3350м. Вес на спуск 5,5.т. Вес на подъем 11,5т  ВЦ(-)</t>
  </si>
  <si>
    <t>06:00-07:30 Рост давления до 220атм. Подъем 'КНК-1. в интервале гл. 960-400м. Восстановление циркуляции.
07:30-08:45 Подъем КНК-1 в интервале гл. 400м-0м. Закрытие ЦЗ в 08:45 
08:45-18:00 Растепление ГТ.</t>
  </si>
  <si>
    <t>06:00-18:00 М/Ж установки ГНКТ и оборудования 100%. (8ч) Ревизия инжектора. Нагрев тех.жидкости уд.вес 1,18гр/см3 в V-9м3 до температуры 80С. Прокачка ГТ ( в процессе).</t>
  </si>
  <si>
    <t xml:space="preserve">08:00-13:30 Подъем КНК-1 ( перо+шаблон65мм+ОК) до 0м. Закрытие ЦЗ в 13:30. 
13:30-14:30 Смена компоновки КНК-1 на спец.ключ ИП-65. 
14:30-16:00 Испытание спец.ключа. Обнаружен СВИЩ. (СПО ГТ 57). Отдув ГТ. Планируемая работа: Завоз барабана с новой ГТ, автовымотки и пустой катушки с карьера № 4.
16:00-17:00 Отдув ГТ (+).                                                                                                                                                                                                       
17:00-20:00 Демонтаж колтюбинговой установки. ПР к вымотке ГТ.   </t>
  </si>
  <si>
    <t>06:00-11:00 Спуск КНК-1 с промывкой азотированной тех.ж-тью по ГТ. Н-3206м (20м ниже порта №2); Вес: ↓5,9тн, ↑12,5тн. На выходе: азот+тех.ж-ть. 
11:00-18:00 Подъём КНК-1 с промывкой азотированной тех.ж-тью по ГТ. Н-2170м;  Вес: ↑9,5тн На выходе: азот+тех.ж-ть+нефть.</t>
  </si>
  <si>
    <t>08:00-11:00 Подъем КНК-2 Н=0м, Изб.Р=0атм. 
11:00-12:00 Проведение ОПП закачено 0,5м3, после остановки НКА падение давления в течении 10минут на 20атм. Закрытие Ц.З. в 12:00 
12:00-20:00 Д/Ж установки ГНКТ и оборудования.</t>
  </si>
  <si>
    <t>08:00-09:00 Отдув ГТ.
 09:00-19:00 Д/Ж установки ГНКТ и оборудования 100%. (10ч). Освобождение КП.
19:00-20:00 Переезд на куст 301 скажина 6802 (Растепление). Расстояние переезда 20км. 10%.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</si>
</sst>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7" xfId="0" quotePrefix="1" applyFont="1" applyFill="1" applyBorder="1" applyAlignment="1">
      <alignment horizontal="left" vertical="center" wrapText="1"/>
    </xf>
    <xf numFmtId="0" fontId="1" fillId="2" borderId="0" xfId="0" quotePrefix="1" applyFont="1" applyFill="1" applyAlignment="1">
      <alignment horizontal="left" vertical="center" wrapText="1"/>
    </xf>
    <xf numFmtId="165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2" fontId="1" fillId="2" borderId="7" xfId="0" applyNumberFormat="1" applyFont="1" applyFill="1" applyBorder="1" applyAlignment="1">
      <alignment horizontal="center" vertical="center" wrapText="1"/>
    </xf>
    <xf numFmtId="22" fontId="1" fillId="2" borderId="7" xfId="0" quotePrefix="1" applyNumberFormat="1" applyFont="1" applyFill="1" applyBorder="1" applyAlignment="1">
      <alignment horizontal="center" vertical="center" wrapText="1"/>
    </xf>
    <xf numFmtId="20" fontId="1" fillId="2" borderId="7" xfId="0" applyNumberFormat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center" wrapText="1"/>
    </xf>
    <xf numFmtId="0" fontId="3" fillId="2" borderId="7" xfId="0" quotePrefix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" fontId="1" fillId="2" borderId="7" xfId="0" applyNumberFormat="1" applyFont="1" applyFill="1" applyBorder="1" applyAlignment="1">
      <alignment horizontal="center" vertical="center" wrapText="1"/>
    </xf>
    <xf numFmtId="1" fontId="1" fillId="2" borderId="7" xfId="0" quotePrefix="1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1" fontId="3" fillId="2" borderId="7" xfId="0" applyNumberFormat="1" applyFont="1" applyFill="1" applyBorder="1" applyAlignment="1">
      <alignment horizontal="center" vertical="center" wrapText="1"/>
    </xf>
    <xf numFmtId="164" fontId="3" fillId="2" borderId="7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20" fontId="1" fillId="2" borderId="7" xfId="0" quotePrefix="1" applyNumberFormat="1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left" vertical="center" wrapText="1"/>
    </xf>
    <xf numFmtId="49" fontId="1" fillId="2" borderId="7" xfId="0" quotePrefix="1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quotePrefix="1" applyFont="1" applyFill="1" applyBorder="1" applyAlignment="1">
      <alignment vertical="center" wrapText="1"/>
    </xf>
    <xf numFmtId="0" fontId="1" fillId="2" borderId="2" xfId="0" quotePrefix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7" fillId="2" borderId="7" xfId="0" quotePrefix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164" fontId="1" fillId="2" borderId="7" xfId="0" quotePrefix="1" applyNumberFormat="1" applyFont="1" applyFill="1" applyBorder="1" applyAlignment="1">
      <alignment horizontal="center" vertical="center" wrapText="1"/>
    </xf>
    <xf numFmtId="0" fontId="1" fillId="2" borderId="7" xfId="0" quotePrefix="1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8" xfId="0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2" borderId="3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2" fillId="2" borderId="2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158750</xdr:rowOff>
    </xdr:from>
    <xdr:to>
      <xdr:col>0</xdr:col>
      <xdr:colOff>777875</xdr:colOff>
      <xdr:row>1</xdr:row>
      <xdr:rowOff>0</xdr:rowOff>
    </xdr:to>
    <xdr:sp macro="[1]!SCTP_CT_Crew_1" textlink="">
      <xdr:nvSpPr>
        <xdr:cNvPr id="2" name="Прямоугольник: скругленные верхние углы 1">
          <a:extLst>
            <a:ext uri="{FF2B5EF4-FFF2-40B4-BE49-F238E27FC236}">
              <a16:creationId xmlns:a16="http://schemas.microsoft.com/office/drawing/2014/main" id="{8ECC6BC5-4443-1061-10B4-BD7A50C03020}"/>
            </a:ext>
          </a:extLst>
        </xdr:cNvPr>
        <xdr:cNvSpPr>
          <a:spLocks noChangeAspect="1"/>
        </xdr:cNvSpPr>
      </xdr:nvSpPr>
      <xdr:spPr>
        <a:xfrm>
          <a:off x="127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841375</xdr:colOff>
      <xdr:row>0</xdr:row>
      <xdr:rowOff>158750</xdr:rowOff>
    </xdr:from>
    <xdr:to>
      <xdr:col>1</xdr:col>
      <xdr:colOff>587375</xdr:colOff>
      <xdr:row>1</xdr:row>
      <xdr:rowOff>0</xdr:rowOff>
    </xdr:to>
    <xdr:sp macro="[1]!SCTP_CT_Crew_2" textlink="">
      <xdr:nvSpPr>
        <xdr:cNvPr id="3" name="Прямоугольник: скругленные верхние углы 2">
          <a:extLst>
            <a:ext uri="{FF2B5EF4-FFF2-40B4-BE49-F238E27FC236}">
              <a16:creationId xmlns:a16="http://schemas.microsoft.com/office/drawing/2014/main" id="{4F14C102-9DFD-BBD4-0A34-1FA7DA53E122}"/>
            </a:ext>
          </a:extLst>
        </xdr:cNvPr>
        <xdr:cNvSpPr>
          <a:spLocks/>
        </xdr:cNvSpPr>
      </xdr:nvSpPr>
      <xdr:spPr>
        <a:xfrm>
          <a:off x="841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650875</xdr:colOff>
      <xdr:row>0</xdr:row>
      <xdr:rowOff>158750</xdr:rowOff>
    </xdr:from>
    <xdr:to>
      <xdr:col>1</xdr:col>
      <xdr:colOff>1301750</xdr:colOff>
      <xdr:row>1</xdr:row>
      <xdr:rowOff>0</xdr:rowOff>
    </xdr:to>
    <xdr:sp macro="[1]!SCTP_CT_Crew_3" textlink="">
      <xdr:nvSpPr>
        <xdr:cNvPr id="4" name="Прямоугольник: скругленные верхние углы 3">
          <a:extLst>
            <a:ext uri="{FF2B5EF4-FFF2-40B4-BE49-F238E27FC236}">
              <a16:creationId xmlns:a16="http://schemas.microsoft.com/office/drawing/2014/main" id="{410404CA-5DC0-AE57-7709-CFD77FCC1415}"/>
            </a:ext>
          </a:extLst>
        </xdr:cNvPr>
        <xdr:cNvSpPr>
          <a:spLocks/>
        </xdr:cNvSpPr>
      </xdr:nvSpPr>
      <xdr:spPr>
        <a:xfrm>
          <a:off x="1555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1365250</xdr:colOff>
      <xdr:row>0</xdr:row>
      <xdr:rowOff>158750</xdr:rowOff>
    </xdr:from>
    <xdr:to>
      <xdr:col>2</xdr:col>
      <xdr:colOff>635000</xdr:colOff>
      <xdr:row>1</xdr:row>
      <xdr:rowOff>0</xdr:rowOff>
    </xdr:to>
    <xdr:sp macro="[1]!SCTP_CT_Crew_4" textlink="">
      <xdr:nvSpPr>
        <xdr:cNvPr id="5" name="Прямоугольник: скругленные верхние углы 4">
          <a:extLst>
            <a:ext uri="{FF2B5EF4-FFF2-40B4-BE49-F238E27FC236}">
              <a16:creationId xmlns:a16="http://schemas.microsoft.com/office/drawing/2014/main" id="{4B8E57D8-4DD4-23F6-8896-D3B562D53240}"/>
            </a:ext>
          </a:extLst>
        </xdr:cNvPr>
        <xdr:cNvSpPr>
          <a:spLocks/>
        </xdr:cNvSpPr>
      </xdr:nvSpPr>
      <xdr:spPr>
        <a:xfrm>
          <a:off x="2270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4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698500</xdr:colOff>
      <xdr:row>0</xdr:row>
      <xdr:rowOff>158750</xdr:rowOff>
    </xdr:from>
    <xdr:to>
      <xdr:col>3</xdr:col>
      <xdr:colOff>434975</xdr:colOff>
      <xdr:row>1</xdr:row>
      <xdr:rowOff>0</xdr:rowOff>
    </xdr:to>
    <xdr:sp macro="[1]!SCTP_CT_Crew_5" textlink="">
      <xdr:nvSpPr>
        <xdr:cNvPr id="6" name="Прямоугольник: скругленные верхние углы 5">
          <a:extLst>
            <a:ext uri="{FF2B5EF4-FFF2-40B4-BE49-F238E27FC236}">
              <a16:creationId xmlns:a16="http://schemas.microsoft.com/office/drawing/2014/main" id="{E770EBCF-5192-924D-6979-9BCCB37BD3CD}"/>
            </a:ext>
          </a:extLst>
        </xdr:cNvPr>
        <xdr:cNvSpPr>
          <a:spLocks/>
        </xdr:cNvSpPr>
      </xdr:nvSpPr>
      <xdr:spPr>
        <a:xfrm>
          <a:off x="29845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5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498475</xdr:colOff>
      <xdr:row>0</xdr:row>
      <xdr:rowOff>158750</xdr:rowOff>
    </xdr:from>
    <xdr:to>
      <xdr:col>3</xdr:col>
      <xdr:colOff>1149350</xdr:colOff>
      <xdr:row>1</xdr:row>
      <xdr:rowOff>0</xdr:rowOff>
    </xdr:to>
    <xdr:sp macro="[1]!SCTP_CT_Crew_6" textlink="">
      <xdr:nvSpPr>
        <xdr:cNvPr id="7" name="Прямоугольник: скругленные верхние углы 6">
          <a:extLst>
            <a:ext uri="{FF2B5EF4-FFF2-40B4-BE49-F238E27FC236}">
              <a16:creationId xmlns:a16="http://schemas.microsoft.com/office/drawing/2014/main" id="{BFF70049-FEB9-6275-B62B-CE7837597D99}"/>
            </a:ext>
          </a:extLst>
        </xdr:cNvPr>
        <xdr:cNvSpPr>
          <a:spLocks/>
        </xdr:cNvSpPr>
      </xdr:nvSpPr>
      <xdr:spPr>
        <a:xfrm>
          <a:off x="36988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6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1212850</xdr:colOff>
      <xdr:row>0</xdr:row>
      <xdr:rowOff>158750</xdr:rowOff>
    </xdr:from>
    <xdr:to>
      <xdr:col>3</xdr:col>
      <xdr:colOff>1863725</xdr:colOff>
      <xdr:row>1</xdr:row>
      <xdr:rowOff>0</xdr:rowOff>
    </xdr:to>
    <xdr:sp macro="[1]!SCTP_CT_Crew_7" textlink="">
      <xdr:nvSpPr>
        <xdr:cNvPr id="8" name="Прямоугольник: скругленные верхние углы 7">
          <a:extLst>
            <a:ext uri="{FF2B5EF4-FFF2-40B4-BE49-F238E27FC236}">
              <a16:creationId xmlns:a16="http://schemas.microsoft.com/office/drawing/2014/main" id="{68AFF35A-DE4D-58BD-38CD-DF2422FB8052}"/>
            </a:ext>
          </a:extLst>
        </xdr:cNvPr>
        <xdr:cNvSpPr>
          <a:spLocks/>
        </xdr:cNvSpPr>
      </xdr:nvSpPr>
      <xdr:spPr>
        <a:xfrm>
          <a:off x="44132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7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1927225</xdr:colOff>
      <xdr:row>0</xdr:row>
      <xdr:rowOff>158750</xdr:rowOff>
    </xdr:from>
    <xdr:to>
      <xdr:col>4</xdr:col>
      <xdr:colOff>615950</xdr:colOff>
      <xdr:row>1</xdr:row>
      <xdr:rowOff>0</xdr:rowOff>
    </xdr:to>
    <xdr:sp macro="[1]!SCTP_CT_Crew_8" textlink="">
      <xdr:nvSpPr>
        <xdr:cNvPr id="9" name="Прямоугольник: скругленные верхние углы 8">
          <a:extLst>
            <a:ext uri="{FF2B5EF4-FFF2-40B4-BE49-F238E27FC236}">
              <a16:creationId xmlns:a16="http://schemas.microsoft.com/office/drawing/2014/main" id="{20F50B7E-F66B-FF16-0146-23112A9C9FF7}"/>
            </a:ext>
          </a:extLst>
        </xdr:cNvPr>
        <xdr:cNvSpPr>
          <a:spLocks/>
        </xdr:cNvSpPr>
      </xdr:nvSpPr>
      <xdr:spPr>
        <a:xfrm>
          <a:off x="51276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8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679450</xdr:colOff>
      <xdr:row>0</xdr:row>
      <xdr:rowOff>158750</xdr:rowOff>
    </xdr:from>
    <xdr:to>
      <xdr:col>4</xdr:col>
      <xdr:colOff>1354139</xdr:colOff>
      <xdr:row>1</xdr:row>
      <xdr:rowOff>0</xdr:rowOff>
    </xdr:to>
    <xdr:sp macro="[1]!SCTP_CT_Crew_9" textlink="">
      <xdr:nvSpPr>
        <xdr:cNvPr id="10" name="Прямоугольник: скругленные верхние углы 9">
          <a:extLst>
            <a:ext uri="{FF2B5EF4-FFF2-40B4-BE49-F238E27FC236}">
              <a16:creationId xmlns:a16="http://schemas.microsoft.com/office/drawing/2014/main" id="{D2441EBA-CC49-849C-9EF3-395B6CA23F6A}"/>
            </a:ext>
          </a:extLst>
        </xdr:cNvPr>
        <xdr:cNvSpPr>
          <a:spLocks/>
        </xdr:cNvSpPr>
      </xdr:nvSpPr>
      <xdr:spPr>
        <a:xfrm>
          <a:off x="5842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9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1417639</xdr:colOff>
      <xdr:row>0</xdr:row>
      <xdr:rowOff>158750</xdr:rowOff>
    </xdr:from>
    <xdr:to>
      <xdr:col>5</xdr:col>
      <xdr:colOff>518318</xdr:colOff>
      <xdr:row>1</xdr:row>
      <xdr:rowOff>0</xdr:rowOff>
    </xdr:to>
    <xdr:sp macro="[1]!SCTP_CT_Crew_10" textlink="">
      <xdr:nvSpPr>
        <xdr:cNvPr id="11" name="Прямоугольник: скругленные верхние углы 10">
          <a:extLst>
            <a:ext uri="{FF2B5EF4-FFF2-40B4-BE49-F238E27FC236}">
              <a16:creationId xmlns:a16="http://schemas.microsoft.com/office/drawing/2014/main" id="{0BC78D95-4694-281A-AE35-DBA018460DE4}"/>
            </a:ext>
          </a:extLst>
        </xdr:cNvPr>
        <xdr:cNvSpPr>
          <a:spLocks/>
        </xdr:cNvSpPr>
      </xdr:nvSpPr>
      <xdr:spPr>
        <a:xfrm>
          <a:off x="6556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10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581818</xdr:colOff>
      <xdr:row>0</xdr:row>
      <xdr:rowOff>158750</xdr:rowOff>
    </xdr:from>
    <xdr:to>
      <xdr:col>5</xdr:col>
      <xdr:colOff>1208879</xdr:colOff>
      <xdr:row>1</xdr:row>
      <xdr:rowOff>0</xdr:rowOff>
    </xdr:to>
    <xdr:sp macro="[1]!SCTP_CT_Crew_11" textlink="">
      <xdr:nvSpPr>
        <xdr:cNvPr id="12" name="Прямоугольник: скругленные верхние углы 11">
          <a:extLst>
            <a:ext uri="{FF2B5EF4-FFF2-40B4-BE49-F238E27FC236}">
              <a16:creationId xmlns:a16="http://schemas.microsoft.com/office/drawing/2014/main" id="{FD475ABE-0EB3-37CF-8289-42ACBEA3B4B6}"/>
            </a:ext>
          </a:extLst>
        </xdr:cNvPr>
        <xdr:cNvSpPr>
          <a:spLocks/>
        </xdr:cNvSpPr>
      </xdr:nvSpPr>
      <xdr:spPr>
        <a:xfrm>
          <a:off x="7270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1272379</xdr:colOff>
      <xdr:row>0</xdr:row>
      <xdr:rowOff>158750</xdr:rowOff>
    </xdr:from>
    <xdr:to>
      <xdr:col>5</xdr:col>
      <xdr:colOff>1923254</xdr:colOff>
      <xdr:row>1</xdr:row>
      <xdr:rowOff>0</xdr:rowOff>
    </xdr:to>
    <xdr:sp macro="[1]!SCTP_CT_Crew_14" textlink="">
      <xdr:nvSpPr>
        <xdr:cNvPr id="13" name="Прямоугольник: скругленные верхние углы 12">
          <a:extLst>
            <a:ext uri="{FF2B5EF4-FFF2-40B4-BE49-F238E27FC236}">
              <a16:creationId xmlns:a16="http://schemas.microsoft.com/office/drawing/2014/main" id="{9BFAC33F-F6F5-438B-4393-644577428973}"/>
            </a:ext>
          </a:extLst>
        </xdr:cNvPr>
        <xdr:cNvSpPr>
          <a:spLocks/>
        </xdr:cNvSpPr>
      </xdr:nvSpPr>
      <xdr:spPr>
        <a:xfrm>
          <a:off x="7985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14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1986754</xdr:colOff>
      <xdr:row>0</xdr:row>
      <xdr:rowOff>158750</xdr:rowOff>
    </xdr:from>
    <xdr:to>
      <xdr:col>5</xdr:col>
      <xdr:colOff>2637629</xdr:colOff>
      <xdr:row>1</xdr:row>
      <xdr:rowOff>0</xdr:rowOff>
    </xdr:to>
    <xdr:sp macro="[1]!SCTP_CT_Crew_16" textlink="">
      <xdr:nvSpPr>
        <xdr:cNvPr id="14" name="Прямоугольник: скругленные верхние углы 13">
          <a:extLst>
            <a:ext uri="{FF2B5EF4-FFF2-40B4-BE49-F238E27FC236}">
              <a16:creationId xmlns:a16="http://schemas.microsoft.com/office/drawing/2014/main" id="{4A8A9445-ADB5-2EF8-4EB4-CE89877A9FDA}"/>
            </a:ext>
          </a:extLst>
        </xdr:cNvPr>
        <xdr:cNvSpPr>
          <a:spLocks/>
        </xdr:cNvSpPr>
      </xdr:nvSpPr>
      <xdr:spPr>
        <a:xfrm>
          <a:off x="86995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16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2701129</xdr:colOff>
      <xdr:row>0</xdr:row>
      <xdr:rowOff>158750</xdr:rowOff>
    </xdr:from>
    <xdr:to>
      <xdr:col>5</xdr:col>
      <xdr:colOff>3352004</xdr:colOff>
      <xdr:row>1</xdr:row>
      <xdr:rowOff>0</xdr:rowOff>
    </xdr:to>
    <xdr:sp macro="[1]!SCTP_CT_Crew_17" textlink="">
      <xdr:nvSpPr>
        <xdr:cNvPr id="15" name="Прямоугольник: скругленные верхние углы 14">
          <a:extLst>
            <a:ext uri="{FF2B5EF4-FFF2-40B4-BE49-F238E27FC236}">
              <a16:creationId xmlns:a16="http://schemas.microsoft.com/office/drawing/2014/main" id="{A4294EF3-C62B-AE9C-1BDA-2BCBD1BFBDC5}"/>
            </a:ext>
          </a:extLst>
        </xdr:cNvPr>
        <xdr:cNvSpPr>
          <a:spLocks/>
        </xdr:cNvSpPr>
      </xdr:nvSpPr>
      <xdr:spPr>
        <a:xfrm>
          <a:off x="94138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17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3415504</xdr:colOff>
      <xdr:row>0</xdr:row>
      <xdr:rowOff>158750</xdr:rowOff>
    </xdr:from>
    <xdr:to>
      <xdr:col>5</xdr:col>
      <xdr:colOff>4066379</xdr:colOff>
      <xdr:row>1</xdr:row>
      <xdr:rowOff>0</xdr:rowOff>
    </xdr:to>
    <xdr:sp macro="[1]!SCTP_CT_Crew_18" textlink="">
      <xdr:nvSpPr>
        <xdr:cNvPr id="16" name="Прямоугольник: скругленные верхние углы 15">
          <a:extLst>
            <a:ext uri="{FF2B5EF4-FFF2-40B4-BE49-F238E27FC236}">
              <a16:creationId xmlns:a16="http://schemas.microsoft.com/office/drawing/2014/main" id="{86C8DACE-B084-DD4B-595A-256A5F427A4A}"/>
            </a:ext>
          </a:extLst>
        </xdr:cNvPr>
        <xdr:cNvSpPr>
          <a:spLocks/>
        </xdr:cNvSpPr>
      </xdr:nvSpPr>
      <xdr:spPr>
        <a:xfrm>
          <a:off x="101282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18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4129879</xdr:colOff>
      <xdr:row>0</xdr:row>
      <xdr:rowOff>158750</xdr:rowOff>
    </xdr:from>
    <xdr:to>
      <xdr:col>6</xdr:col>
      <xdr:colOff>351629</xdr:colOff>
      <xdr:row>1</xdr:row>
      <xdr:rowOff>0</xdr:rowOff>
    </xdr:to>
    <xdr:sp macro="[1]!SCTP_CT_Crew_19" textlink="">
      <xdr:nvSpPr>
        <xdr:cNvPr id="17" name="Прямоугольник: скругленные верхние углы 16">
          <a:extLst>
            <a:ext uri="{FF2B5EF4-FFF2-40B4-BE49-F238E27FC236}">
              <a16:creationId xmlns:a16="http://schemas.microsoft.com/office/drawing/2014/main" id="{C77853B5-9532-0F1E-0E9E-DFA9725AAF9B}"/>
            </a:ext>
          </a:extLst>
        </xdr:cNvPr>
        <xdr:cNvSpPr>
          <a:spLocks/>
        </xdr:cNvSpPr>
      </xdr:nvSpPr>
      <xdr:spPr>
        <a:xfrm>
          <a:off x="108426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19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415129</xdr:colOff>
      <xdr:row>0</xdr:row>
      <xdr:rowOff>158750</xdr:rowOff>
    </xdr:from>
    <xdr:to>
      <xdr:col>6</xdr:col>
      <xdr:colOff>1066004</xdr:colOff>
      <xdr:row>1</xdr:row>
      <xdr:rowOff>0</xdr:rowOff>
    </xdr:to>
    <xdr:sp macro="[1]!SCTP_CT_Crew_22" textlink="">
      <xdr:nvSpPr>
        <xdr:cNvPr id="18" name="Прямоугольник: скругленные верхние углы 17">
          <a:extLst>
            <a:ext uri="{FF2B5EF4-FFF2-40B4-BE49-F238E27FC236}">
              <a16:creationId xmlns:a16="http://schemas.microsoft.com/office/drawing/2014/main" id="{599A3D1A-E46C-8010-88AB-C9E48CAA6062}"/>
            </a:ext>
          </a:extLst>
        </xdr:cNvPr>
        <xdr:cNvSpPr>
          <a:spLocks/>
        </xdr:cNvSpPr>
      </xdr:nvSpPr>
      <xdr:spPr>
        <a:xfrm>
          <a:off x="115570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22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1129504</xdr:colOff>
      <xdr:row>0</xdr:row>
      <xdr:rowOff>158750</xdr:rowOff>
    </xdr:from>
    <xdr:to>
      <xdr:col>7</xdr:col>
      <xdr:colOff>399254</xdr:colOff>
      <xdr:row>1</xdr:row>
      <xdr:rowOff>0</xdr:rowOff>
    </xdr:to>
    <xdr:sp macro="[1]!SCTP_CT_Crew_31" textlink="">
      <xdr:nvSpPr>
        <xdr:cNvPr id="19" name="Прямоугольник: скругленные верхние углы 18">
          <a:extLst>
            <a:ext uri="{FF2B5EF4-FFF2-40B4-BE49-F238E27FC236}">
              <a16:creationId xmlns:a16="http://schemas.microsoft.com/office/drawing/2014/main" id="{446CFDFE-DE07-012B-C9B4-DBC92F4CB1B8}"/>
            </a:ext>
          </a:extLst>
        </xdr:cNvPr>
        <xdr:cNvSpPr>
          <a:spLocks/>
        </xdr:cNvSpPr>
      </xdr:nvSpPr>
      <xdr:spPr>
        <a:xfrm>
          <a:off x="1227137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31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462754</xdr:colOff>
      <xdr:row>0</xdr:row>
      <xdr:rowOff>158750</xdr:rowOff>
    </xdr:from>
    <xdr:to>
      <xdr:col>7</xdr:col>
      <xdr:colOff>1113629</xdr:colOff>
      <xdr:row>1</xdr:row>
      <xdr:rowOff>0</xdr:rowOff>
    </xdr:to>
    <xdr:sp macro="[1]!SCTP_CT_Crew_32" textlink="">
      <xdr:nvSpPr>
        <xdr:cNvPr id="20" name="Прямоугольник: скругленные верхние углы 19">
          <a:extLst>
            <a:ext uri="{FF2B5EF4-FFF2-40B4-BE49-F238E27FC236}">
              <a16:creationId xmlns:a16="http://schemas.microsoft.com/office/drawing/2014/main" id="{E5D719B8-A559-D4DF-5418-DC6B087AF965}"/>
            </a:ext>
          </a:extLst>
        </xdr:cNvPr>
        <xdr:cNvSpPr>
          <a:spLocks/>
        </xdr:cNvSpPr>
      </xdr:nvSpPr>
      <xdr:spPr>
        <a:xfrm>
          <a:off x="1298575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32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1177129</xdr:colOff>
      <xdr:row>0</xdr:row>
      <xdr:rowOff>158750</xdr:rowOff>
    </xdr:from>
    <xdr:to>
      <xdr:col>8</xdr:col>
      <xdr:colOff>118268</xdr:colOff>
      <xdr:row>1</xdr:row>
      <xdr:rowOff>0</xdr:rowOff>
    </xdr:to>
    <xdr:sp macro="[1]!SCTP_CT_UnhideAllRows" textlink="">
      <xdr:nvSpPr>
        <xdr:cNvPr id="21" name="Прямоугольник: скругленные верхние углы 20">
          <a:extLst>
            <a:ext uri="{FF2B5EF4-FFF2-40B4-BE49-F238E27FC236}">
              <a16:creationId xmlns:a16="http://schemas.microsoft.com/office/drawing/2014/main" id="{4DDDBEF4-7901-4587-30F1-97B6D4E1B5C0}"/>
            </a:ext>
          </a:extLst>
        </xdr:cNvPr>
        <xdr:cNvSpPr>
          <a:spLocks/>
        </xdr:cNvSpPr>
      </xdr:nvSpPr>
      <xdr:spPr>
        <a:xfrm>
          <a:off x="13700125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Все</a:t>
          </a:r>
        </a:p>
      </xdr:txBody>
    </xdr:sp>
    <xdr:clientData/>
  </xdr:twoCellAnchor>
  <xdr:twoCellAnchor>
    <xdr:from>
      <xdr:col>8</xdr:col>
      <xdr:colOff>181768</xdr:colOff>
      <xdr:row>0</xdr:row>
      <xdr:rowOff>158750</xdr:rowOff>
    </xdr:from>
    <xdr:to>
      <xdr:col>8</xdr:col>
      <xdr:colOff>1135857</xdr:colOff>
      <xdr:row>1</xdr:row>
      <xdr:rowOff>0</xdr:rowOff>
    </xdr:to>
    <xdr:sp macro="[1]!SCTP_CT_CompactView" textlink="">
      <xdr:nvSpPr>
        <xdr:cNvPr id="22" name="Прямоугольник: скругленные верхние углы 21">
          <a:extLst>
            <a:ext uri="{FF2B5EF4-FFF2-40B4-BE49-F238E27FC236}">
              <a16:creationId xmlns:a16="http://schemas.microsoft.com/office/drawing/2014/main" id="{F34FB543-1E51-0ED7-E88A-229715B8C492}"/>
            </a:ext>
          </a:extLst>
        </xdr:cNvPr>
        <xdr:cNvSpPr>
          <a:spLocks/>
        </xdr:cNvSpPr>
      </xdr:nvSpPr>
      <xdr:spPr>
        <a:xfrm>
          <a:off x="14414500" y="158750"/>
          <a:ext cx="977900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Компакт</a:t>
          </a:r>
        </a:p>
      </xdr:txBody>
    </xdr:sp>
    <xdr:clientData/>
  </xdr:twoCellAnchor>
  <xdr:twoCellAnchor>
    <xdr:from>
      <xdr:col>8</xdr:col>
      <xdr:colOff>1199357</xdr:colOff>
      <xdr:row>0</xdr:row>
      <xdr:rowOff>158750</xdr:rowOff>
    </xdr:from>
    <xdr:to>
      <xdr:col>9</xdr:col>
      <xdr:colOff>469107</xdr:colOff>
      <xdr:row>1</xdr:row>
      <xdr:rowOff>0</xdr:rowOff>
    </xdr:to>
    <xdr:sp macro="[1]!SCTP_CT_NormalView" textlink="">
      <xdr:nvSpPr>
        <xdr:cNvPr id="23" name="Прямоугольник: скругленные верхние углы 22">
          <a:extLst>
            <a:ext uri="{FF2B5EF4-FFF2-40B4-BE49-F238E27FC236}">
              <a16:creationId xmlns:a16="http://schemas.microsoft.com/office/drawing/2014/main" id="{59D41010-66D9-26D6-F931-06FA75297A35}"/>
            </a:ext>
          </a:extLst>
        </xdr:cNvPr>
        <xdr:cNvSpPr>
          <a:spLocks/>
        </xdr:cNvSpPr>
      </xdr:nvSpPr>
      <xdr:spPr>
        <a:xfrm>
          <a:off x="15455900" y="158750"/>
          <a:ext cx="650875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Норм</a:t>
          </a:r>
        </a:p>
      </xdr:txBody>
    </xdr:sp>
    <xdr:clientData/>
  </xdr:twoCellAnchor>
  <xdr:twoCellAnchor>
    <xdr:from>
      <xdr:col>9</xdr:col>
      <xdr:colOff>532607</xdr:colOff>
      <xdr:row>0</xdr:row>
      <xdr:rowOff>158750</xdr:rowOff>
    </xdr:from>
    <xdr:to>
      <xdr:col>10</xdr:col>
      <xdr:colOff>152538</xdr:colOff>
      <xdr:row>1</xdr:row>
      <xdr:rowOff>0</xdr:rowOff>
    </xdr:to>
    <xdr:sp macro="[1]!SCTP_CT_UnhideAllRows" textlink="">
      <xdr:nvSpPr>
        <xdr:cNvPr id="24" name="Прямоугольник: скругленные верхние углы 23">
          <a:extLst>
            <a:ext uri="{FF2B5EF4-FFF2-40B4-BE49-F238E27FC236}">
              <a16:creationId xmlns:a16="http://schemas.microsoft.com/office/drawing/2014/main" id="{69747084-172F-ACF2-6017-A7080F499D2C}"/>
            </a:ext>
          </a:extLst>
        </xdr:cNvPr>
        <xdr:cNvSpPr>
          <a:spLocks/>
        </xdr:cNvSpPr>
      </xdr:nvSpPr>
      <xdr:spPr>
        <a:xfrm>
          <a:off x="16170275" y="158750"/>
          <a:ext cx="648634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400" b="1">
              <a:solidFill>
                <a:schemeClr val="bg1"/>
              </a:solidFill>
            </a:rPr>
            <a:t>Дата</a:t>
          </a:r>
        </a:p>
      </xdr:txBody>
    </xdr:sp>
    <xdr:clientData/>
  </xdr:twoCellAnchor>
  <xdr:twoCellAnchor>
    <xdr:from>
      <xdr:col>10</xdr:col>
      <xdr:colOff>216037</xdr:colOff>
      <xdr:row>0</xdr:row>
      <xdr:rowOff>158750</xdr:rowOff>
    </xdr:from>
    <xdr:to>
      <xdr:col>10</xdr:col>
      <xdr:colOff>881060</xdr:colOff>
      <xdr:row>1</xdr:row>
      <xdr:rowOff>0</xdr:rowOff>
    </xdr:to>
    <xdr:sp macro="[1]!SCTP_CT_Filters_Off" textlink="">
      <xdr:nvSpPr>
        <xdr:cNvPr id="25" name="Прямоугольник: скругленные верхние углы 24">
          <a:extLst>
            <a:ext uri="{FF2B5EF4-FFF2-40B4-BE49-F238E27FC236}">
              <a16:creationId xmlns:a16="http://schemas.microsoft.com/office/drawing/2014/main" id="{AB42F991-860B-3983-AC9D-360E32A28F0C}"/>
            </a:ext>
          </a:extLst>
        </xdr:cNvPr>
        <xdr:cNvSpPr>
          <a:spLocks/>
        </xdr:cNvSpPr>
      </xdr:nvSpPr>
      <xdr:spPr>
        <a:xfrm>
          <a:off x="16882408" y="158750"/>
          <a:ext cx="653116" cy="384175"/>
        </a:xfrm>
        <a:prstGeom prst="round2SameRect">
          <a:avLst/>
        </a:prstGeom>
        <a:solidFill>
          <a:srgbClr val="FFC0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bg1"/>
              </a:solidFill>
            </a:rPr>
            <a:t>OFF</a:t>
          </a:r>
          <a:endParaRPr lang="ru-RU" sz="1400" b="1">
            <a:solidFill>
              <a:schemeClr val="bg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man\Desktop\SANDBOX\SAURON\SAURON_in_dev.xlsb" TargetMode="External"/><Relationship Id="rId1" Type="http://schemas.openxmlformats.org/officeDocument/2006/relationships/externalLinkPath" Target="SAURON_in_dev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URON"/>
      <sheetName val="Переезды"/>
    </sheetNames>
    <definedNames>
      <definedName name="SCTP_CT_CompactView"/>
      <definedName name="SCTP_CT_Crew_1"/>
      <definedName name="SCTP_CT_Crew_10"/>
      <definedName name="SCTP_CT_Crew_11"/>
      <definedName name="SCTP_CT_Crew_14"/>
      <definedName name="SCTP_CT_Crew_16"/>
      <definedName name="SCTP_CT_Crew_17"/>
      <definedName name="SCTP_CT_Crew_18"/>
      <definedName name="SCTP_CT_Crew_19"/>
      <definedName name="SCTP_CT_Crew_2"/>
      <definedName name="SCTP_CT_Crew_22"/>
      <definedName name="SCTP_CT_Crew_3"/>
      <definedName name="SCTP_CT_Crew_31"/>
      <definedName name="SCTP_CT_Crew_32"/>
      <definedName name="SCTP_CT_Crew_4"/>
      <definedName name="SCTP_CT_Crew_5"/>
      <definedName name="SCTP_CT_Crew_6"/>
      <definedName name="SCTP_CT_Crew_7"/>
      <definedName name="SCTP_CT_Crew_8"/>
      <definedName name="SCTP_CT_Crew_9"/>
      <definedName name="SCTP_CT_Filters_Off"/>
      <definedName name="SCTP_CT_NormalView"/>
      <definedName name="SCTP_CT_UnhideAllRows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TR40"/>
  <sheetViews>
    <sheetView topLeftCell="A4" zoomScale="60" zoomScaleNormal="60" workbookViewId="0">
      <selection activeCell="H11" sqref="H11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0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23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27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37</v>
      </c>
      <c r="C7" s="12" t="s">
        <v>38</v>
      </c>
      <c r="D7" s="12" t="s">
        <v>22</v>
      </c>
      <c r="E7" s="15" t="s">
        <v>39</v>
      </c>
      <c r="F7" s="18" t="s">
        <v>40</v>
      </c>
      <c r="G7" s="12" t="s">
        <v>24</v>
      </c>
      <c r="H7" s="36" t="s">
        <v>41</v>
      </c>
      <c r="I7" s="12" t="s">
        <v>26</v>
      </c>
      <c r="J7" s="17">
        <v>0.25</v>
      </c>
      <c r="K7" s="9" t="s">
        <v>42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45</v>
      </c>
      <c r="D8" s="18" t="s">
        <v>46</v>
      </c>
      <c r="E8" s="15">
        <v>45260.083333333343</v>
      </c>
      <c r="F8" s="18" t="s">
        <v>47</v>
      </c>
      <c r="G8" s="12" t="s">
        <v>24</v>
      </c>
      <c r="H8" s="18" t="s">
        <v>48</v>
      </c>
      <c r="I8" s="12" t="s">
        <v>26</v>
      </c>
      <c r="J8" s="17">
        <v>0.25</v>
      </c>
      <c r="K8" s="9" t="s">
        <v>49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0.25</v>
      </c>
      <c r="K9" s="9" t="s">
        <v>59</v>
      </c>
      <c r="L9" s="12"/>
      <c r="M9" s="37">
        <v>12</v>
      </c>
      <c r="N9" s="22"/>
      <c r="O9" s="9" t="s">
        <v>60</v>
      </c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>
        <v>45260.083333333343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0.25</v>
      </c>
      <c r="K10" s="9" t="s">
        <v>68</v>
      </c>
      <c r="L10" s="12" t="s">
        <v>30</v>
      </c>
      <c r="M10" s="37">
        <v>12</v>
      </c>
      <c r="N10" s="22"/>
      <c r="O10" s="19" t="s">
        <v>69</v>
      </c>
    </row>
    <row r="11" spans="1:15" ht="236.25" customHeight="1" x14ac:dyDescent="0.25">
      <c r="A11" s="12" t="s">
        <v>70</v>
      </c>
      <c r="B11" s="12" t="s">
        <v>71</v>
      </c>
      <c r="C11" s="21" t="s">
        <v>72</v>
      </c>
      <c r="D11" s="18" t="s">
        <v>73</v>
      </c>
      <c r="E11" s="15">
        <v>45255.833333333343</v>
      </c>
      <c r="F11" s="38" t="s">
        <v>74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76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84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88</v>
      </c>
      <c r="L14" s="12"/>
      <c r="M14" s="24"/>
      <c r="N14" s="25"/>
      <c r="O14" s="9" t="s">
        <v>89</v>
      </c>
    </row>
    <row r="15" spans="1:15" ht="31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93</v>
      </c>
      <c r="F15" s="18" t="s">
        <v>94</v>
      </c>
      <c r="G15" s="12" t="s">
        <v>24</v>
      </c>
      <c r="H15" s="12" t="s">
        <v>95</v>
      </c>
      <c r="I15" s="30" t="s">
        <v>30</v>
      </c>
      <c r="J15" s="17">
        <v>0.25</v>
      </c>
      <c r="K15" s="9" t="s">
        <v>96</v>
      </c>
      <c r="L15" s="12"/>
      <c r="M15" s="21">
        <v>12</v>
      </c>
      <c r="N15" s="26"/>
      <c r="O15" s="9" t="s">
        <v>97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102</v>
      </c>
      <c r="D17" s="18" t="s">
        <v>103</v>
      </c>
      <c r="E17" s="15">
        <v>45255</v>
      </c>
      <c r="F17" s="18" t="s">
        <v>104</v>
      </c>
      <c r="G17" s="12" t="s">
        <v>24</v>
      </c>
      <c r="H17" s="36" t="s">
        <v>99</v>
      </c>
      <c r="I17" s="12" t="s">
        <v>26</v>
      </c>
      <c r="J17" s="17">
        <v>0.25</v>
      </c>
      <c r="K17" s="27" t="s">
        <v>105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36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</f>
        <v>36</v>
      </c>
      <c r="N25" s="13">
        <f>N24</f>
        <v>0</v>
      </c>
    </row>
    <row r="26" spans="1:538" x14ac:dyDescent="0.25">
      <c r="M26" s="7">
        <v>971.5</v>
      </c>
      <c r="N26" s="7">
        <v>104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000-000000000000}"/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1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269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256</v>
      </c>
      <c r="I4" s="12" t="s">
        <v>26</v>
      </c>
      <c r="J4" s="17">
        <v>0.75</v>
      </c>
      <c r="K4" s="9" t="s">
        <v>271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272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273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274</v>
      </c>
      <c r="L9" s="12"/>
      <c r="M9" s="37"/>
      <c r="N9" s="22">
        <v>12</v>
      </c>
      <c r="O9" s="9" t="s">
        <v>261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0.75</v>
      </c>
      <c r="K10" s="9" t="s">
        <v>275</v>
      </c>
      <c r="L10" s="12"/>
      <c r="M10" s="37">
        <v>12</v>
      </c>
      <c r="N10" s="22"/>
      <c r="O10" s="19" t="s">
        <v>276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0.75</v>
      </c>
      <c r="K11" s="19" t="s">
        <v>277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88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278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175</v>
      </c>
      <c r="I15" s="30" t="s">
        <v>30</v>
      </c>
      <c r="J15" s="17">
        <v>0.75</v>
      </c>
      <c r="K15" s="9" t="s">
        <v>279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280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67</v>
      </c>
    </row>
    <row r="26" spans="1:538" x14ac:dyDescent="0.25">
      <c r="M26" s="7">
        <v>126.5</v>
      </c>
      <c r="N26" s="7">
        <v>43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900-000000000000}"/>
  </dataValidation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281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256</v>
      </c>
      <c r="I4" s="12" t="s">
        <v>26</v>
      </c>
      <c r="J4" s="17">
        <v>0.25</v>
      </c>
      <c r="K4" s="9" t="s">
        <v>282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283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284</v>
      </c>
      <c r="L8" s="12"/>
      <c r="M8" s="21"/>
      <c r="N8" s="21"/>
      <c r="O8" s="9" t="s">
        <v>285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286</v>
      </c>
      <c r="L9" s="12"/>
      <c r="M9" s="37"/>
      <c r="N9" s="22">
        <v>12</v>
      </c>
      <c r="O9" s="9" t="s">
        <v>287</v>
      </c>
    </row>
    <row r="10" spans="1:15" ht="73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0.25</v>
      </c>
      <c r="K10" s="9" t="s">
        <v>289</v>
      </c>
      <c r="L10" s="12"/>
      <c r="M10" s="37"/>
      <c r="N10" s="22">
        <v>12</v>
      </c>
      <c r="O10" s="19" t="s">
        <v>290</v>
      </c>
    </row>
    <row r="11" spans="1:15" ht="299.2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291</v>
      </c>
      <c r="L11" s="12"/>
      <c r="M11" s="12"/>
      <c r="N11" s="12"/>
      <c r="O11" s="9" t="s">
        <v>292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88.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294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/>
      <c r="D15" s="12" t="s">
        <v>22</v>
      </c>
      <c r="E15" s="15" t="s">
        <v>158</v>
      </c>
      <c r="F15" s="18"/>
      <c r="G15" s="12" t="s">
        <v>24</v>
      </c>
      <c r="H15" s="12" t="s">
        <v>175</v>
      </c>
      <c r="I15" s="30" t="s">
        <v>30</v>
      </c>
      <c r="J15" s="17">
        <v>0.25</v>
      </c>
      <c r="K15" s="9" t="s">
        <v>295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296</v>
      </c>
      <c r="L17" s="17"/>
      <c r="M17" s="21"/>
      <c r="N17" s="12">
        <v>12</v>
      </c>
      <c r="O17" s="28" t="s">
        <v>297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36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103</v>
      </c>
    </row>
    <row r="26" spans="1:538" x14ac:dyDescent="0.25">
      <c r="M26" s="7">
        <v>138.5</v>
      </c>
      <c r="N26" s="7">
        <v>67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A00-000000000000}"/>
  </dataValidation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TR40"/>
  <sheetViews>
    <sheetView zoomScale="60" zoomScaleNormal="60" workbookViewId="0">
      <selection activeCell="H10" sqref="H10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298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299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300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>
        <v>1729</v>
      </c>
      <c r="D8" s="18" t="s">
        <v>46</v>
      </c>
      <c r="E8" s="15">
        <v>45266.5</v>
      </c>
      <c r="F8" s="18" t="s">
        <v>301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302</v>
      </c>
      <c r="L8" s="12"/>
      <c r="M8" s="21"/>
      <c r="N8" s="21"/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303</v>
      </c>
      <c r="L9" s="12"/>
      <c r="M9" s="37"/>
      <c r="N9" s="22">
        <v>12</v>
      </c>
      <c r="O9" s="9" t="s">
        <v>304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305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>
        <v>7502</v>
      </c>
      <c r="D11" s="18" t="s">
        <v>73</v>
      </c>
      <c r="E11" s="15"/>
      <c r="F11" s="38" t="s">
        <v>306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308</v>
      </c>
      <c r="L11" s="12"/>
      <c r="M11" s="12"/>
      <c r="N11" s="12">
        <v>6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309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310</v>
      </c>
      <c r="L14" s="12"/>
      <c r="M14" s="24"/>
      <c r="N14" s="25">
        <v>10</v>
      </c>
      <c r="O14" s="9" t="s">
        <v>311</v>
      </c>
    </row>
    <row r="15" spans="1:15" ht="31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313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155</v>
      </c>
    </row>
    <row r="26" spans="1:538" x14ac:dyDescent="0.25">
      <c r="M26" s="7">
        <v>138.5</v>
      </c>
      <c r="N26" s="7">
        <v>103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B00-000000000000}"/>
  </dataValidation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3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314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315</v>
      </c>
      <c r="L4" s="12"/>
      <c r="M4" s="12"/>
      <c r="N4" s="12">
        <v>12</v>
      </c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316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319</v>
      </c>
      <c r="L8" s="12"/>
      <c r="M8" s="21"/>
      <c r="N8" s="21">
        <v>6</v>
      </c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320</v>
      </c>
      <c r="L9" s="12"/>
      <c r="M9" s="37"/>
      <c r="N9" s="22">
        <v>8</v>
      </c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0.25</v>
      </c>
      <c r="K10" s="9" t="s">
        <v>321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324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325</v>
      </c>
      <c r="L14" s="12"/>
      <c r="M14" s="24"/>
      <c r="N14" s="25">
        <v>12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326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327</v>
      </c>
      <c r="L17" s="17"/>
      <c r="M17" s="21"/>
      <c r="N17" s="12">
        <v>7</v>
      </c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69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224</v>
      </c>
    </row>
    <row r="26" spans="1:538" x14ac:dyDescent="0.25">
      <c r="M26" s="7">
        <v>138.5</v>
      </c>
      <c r="N26" s="7">
        <v>155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C00-000000000000}"/>
  </dataValidation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4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328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329</v>
      </c>
      <c r="L4" s="12"/>
      <c r="M4" s="12"/>
      <c r="N4" s="12">
        <v>12</v>
      </c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330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331</v>
      </c>
      <c r="L8" s="12"/>
      <c r="M8" s="21"/>
      <c r="N8" s="21">
        <v>6</v>
      </c>
      <c r="O8" s="9"/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332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333</v>
      </c>
      <c r="L10" s="12"/>
      <c r="M10" s="37"/>
      <c r="N10" s="22">
        <v>8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334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335</v>
      </c>
      <c r="L14" s="12"/>
      <c r="M14" s="24"/>
      <c r="N14" s="25">
        <v>12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336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337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274</v>
      </c>
    </row>
    <row r="26" spans="1:538" x14ac:dyDescent="0.25">
      <c r="M26" s="7">
        <v>138.5</v>
      </c>
      <c r="N26" s="7">
        <v>224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D00-000000000000}"/>
  </dataValidation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5"/>
  <dimension ref="A1:TR40"/>
  <sheetViews>
    <sheetView topLeftCell="A12" zoomScale="60" zoomScaleNormal="60" workbookViewId="0">
      <selection activeCell="K17" sqref="K17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338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339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339</v>
      </c>
      <c r="L7" s="12"/>
      <c r="M7" s="12"/>
      <c r="N7" s="12">
        <v>12</v>
      </c>
      <c r="O7" s="9" t="s">
        <v>276</v>
      </c>
    </row>
    <row r="8" spans="1:15" ht="189" customHeight="1" x14ac:dyDescent="0.25">
      <c r="A8" s="12" t="s">
        <v>43</v>
      </c>
      <c r="B8" s="12" t="s">
        <v>340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341</v>
      </c>
      <c r="L8" s="12"/>
      <c r="M8" s="21"/>
      <c r="N8" s="21"/>
      <c r="O8" s="9" t="s">
        <v>342</v>
      </c>
    </row>
    <row r="9" spans="1:15" ht="63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346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0.25</v>
      </c>
      <c r="K10" s="9" t="s">
        <v>347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348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350</v>
      </c>
      <c r="L14" s="12"/>
      <c r="M14" s="24"/>
      <c r="N14" s="25">
        <v>12</v>
      </c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351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353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48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322</v>
      </c>
    </row>
    <row r="26" spans="1:538" x14ac:dyDescent="0.25">
      <c r="M26" s="7">
        <v>138.5</v>
      </c>
      <c r="N26" s="7">
        <v>274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E00-000000000000}"/>
  </dataValidation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6"/>
  <dimension ref="A1:TR40"/>
  <sheetViews>
    <sheetView topLeftCell="A10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354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355</v>
      </c>
      <c r="L4" s="12"/>
      <c r="M4" s="12"/>
      <c r="N4" s="12">
        <v>7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356</v>
      </c>
      <c r="L7" s="12"/>
      <c r="M7" s="12"/>
      <c r="N7" s="12">
        <v>7</v>
      </c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357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0.75</v>
      </c>
      <c r="K9" s="9" t="s">
        <v>360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48</v>
      </c>
      <c r="I10" s="12" t="s">
        <v>26</v>
      </c>
      <c r="J10" s="17">
        <v>0.75</v>
      </c>
      <c r="K10" s="9" t="s">
        <v>361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362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363</v>
      </c>
      <c r="L14" s="12"/>
      <c r="M14" s="24"/>
      <c r="N14" s="25">
        <v>7</v>
      </c>
      <c r="O14" s="9" t="s">
        <v>311</v>
      </c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364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0.75</v>
      </c>
      <c r="K17" s="27" t="s">
        <v>365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33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355</v>
      </c>
    </row>
    <row r="26" spans="1:538" x14ac:dyDescent="0.25">
      <c r="M26" s="7">
        <v>138.5</v>
      </c>
      <c r="N26" s="7">
        <v>322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F00-000000000000}"/>
  </dataValidation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7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366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367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368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317</v>
      </c>
      <c r="D8" s="18" t="s">
        <v>46</v>
      </c>
      <c r="E8" s="15">
        <v>45266.5</v>
      </c>
      <c r="F8" s="18" t="s">
        <v>318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369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370</v>
      </c>
      <c r="L9" s="12"/>
      <c r="M9" s="37"/>
      <c r="N9" s="22">
        <v>7</v>
      </c>
      <c r="O9" s="9" t="s">
        <v>371</v>
      </c>
    </row>
    <row r="10" spans="1:15" ht="110.2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0.25</v>
      </c>
      <c r="K10" s="9" t="s">
        <v>372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373</v>
      </c>
      <c r="L11" s="12"/>
      <c r="M11" s="12"/>
      <c r="N11" s="12">
        <v>14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374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375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376</v>
      </c>
      <c r="L17" s="17"/>
      <c r="M17" s="21"/>
      <c r="N17" s="12">
        <v>1</v>
      </c>
      <c r="O17" s="28" t="s">
        <v>377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22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377</v>
      </c>
    </row>
    <row r="26" spans="1:538" x14ac:dyDescent="0.25">
      <c r="M26" s="7">
        <v>138.5</v>
      </c>
      <c r="N26" s="7">
        <v>355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000-000000000000}"/>
  </dataValidation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18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378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379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380</v>
      </c>
      <c r="L7" s="12"/>
      <c r="M7" s="12"/>
      <c r="N7" s="12"/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381</v>
      </c>
      <c r="L8" s="12"/>
      <c r="M8" s="21"/>
      <c r="N8" s="21"/>
      <c r="O8" s="9" t="s">
        <v>358</v>
      </c>
    </row>
    <row r="9" spans="1:15" ht="108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0.75</v>
      </c>
      <c r="K9" s="9" t="s">
        <v>382</v>
      </c>
      <c r="L9" s="12"/>
      <c r="M9" s="37"/>
      <c r="N9" s="22">
        <v>7</v>
      </c>
      <c r="O9" s="9" t="s">
        <v>383</v>
      </c>
    </row>
    <row r="10" spans="1:15" ht="138.7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0.75</v>
      </c>
      <c r="K10" s="9" t="s">
        <v>384</v>
      </c>
      <c r="L10" s="12"/>
      <c r="M10" s="37"/>
      <c r="N10" s="22"/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0.75</v>
      </c>
      <c r="K11" s="19" t="s">
        <v>385</v>
      </c>
      <c r="L11" s="12"/>
      <c r="M11" s="12"/>
      <c r="N11" s="12">
        <v>14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386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279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0.75</v>
      </c>
      <c r="K17" s="27" t="s">
        <v>387</v>
      </c>
      <c r="L17" s="17"/>
      <c r="M17" s="21"/>
      <c r="N17" s="12">
        <v>1</v>
      </c>
      <c r="O17" s="28" t="s">
        <v>377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22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399</v>
      </c>
    </row>
    <row r="26" spans="1:538" x14ac:dyDescent="0.25">
      <c r="M26" s="7">
        <v>138.5</v>
      </c>
      <c r="N26" s="7">
        <v>377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100-000000000000}"/>
  </dataValidation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19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388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389</v>
      </c>
      <c r="L4" s="12"/>
      <c r="M4" s="12"/>
      <c r="N4" s="12">
        <v>5</v>
      </c>
      <c r="O4" s="9" t="s">
        <v>390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9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391</v>
      </c>
      <c r="L7" s="12"/>
      <c r="M7" s="12"/>
      <c r="N7" s="12">
        <v>12</v>
      </c>
      <c r="O7" s="9" t="s">
        <v>276</v>
      </c>
    </row>
    <row r="8" spans="1:15" ht="189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392</v>
      </c>
      <c r="L8" s="12"/>
      <c r="M8" s="21"/>
      <c r="N8" s="21"/>
      <c r="O8" s="9" t="s">
        <v>358</v>
      </c>
    </row>
    <row r="9" spans="1:15" ht="108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345</v>
      </c>
      <c r="I9" s="12" t="s">
        <v>58</v>
      </c>
      <c r="J9" s="17">
        <v>0.25</v>
      </c>
      <c r="K9" s="9" t="s">
        <v>393</v>
      </c>
      <c r="L9" s="12"/>
      <c r="M9" s="37"/>
      <c r="N9" s="22">
        <v>12</v>
      </c>
      <c r="O9" s="9" t="s">
        <v>383</v>
      </c>
    </row>
    <row r="10" spans="1:15" ht="138.7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0.25</v>
      </c>
      <c r="K10" s="9" t="s">
        <v>394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307</v>
      </c>
      <c r="I11" s="12" t="s">
        <v>26</v>
      </c>
      <c r="J11" s="17">
        <v>0.25</v>
      </c>
      <c r="K11" s="19" t="s">
        <v>395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396</v>
      </c>
      <c r="L14" s="12"/>
      <c r="M14" s="24"/>
      <c r="N14" s="25"/>
      <c r="O14" s="9"/>
    </row>
    <row r="15" spans="1:15" ht="63.7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397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398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352</v>
      </c>
      <c r="I17" s="12" t="s">
        <v>26</v>
      </c>
      <c r="J17" s="17">
        <v>0.25</v>
      </c>
      <c r="K17" s="27" t="s">
        <v>399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53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452</v>
      </c>
    </row>
    <row r="26" spans="1:538" x14ac:dyDescent="0.25">
      <c r="M26" s="7">
        <v>138.5</v>
      </c>
      <c r="N26" s="7">
        <v>399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200-000000000000}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TR40"/>
  <sheetViews>
    <sheetView zoomScale="60" zoomScaleNormal="60" workbookViewId="0">
      <selection activeCell="H4" sqref="H4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119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42.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0.75</v>
      </c>
      <c r="K4" s="9" t="s">
        <v>122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41</v>
      </c>
      <c r="I7" s="12" t="s">
        <v>26</v>
      </c>
      <c r="J7" s="17">
        <v>0.75</v>
      </c>
      <c r="K7" s="9" t="s">
        <v>126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48</v>
      </c>
      <c r="I8" s="12" t="s">
        <v>26</v>
      </c>
      <c r="J8" s="17">
        <v>0.75</v>
      </c>
      <c r="K8" s="9" t="s">
        <v>129</v>
      </c>
      <c r="L8" s="12"/>
      <c r="M8" s="21"/>
      <c r="N8" s="21"/>
      <c r="O8" s="9" t="s">
        <v>50</v>
      </c>
    </row>
    <row r="9" spans="1:15" ht="141.7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0.75</v>
      </c>
      <c r="K9" s="9" t="s">
        <v>130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>
        <v>45260.083333333343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0.75</v>
      </c>
      <c r="K10" s="9" t="s">
        <v>131</v>
      </c>
      <c r="L10" s="12" t="s">
        <v>30</v>
      </c>
      <c r="M10" s="37">
        <v>12</v>
      </c>
      <c r="N10" s="22"/>
      <c r="O10" s="19" t="s">
        <v>69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>
        <v>45255.833333333343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134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219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137</v>
      </c>
      <c r="L14" s="12"/>
      <c r="M14" s="24"/>
      <c r="N14" s="25"/>
      <c r="O14" s="9" t="s">
        <v>89</v>
      </c>
    </row>
    <row r="15" spans="1:15" ht="31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93</v>
      </c>
      <c r="F15" s="18" t="s">
        <v>94</v>
      </c>
      <c r="G15" s="12" t="s">
        <v>24</v>
      </c>
      <c r="H15" s="12" t="s">
        <v>95</v>
      </c>
      <c r="I15" s="30" t="s">
        <v>30</v>
      </c>
      <c r="J15" s="17">
        <v>0.75</v>
      </c>
      <c r="K15" s="9" t="s">
        <v>138</v>
      </c>
      <c r="L15" s="12"/>
      <c r="M15" s="21">
        <v>12</v>
      </c>
      <c r="N15" s="26"/>
      <c r="O15" s="9" t="s">
        <v>97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>
        <v>45255</v>
      </c>
      <c r="F17" s="18" t="s">
        <v>140</v>
      </c>
      <c r="G17" s="12" t="s">
        <v>24</v>
      </c>
      <c r="H17" s="36" t="s">
        <v>99</v>
      </c>
      <c r="I17" s="12" t="s">
        <v>26</v>
      </c>
      <c r="J17" s="17">
        <v>0.75</v>
      </c>
      <c r="K17" s="27" t="s">
        <v>141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24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60</v>
      </c>
      <c r="N25" s="13">
        <f>N24+N26</f>
        <v>0</v>
      </c>
    </row>
    <row r="26" spans="1:538" x14ac:dyDescent="0.25">
      <c r="M26" s="7">
        <v>36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100-000000000000}"/>
  </dataValidations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400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276</v>
      </c>
      <c r="I4" s="12" t="s">
        <v>26</v>
      </c>
      <c r="J4" s="17">
        <v>0.75</v>
      </c>
      <c r="K4" s="9" t="s">
        <v>401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276</v>
      </c>
      <c r="I7" s="12" t="s">
        <v>26</v>
      </c>
      <c r="J7" s="17">
        <v>0.75</v>
      </c>
      <c r="K7" s="9" t="s">
        <v>402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403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276</v>
      </c>
      <c r="I9" s="12" t="s">
        <v>58</v>
      </c>
      <c r="J9" s="17">
        <v>0.75</v>
      </c>
      <c r="K9" s="9" t="s">
        <v>404</v>
      </c>
      <c r="L9" s="12"/>
      <c r="M9" s="37"/>
      <c r="N9" s="22">
        <v>12</v>
      </c>
      <c r="O9" s="9" t="s">
        <v>383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276</v>
      </c>
      <c r="I10" s="12" t="s">
        <v>26</v>
      </c>
      <c r="J10" s="17">
        <v>0.75</v>
      </c>
      <c r="K10" s="9" t="s">
        <v>405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276</v>
      </c>
      <c r="I11" s="12" t="s">
        <v>26</v>
      </c>
      <c r="J11" s="17">
        <v>0.75</v>
      </c>
      <c r="K11" s="9" t="s">
        <v>401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87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407</v>
      </c>
      <c r="L14" s="12"/>
      <c r="M14" s="24"/>
      <c r="N14" s="24">
        <v>10</v>
      </c>
      <c r="O14" s="9" t="s">
        <v>276</v>
      </c>
    </row>
    <row r="15" spans="1:15" ht="31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312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175</v>
      </c>
      <c r="I17" s="12" t="s">
        <v>26</v>
      </c>
      <c r="J17" s="17">
        <v>0.75</v>
      </c>
      <c r="K17" s="27" t="s">
        <v>408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522</v>
      </c>
    </row>
    <row r="26" spans="1:538" x14ac:dyDescent="0.25">
      <c r="M26" s="7">
        <v>138.5</v>
      </c>
      <c r="N26" s="7">
        <v>452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300-000000000000}"/>
  </dataValidation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409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276</v>
      </c>
      <c r="I4" s="12" t="s">
        <v>26</v>
      </c>
      <c r="J4" s="17">
        <v>0.25</v>
      </c>
      <c r="K4" s="9" t="s">
        <v>410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276</v>
      </c>
      <c r="I7" s="12" t="s">
        <v>26</v>
      </c>
      <c r="J7" s="17">
        <v>0.25</v>
      </c>
      <c r="K7" s="9" t="s">
        <v>411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412</v>
      </c>
      <c r="L8" s="12"/>
      <c r="M8" s="21"/>
      <c r="N8" s="21">
        <v>12</v>
      </c>
      <c r="O8" s="9" t="s">
        <v>358</v>
      </c>
    </row>
    <row r="9" spans="1:15" ht="95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45268.041666666657</v>
      </c>
      <c r="F9" s="18" t="s">
        <v>344</v>
      </c>
      <c r="G9" s="12" t="s">
        <v>58</v>
      </c>
      <c r="H9" s="18" t="s">
        <v>276</v>
      </c>
      <c r="I9" s="12" t="s">
        <v>58</v>
      </c>
      <c r="J9" s="17">
        <v>0.25</v>
      </c>
      <c r="K9" s="9" t="s">
        <v>413</v>
      </c>
      <c r="L9" s="12"/>
      <c r="M9" s="37"/>
      <c r="N9" s="22">
        <v>8</v>
      </c>
      <c r="O9" s="9" t="s">
        <v>383</v>
      </c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276</v>
      </c>
      <c r="I10" s="12" t="s">
        <v>26</v>
      </c>
      <c r="J10" s="17">
        <v>0.25</v>
      </c>
      <c r="K10" s="9" t="s">
        <v>414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276</v>
      </c>
      <c r="I11" s="12" t="s">
        <v>26</v>
      </c>
      <c r="J11" s="17">
        <v>0.25</v>
      </c>
      <c r="K11" s="9" t="s">
        <v>415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0.25</v>
      </c>
      <c r="K14" s="19" t="s">
        <v>417</v>
      </c>
      <c r="L14" s="12"/>
      <c r="M14" s="24"/>
      <c r="N14" s="24">
        <v>11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418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16.2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 t="s">
        <v>162</v>
      </c>
      <c r="F17" s="18" t="s">
        <v>420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421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79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601</v>
      </c>
    </row>
    <row r="26" spans="1:538" x14ac:dyDescent="0.25">
      <c r="M26" s="7">
        <v>138.5</v>
      </c>
      <c r="N26" s="7">
        <v>522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400-000000000000}"/>
  </dataValidation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2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422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267</v>
      </c>
      <c r="I4" s="12" t="s">
        <v>26</v>
      </c>
      <c r="J4" s="17">
        <v>0.75</v>
      </c>
      <c r="K4" s="9" t="s">
        <v>423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267</v>
      </c>
      <c r="I7" s="12" t="s">
        <v>26</v>
      </c>
      <c r="J7" s="17">
        <v>0.75</v>
      </c>
      <c r="K7" s="9" t="s">
        <v>424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425</v>
      </c>
      <c r="L8" s="12"/>
      <c r="M8" s="21"/>
      <c r="N8" s="21">
        <v>12</v>
      </c>
      <c r="O8" s="9" t="s">
        <v>358</v>
      </c>
    </row>
    <row r="9" spans="1:15" ht="95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18" t="s">
        <v>48</v>
      </c>
      <c r="I9" s="12" t="s">
        <v>58</v>
      </c>
      <c r="J9" s="17">
        <v>0.75</v>
      </c>
      <c r="K9" s="9" t="s">
        <v>426</v>
      </c>
      <c r="L9" s="12"/>
      <c r="M9" s="37"/>
      <c r="N9" s="22"/>
      <c r="O9" s="9"/>
    </row>
    <row r="10" spans="1:15" ht="94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48</v>
      </c>
      <c r="I10" s="12" t="s">
        <v>26</v>
      </c>
      <c r="J10" s="17">
        <v>0.75</v>
      </c>
      <c r="K10" s="9" t="s">
        <v>427</v>
      </c>
      <c r="L10" s="12"/>
      <c r="M10" s="37"/>
      <c r="N10" s="22">
        <v>12</v>
      </c>
      <c r="O10" s="19" t="s">
        <v>276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75</v>
      </c>
      <c r="I11" s="12" t="s">
        <v>26</v>
      </c>
      <c r="J11" s="17">
        <v>0.75</v>
      </c>
      <c r="K11" s="9" t="s">
        <v>428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429</v>
      </c>
      <c r="L14" s="12"/>
      <c r="M14" s="24"/>
      <c r="N14" s="24">
        <v>12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141.7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39" t="s">
        <v>267</v>
      </c>
      <c r="I17" s="12" t="s">
        <v>26</v>
      </c>
      <c r="J17" s="17">
        <v>0.75</v>
      </c>
      <c r="K17" s="27" t="s">
        <v>431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72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673</v>
      </c>
    </row>
    <row r="26" spans="1:538" x14ac:dyDescent="0.25">
      <c r="M26" s="7">
        <v>138.5</v>
      </c>
      <c r="N26" s="7">
        <v>601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500-000000000000}"/>
  </dataValidations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3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432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434</v>
      </c>
      <c r="L4" s="12"/>
      <c r="M4" s="12"/>
      <c r="N4" s="12">
        <v>12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434</v>
      </c>
      <c r="L7" s="12"/>
      <c r="M7" s="12"/>
      <c r="N7" s="12">
        <v>12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0.25</v>
      </c>
      <c r="K8" s="9" t="s">
        <v>436</v>
      </c>
      <c r="L8" s="12"/>
      <c r="M8" s="21"/>
      <c r="N8" s="21">
        <v>12</v>
      </c>
      <c r="O8" s="9" t="s">
        <v>358</v>
      </c>
    </row>
    <row r="9" spans="1:15" ht="47.2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437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175</v>
      </c>
      <c r="I10" s="12" t="s">
        <v>26</v>
      </c>
      <c r="J10" s="17">
        <v>0.25</v>
      </c>
      <c r="K10" s="9" t="s">
        <v>438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434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0.25</v>
      </c>
      <c r="K14" s="19" t="s">
        <v>440</v>
      </c>
      <c r="L14" s="12"/>
      <c r="M14" s="24"/>
      <c r="N14" s="24">
        <v>12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441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60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733</v>
      </c>
    </row>
    <row r="26" spans="1:538" x14ac:dyDescent="0.25">
      <c r="M26" s="7">
        <v>138.5</v>
      </c>
      <c r="N26" s="7">
        <v>673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600-000000000000}"/>
  </dataValidations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4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442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31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0.75</v>
      </c>
      <c r="K4" s="9" t="s">
        <v>443</v>
      </c>
      <c r="L4" s="12"/>
      <c r="M4" s="12"/>
      <c r="N4" s="12">
        <v>11</v>
      </c>
      <c r="O4" s="9" t="s">
        <v>276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0.75</v>
      </c>
      <c r="K7" s="9" t="s">
        <v>444</v>
      </c>
      <c r="L7" s="12"/>
      <c r="M7" s="12"/>
      <c r="N7" s="12">
        <v>6</v>
      </c>
      <c r="O7" s="9" t="s">
        <v>276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>
        <v>45266.5</v>
      </c>
      <c r="F8" s="18"/>
      <c r="G8" s="12" t="s">
        <v>24</v>
      </c>
      <c r="H8" s="18" t="s">
        <v>208</v>
      </c>
      <c r="I8" s="12" t="s">
        <v>26</v>
      </c>
      <c r="J8" s="17">
        <v>0.75</v>
      </c>
      <c r="K8" s="9" t="s">
        <v>445</v>
      </c>
      <c r="L8" s="12"/>
      <c r="M8" s="21"/>
      <c r="N8" s="21">
        <v>12</v>
      </c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446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24</v>
      </c>
      <c r="H10" s="35" t="s">
        <v>175</v>
      </c>
      <c r="I10" s="12" t="s">
        <v>26</v>
      </c>
      <c r="J10" s="17">
        <v>0.75</v>
      </c>
      <c r="K10" s="9" t="s">
        <v>447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448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276</v>
      </c>
      <c r="I14" s="12" t="s">
        <v>26</v>
      </c>
      <c r="J14" s="17">
        <v>0.75</v>
      </c>
      <c r="K14" s="19" t="s">
        <v>449</v>
      </c>
      <c r="L14" s="12"/>
      <c r="M14" s="24"/>
      <c r="N14" s="24">
        <v>9</v>
      </c>
      <c r="O14" s="9" t="s">
        <v>276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450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451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50</v>
      </c>
    </row>
    <row r="25" spans="1:538" x14ac:dyDescent="0.25">
      <c r="K25" s="12" t="s">
        <v>118</v>
      </c>
      <c r="L25" s="14"/>
      <c r="M25" s="13">
        <f>M24+M26</f>
        <v>138.5</v>
      </c>
      <c r="N25" s="13">
        <f>N24+N26</f>
        <v>783</v>
      </c>
    </row>
    <row r="26" spans="1:538" x14ac:dyDescent="0.25">
      <c r="M26" s="7">
        <v>138.5</v>
      </c>
      <c r="N26" s="7">
        <v>733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700-000000000000}"/>
  </dataValidations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5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452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283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453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454</v>
      </c>
      <c r="L7" s="12"/>
      <c r="M7" s="12">
        <v>12</v>
      </c>
      <c r="N7" s="12"/>
      <c r="O7" s="9" t="s">
        <v>455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456</v>
      </c>
      <c r="L8" s="12"/>
      <c r="M8" s="21"/>
      <c r="N8" s="21"/>
      <c r="O8" s="9" t="s">
        <v>358</v>
      </c>
    </row>
    <row r="9" spans="1:15" ht="126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457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>
        <v>666</v>
      </c>
      <c r="D10" s="18" t="s">
        <v>64</v>
      </c>
      <c r="E10" s="15"/>
      <c r="F10" s="33"/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459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460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461</v>
      </c>
      <c r="L14" s="12"/>
      <c r="M14" s="24"/>
      <c r="N14" s="24"/>
      <c r="O14" s="9"/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430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462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150.5</v>
      </c>
      <c r="N25" s="13">
        <f>N24+N26</f>
        <v>795</v>
      </c>
    </row>
    <row r="26" spans="1:538" x14ac:dyDescent="0.25">
      <c r="M26" s="7">
        <v>138.5</v>
      </c>
      <c r="N26" s="7">
        <v>783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800-000000000000}"/>
  </dataValidations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6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463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297.7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0.75</v>
      </c>
      <c r="K4" s="9" t="s">
        <v>464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435</v>
      </c>
      <c r="I7" s="12" t="s">
        <v>26</v>
      </c>
      <c r="J7" s="17">
        <v>0.75</v>
      </c>
      <c r="K7" s="9" t="s">
        <v>465</v>
      </c>
      <c r="L7" s="12"/>
      <c r="M7" s="12">
        <v>12</v>
      </c>
      <c r="N7" s="12"/>
      <c r="O7" s="9" t="s">
        <v>455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403</v>
      </c>
      <c r="L8" s="12"/>
      <c r="M8" s="21"/>
      <c r="N8" s="21"/>
      <c r="O8" s="9" t="s">
        <v>358</v>
      </c>
    </row>
    <row r="9" spans="1:15" ht="204.7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466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469</v>
      </c>
      <c r="L10" s="12"/>
      <c r="M10" s="37"/>
      <c r="N10" s="22"/>
      <c r="O10" s="19"/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470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471</v>
      </c>
      <c r="L14" s="12"/>
      <c r="M14" s="24"/>
      <c r="N14" s="24"/>
      <c r="O14" s="9"/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0.75</v>
      </c>
      <c r="K15" s="9" t="s">
        <v>472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101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473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162.5</v>
      </c>
      <c r="N25" s="13">
        <f>N24+N26</f>
        <v>807</v>
      </c>
    </row>
    <row r="26" spans="1:538" x14ac:dyDescent="0.25">
      <c r="M26" s="7">
        <v>150.5</v>
      </c>
      <c r="N26" s="7">
        <v>795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900-000000000000}"/>
  </dataValidations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7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474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297.7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433</v>
      </c>
      <c r="I4" s="12" t="s">
        <v>26</v>
      </c>
      <c r="J4" s="17">
        <v>0.25</v>
      </c>
      <c r="K4" s="9" t="s">
        <v>475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435</v>
      </c>
      <c r="I7" s="12" t="s">
        <v>26</v>
      </c>
      <c r="J7" s="17">
        <v>0.25</v>
      </c>
      <c r="K7" s="9" t="s">
        <v>477</v>
      </c>
      <c r="L7" s="12"/>
      <c r="M7" s="12">
        <v>2</v>
      </c>
      <c r="N7" s="12"/>
      <c r="O7" s="9" t="s">
        <v>478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479</v>
      </c>
      <c r="L8" s="12"/>
      <c r="M8" s="21"/>
      <c r="N8" s="21"/>
      <c r="O8" s="9" t="s">
        <v>358</v>
      </c>
    </row>
    <row r="9" spans="1:15" ht="204.7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480</v>
      </c>
      <c r="L9" s="12"/>
      <c r="M9" s="37"/>
      <c r="N9" s="22"/>
      <c r="O9" s="9"/>
    </row>
    <row r="10" spans="1:15" ht="189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481</v>
      </c>
      <c r="L10" s="12"/>
      <c r="M10" s="37"/>
      <c r="N10" s="22"/>
      <c r="O10" s="19" t="s">
        <v>482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483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484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/>
      <c r="D15" s="12" t="s">
        <v>22</v>
      </c>
      <c r="E15" s="15"/>
      <c r="F15" s="18"/>
      <c r="G15" s="12"/>
      <c r="H15" s="12" t="s">
        <v>220</v>
      </c>
      <c r="I15" s="30" t="s">
        <v>30</v>
      </c>
      <c r="J15" s="17">
        <v>0.25</v>
      </c>
      <c r="K15" s="9" t="s">
        <v>486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57.5" customHeight="1" x14ac:dyDescent="0.25">
      <c r="A17" s="12" t="s">
        <v>100</v>
      </c>
      <c r="B17" s="12" t="s">
        <v>487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488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176.5</v>
      </c>
      <c r="N25" s="13">
        <f>N24+N26</f>
        <v>819</v>
      </c>
    </row>
    <row r="26" spans="1:538" x14ac:dyDescent="0.25">
      <c r="M26" s="7">
        <v>162.5</v>
      </c>
      <c r="N26" s="7">
        <v>807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A00-000000000000}"/>
  </dataValidations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28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489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490</v>
      </c>
      <c r="I4" s="12" t="s">
        <v>26</v>
      </c>
      <c r="J4" s="17">
        <v>0.75</v>
      </c>
      <c r="K4" s="9" t="s">
        <v>491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493</v>
      </c>
      <c r="L7" s="12"/>
      <c r="M7" s="12">
        <v>12</v>
      </c>
      <c r="N7" s="12"/>
      <c r="O7" s="9" t="s">
        <v>478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494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0.75</v>
      </c>
      <c r="K9" s="9" t="s">
        <v>495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496</v>
      </c>
      <c r="L10" s="12"/>
      <c r="M10" s="37"/>
      <c r="N10" s="22"/>
      <c r="O10" s="19" t="s">
        <v>497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498</v>
      </c>
      <c r="L11" s="12"/>
      <c r="M11" s="12"/>
      <c r="N11" s="12">
        <v>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499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500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>
        <v>41934</v>
      </c>
      <c r="D15" s="12" t="s">
        <v>22</v>
      </c>
      <c r="E15" s="15" t="s">
        <v>203</v>
      </c>
      <c r="F15" s="18" t="s">
        <v>501</v>
      </c>
      <c r="G15" s="12" t="s">
        <v>24</v>
      </c>
      <c r="H15" s="12" t="s">
        <v>203</v>
      </c>
      <c r="I15" s="30" t="s">
        <v>30</v>
      </c>
      <c r="J15" s="17">
        <v>0.75</v>
      </c>
      <c r="K15" s="9" t="s">
        <v>502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487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503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24</v>
      </c>
      <c r="N24" s="13">
        <f>SUM(N4:N20)</f>
        <v>4</v>
      </c>
    </row>
    <row r="25" spans="1:538" x14ac:dyDescent="0.25">
      <c r="K25" s="12" t="s">
        <v>118</v>
      </c>
      <c r="L25" s="14"/>
      <c r="M25" s="13">
        <f>M24+M26</f>
        <v>200.5</v>
      </c>
      <c r="N25" s="13">
        <f>N24+N26</f>
        <v>823</v>
      </c>
    </row>
    <row r="26" spans="1:538" x14ac:dyDescent="0.25">
      <c r="M26" s="7">
        <v>176.5</v>
      </c>
      <c r="N26" s="7">
        <v>819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B00-000000000000}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29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504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37.2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2" t="s">
        <v>254</v>
      </c>
      <c r="F4" s="16" t="s">
        <v>270</v>
      </c>
      <c r="G4" s="12" t="s">
        <v>24</v>
      </c>
      <c r="H4" s="39" t="s">
        <v>175</v>
      </c>
      <c r="I4" s="12" t="s">
        <v>26</v>
      </c>
      <c r="J4" s="17">
        <v>0.25</v>
      </c>
      <c r="K4" s="9" t="s">
        <v>505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143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506</v>
      </c>
      <c r="L7" s="12"/>
      <c r="M7" s="12"/>
      <c r="N7" s="12"/>
      <c r="O7" s="9" t="s">
        <v>478</v>
      </c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403</v>
      </c>
      <c r="L8" s="12"/>
      <c r="M8" s="21"/>
      <c r="N8" s="21"/>
      <c r="O8" s="9" t="s">
        <v>358</v>
      </c>
    </row>
    <row r="9" spans="1:15" ht="139.5" customHeight="1" x14ac:dyDescent="0.25">
      <c r="A9" s="12" t="s">
        <v>51</v>
      </c>
      <c r="B9" s="12" t="s">
        <v>52</v>
      </c>
      <c r="C9" s="29" t="s">
        <v>359</v>
      </c>
      <c r="D9" s="12" t="s">
        <v>54</v>
      </c>
      <c r="E9" s="15">
        <v>45271.166666666657</v>
      </c>
      <c r="F9" s="18" t="s">
        <v>344</v>
      </c>
      <c r="G9" s="12" t="s">
        <v>58</v>
      </c>
      <c r="H9" s="39" t="s">
        <v>435</v>
      </c>
      <c r="I9" s="12" t="s">
        <v>58</v>
      </c>
      <c r="J9" s="17">
        <v>0.25</v>
      </c>
      <c r="K9" s="9" t="s">
        <v>507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0.25</v>
      </c>
      <c r="K10" s="9" t="s">
        <v>497</v>
      </c>
      <c r="L10" s="12"/>
      <c r="M10" s="37"/>
      <c r="N10" s="22"/>
      <c r="O10" s="19" t="s">
        <v>497</v>
      </c>
    </row>
    <row r="11" spans="1:15" ht="108.7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508</v>
      </c>
      <c r="L11" s="12"/>
      <c r="M11" s="12"/>
      <c r="N11" s="12">
        <v>4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0.25</v>
      </c>
      <c r="K14" s="19" t="s">
        <v>509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 t="s">
        <v>510</v>
      </c>
      <c r="D15" s="12" t="s">
        <v>22</v>
      </c>
      <c r="E15" s="15" t="s">
        <v>203</v>
      </c>
      <c r="F15" s="18" t="s">
        <v>511</v>
      </c>
      <c r="G15" s="12" t="s">
        <v>24</v>
      </c>
      <c r="H15" s="12" t="s">
        <v>203</v>
      </c>
      <c r="I15" s="30" t="s">
        <v>30</v>
      </c>
      <c r="J15" s="17">
        <v>0.25</v>
      </c>
      <c r="K15" s="9" t="s">
        <v>512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237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0.25</v>
      </c>
      <c r="K17" s="27" t="s">
        <v>514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4</v>
      </c>
    </row>
    <row r="25" spans="1:538" x14ac:dyDescent="0.25">
      <c r="K25" s="12" t="s">
        <v>118</v>
      </c>
      <c r="L25" s="14"/>
      <c r="M25" s="13">
        <f>M24+M26</f>
        <v>212.5</v>
      </c>
      <c r="N25" s="13">
        <f>N24+N26</f>
        <v>827</v>
      </c>
    </row>
    <row r="26" spans="1:538" x14ac:dyDescent="0.25">
      <c r="M26" s="7">
        <v>200.5</v>
      </c>
      <c r="N26" s="7">
        <v>823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C00-000000000000}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TR40"/>
  <sheetViews>
    <sheetView topLeftCell="A9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145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42.5" customHeight="1" x14ac:dyDescent="0.25">
      <c r="A4" s="12" t="s">
        <v>19</v>
      </c>
      <c r="B4" s="12" t="s">
        <v>20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147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148</v>
      </c>
      <c r="L6" s="12"/>
      <c r="M6" s="12"/>
      <c r="N6" s="12"/>
      <c r="O6" s="9"/>
    </row>
    <row r="7" spans="1:15" ht="157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41</v>
      </c>
      <c r="I7" s="12" t="s">
        <v>26</v>
      </c>
      <c r="J7" s="17">
        <v>0.25</v>
      </c>
      <c r="K7" s="9" t="s">
        <v>149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48</v>
      </c>
      <c r="I8" s="12" t="s">
        <v>26</v>
      </c>
      <c r="J8" s="17">
        <v>0.25</v>
      </c>
      <c r="K8" s="9" t="s">
        <v>150</v>
      </c>
      <c r="L8" s="12"/>
      <c r="M8" s="21"/>
      <c r="N8" s="21"/>
      <c r="O8" s="9" t="s">
        <v>50</v>
      </c>
    </row>
    <row r="9" spans="1:15" ht="141.7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57</v>
      </c>
      <c r="I9" s="12" t="s">
        <v>58</v>
      </c>
      <c r="J9" s="17">
        <v>0.25</v>
      </c>
      <c r="K9" s="9" t="s">
        <v>151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0.25</v>
      </c>
      <c r="K10" s="9" t="s">
        <v>153</v>
      </c>
      <c r="L10" s="12" t="s">
        <v>30</v>
      </c>
      <c r="M10" s="37">
        <v>4</v>
      </c>
      <c r="N10" s="22"/>
      <c r="O10" s="19" t="s">
        <v>154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156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219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157</v>
      </c>
      <c r="L14" s="12"/>
      <c r="M14" s="24"/>
      <c r="N14" s="25"/>
      <c r="O14" s="9" t="s">
        <v>89</v>
      </c>
    </row>
    <row r="15" spans="1:15" ht="78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95</v>
      </c>
      <c r="I15" s="30" t="s">
        <v>30</v>
      </c>
      <c r="J15" s="17">
        <v>0.25</v>
      </c>
      <c r="K15" s="9" t="s">
        <v>160</v>
      </c>
      <c r="L15" s="12"/>
      <c r="M15" s="21">
        <v>2</v>
      </c>
      <c r="N15" s="26"/>
      <c r="O15" s="9" t="s">
        <v>161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99</v>
      </c>
      <c r="I17" s="12" t="s">
        <v>26</v>
      </c>
      <c r="J17" s="17">
        <v>0.25</v>
      </c>
      <c r="K17" s="27" t="s">
        <v>163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6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66</v>
      </c>
      <c r="N25" s="13">
        <f>N24+N26</f>
        <v>0</v>
      </c>
    </row>
    <row r="26" spans="1:538" x14ac:dyDescent="0.25">
      <c r="M26" s="7">
        <v>60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200-000000000000}"/>
  </dataValidations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0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515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37.25" customHeight="1" x14ac:dyDescent="0.25">
      <c r="A4" s="12" t="s">
        <v>19</v>
      </c>
      <c r="B4" s="12" t="s">
        <v>169</v>
      </c>
      <c r="C4" s="12">
        <v>15885</v>
      </c>
      <c r="D4" s="12" t="s">
        <v>22</v>
      </c>
      <c r="E4" s="12" t="s">
        <v>254</v>
      </c>
      <c r="F4" s="16" t="s">
        <v>516</v>
      </c>
      <c r="G4" s="12" t="s">
        <v>24</v>
      </c>
      <c r="H4" s="39" t="s">
        <v>458</v>
      </c>
      <c r="I4" s="12" t="s">
        <v>26</v>
      </c>
      <c r="J4" s="17">
        <v>0.75</v>
      </c>
      <c r="K4" s="9" t="s">
        <v>517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143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518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44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519</v>
      </c>
      <c r="L8" s="12"/>
      <c r="M8" s="21"/>
      <c r="N8" s="21"/>
      <c r="O8" s="9" t="s">
        <v>358</v>
      </c>
    </row>
    <row r="9" spans="1:15" ht="139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520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 t="s">
        <v>24</v>
      </c>
      <c r="H10" s="35" t="s">
        <v>458</v>
      </c>
      <c r="I10" s="12" t="s">
        <v>26</v>
      </c>
      <c r="J10" s="17">
        <v>0.75</v>
      </c>
      <c r="K10" s="9" t="s">
        <v>521</v>
      </c>
      <c r="L10" s="12"/>
      <c r="M10" s="37"/>
      <c r="N10" s="22"/>
      <c r="O10" s="19" t="s">
        <v>497</v>
      </c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522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 t="s">
        <v>203</v>
      </c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523</v>
      </c>
      <c r="L14" s="12"/>
      <c r="M14" s="24">
        <v>12</v>
      </c>
      <c r="N14" s="24"/>
      <c r="O14" s="9" t="s">
        <v>485</v>
      </c>
    </row>
    <row r="15" spans="1:15" ht="46.5" customHeight="1" x14ac:dyDescent="0.25">
      <c r="A15" s="12" t="s">
        <v>90</v>
      </c>
      <c r="B15" s="12" t="s">
        <v>249</v>
      </c>
      <c r="C15" s="12">
        <v>12249</v>
      </c>
      <c r="D15" s="12" t="s">
        <v>22</v>
      </c>
      <c r="E15" s="15" t="s">
        <v>203</v>
      </c>
      <c r="F15" s="18" t="s">
        <v>524</v>
      </c>
      <c r="G15" s="12" t="s">
        <v>24</v>
      </c>
      <c r="H15" s="12" t="s">
        <v>203</v>
      </c>
      <c r="I15" s="30" t="s">
        <v>30</v>
      </c>
      <c r="J15" s="17">
        <v>0.75</v>
      </c>
      <c r="K15" s="9" t="s">
        <v>525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237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433</v>
      </c>
      <c r="I17" s="12" t="s">
        <v>26</v>
      </c>
      <c r="J17" s="17">
        <v>0.75</v>
      </c>
      <c r="K17" s="27" t="s">
        <v>526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224.5</v>
      </c>
      <c r="N25" s="13">
        <f>N24+N26</f>
        <v>839</v>
      </c>
    </row>
    <row r="26" spans="1:538" x14ac:dyDescent="0.25">
      <c r="M26" s="7">
        <v>212.5</v>
      </c>
      <c r="N26" s="7">
        <v>827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D00-000000000000}"/>
  </dataValidations>
  <pageMargins left="0.7" right="0.7" top="0.75" bottom="0.75" header="0.3" footer="0.3"/>
  <pageSetup paperSize="9"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1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527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169</v>
      </c>
      <c r="C4" s="12">
        <v>15885</v>
      </c>
      <c r="D4" s="12" t="s">
        <v>22</v>
      </c>
      <c r="E4" s="15">
        <v>45275.833333333343</v>
      </c>
      <c r="F4" s="16" t="s">
        <v>516</v>
      </c>
      <c r="G4" s="12" t="s">
        <v>24</v>
      </c>
      <c r="H4" s="39" t="s">
        <v>528</v>
      </c>
      <c r="I4" s="12" t="s">
        <v>26</v>
      </c>
      <c r="J4" s="17">
        <v>0.25</v>
      </c>
      <c r="K4" s="9" t="s">
        <v>529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530</v>
      </c>
      <c r="L7" s="12"/>
      <c r="M7" s="12">
        <v>12</v>
      </c>
      <c r="N7" s="12"/>
      <c r="O7" s="9" t="s">
        <v>531</v>
      </c>
    </row>
    <row r="8" spans="1:15" ht="31.5" customHeight="1" x14ac:dyDescent="0.25">
      <c r="A8" s="12" t="s">
        <v>43</v>
      </c>
      <c r="B8" s="12" t="s">
        <v>174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403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532</v>
      </c>
      <c r="L9" s="12"/>
      <c r="M9" s="22">
        <v>2</v>
      </c>
      <c r="N9" s="22"/>
      <c r="O9" s="9" t="s">
        <v>533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535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536</v>
      </c>
      <c r="L11" s="12"/>
      <c r="M11" s="12"/>
      <c r="N11" s="12">
        <v>12</v>
      </c>
      <c r="O11" s="9" t="s">
        <v>276</v>
      </c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538</v>
      </c>
      <c r="L14" s="12"/>
      <c r="M14" s="24">
        <v>12</v>
      </c>
      <c r="N14" s="24"/>
      <c r="O14" s="9" t="s">
        <v>539</v>
      </c>
    </row>
    <row r="15" spans="1:15" ht="47.25" customHeight="1" x14ac:dyDescent="0.25">
      <c r="A15" s="12" t="s">
        <v>90</v>
      </c>
      <c r="B15" s="12" t="s">
        <v>249</v>
      </c>
      <c r="C15" s="12">
        <v>12249</v>
      </c>
      <c r="D15" s="12" t="s">
        <v>22</v>
      </c>
      <c r="E15" s="15">
        <v>45276</v>
      </c>
      <c r="F15" s="18" t="s">
        <v>524</v>
      </c>
      <c r="G15" s="12" t="s">
        <v>24</v>
      </c>
      <c r="H15" s="12" t="s">
        <v>528</v>
      </c>
      <c r="I15" s="30" t="s">
        <v>30</v>
      </c>
      <c r="J15" s="17">
        <v>0.25</v>
      </c>
      <c r="K15" s="9" t="s">
        <v>540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419</v>
      </c>
      <c r="D17" s="18" t="s">
        <v>103</v>
      </c>
      <c r="E17" s="15">
        <v>45271</v>
      </c>
      <c r="F17" s="18" t="s">
        <v>420</v>
      </c>
      <c r="G17" s="12" t="s">
        <v>24</v>
      </c>
      <c r="H17" s="18" t="s">
        <v>541</v>
      </c>
      <c r="I17" s="12" t="s">
        <v>26</v>
      </c>
      <c r="J17" s="17">
        <v>0.25</v>
      </c>
      <c r="K17" s="27" t="s">
        <v>542</v>
      </c>
      <c r="L17" s="17"/>
      <c r="M17" s="21"/>
      <c r="N17" s="12">
        <v>5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26</v>
      </c>
      <c r="N24" s="13">
        <f>SUM(N4:N20)</f>
        <v>17</v>
      </c>
    </row>
    <row r="25" spans="1:538" x14ac:dyDescent="0.25">
      <c r="K25" s="12" t="s">
        <v>118</v>
      </c>
      <c r="L25" s="14"/>
      <c r="M25" s="13">
        <f>M24+M26</f>
        <v>250.5</v>
      </c>
      <c r="N25" s="13">
        <f>N24+N26</f>
        <v>856</v>
      </c>
    </row>
    <row r="26" spans="1:538" x14ac:dyDescent="0.25">
      <c r="M26" s="7">
        <v>224.5</v>
      </c>
      <c r="N26" s="7">
        <v>839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E00-000000000000}"/>
  </dataValidations>
  <pageMargins left="0.7" right="0.7" top="0.75" bottom="0.75" header="0.3" footer="0.3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2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543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528</v>
      </c>
      <c r="I4" s="12" t="s">
        <v>26</v>
      </c>
      <c r="J4" s="17">
        <v>0.75</v>
      </c>
      <c r="K4" s="9" t="s">
        <v>546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547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0.75</v>
      </c>
      <c r="K7" s="9" t="s">
        <v>548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550</v>
      </c>
      <c r="L8" s="12"/>
      <c r="M8" s="21"/>
      <c r="N8" s="21"/>
      <c r="O8" s="9" t="s">
        <v>358</v>
      </c>
    </row>
    <row r="9" spans="1:15" ht="47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551</v>
      </c>
      <c r="L9" s="12"/>
      <c r="M9" s="22">
        <v>12</v>
      </c>
      <c r="N9" s="22"/>
      <c r="O9" s="9" t="s">
        <v>533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0.75</v>
      </c>
      <c r="K10" s="9" t="s">
        <v>552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553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31.5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554</v>
      </c>
      <c r="L14" s="12"/>
      <c r="M14" s="24">
        <v>12</v>
      </c>
      <c r="N14" s="24"/>
      <c r="O14" s="9" t="s">
        <v>539</v>
      </c>
    </row>
    <row r="15" spans="1:15" ht="47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528</v>
      </c>
      <c r="I15" s="30" t="s">
        <v>30</v>
      </c>
      <c r="J15" s="17">
        <v>0.75</v>
      </c>
      <c r="K15" s="9" t="s">
        <v>557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541</v>
      </c>
      <c r="I17" s="12" t="s">
        <v>26</v>
      </c>
      <c r="J17" s="17">
        <v>0.75</v>
      </c>
      <c r="K17" s="27" t="s">
        <v>561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274.5</v>
      </c>
      <c r="N25" s="13">
        <f>N24+N26</f>
        <v>868</v>
      </c>
    </row>
    <row r="26" spans="1:538" x14ac:dyDescent="0.25">
      <c r="M26" s="7">
        <v>250.5</v>
      </c>
      <c r="N26" s="7">
        <v>856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1F00-000000000000}"/>
  </dataValidations>
  <pageMargins left="0.7" right="0.7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3"/>
  <dimension ref="A1:TR40"/>
  <sheetViews>
    <sheetView topLeftCell="G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562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7.5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563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547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 t="s">
        <v>476</v>
      </c>
      <c r="F7" s="18" t="s">
        <v>241</v>
      </c>
      <c r="G7" s="12" t="s">
        <v>24</v>
      </c>
      <c r="H7" s="39" t="s">
        <v>492</v>
      </c>
      <c r="I7" s="12" t="s">
        <v>26</v>
      </c>
      <c r="J7" s="17">
        <v>0.25</v>
      </c>
      <c r="K7" s="9" t="s">
        <v>564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550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565</v>
      </c>
      <c r="L9" s="12"/>
      <c r="M9" s="22">
        <v>2</v>
      </c>
      <c r="N9" s="22"/>
      <c r="O9" s="9" t="s">
        <v>533</v>
      </c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566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567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568</v>
      </c>
      <c r="L14" s="12"/>
      <c r="M14" s="24">
        <v>12</v>
      </c>
      <c r="N14" s="24"/>
      <c r="O14" s="9" t="s">
        <v>539</v>
      </c>
    </row>
    <row r="15" spans="1:15" ht="63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569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0.25</v>
      </c>
      <c r="K17" s="27" t="s">
        <v>571</v>
      </c>
      <c r="L17" s="17"/>
      <c r="M17" s="21"/>
      <c r="N17" s="12">
        <v>6.5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14</v>
      </c>
      <c r="N24" s="13">
        <f>SUM(N4:N20)</f>
        <v>18.5</v>
      </c>
    </row>
    <row r="25" spans="1:538" x14ac:dyDescent="0.25">
      <c r="K25" s="12" t="s">
        <v>118</v>
      </c>
      <c r="L25" s="14"/>
      <c r="M25" s="13">
        <f>M24+M26</f>
        <v>288.5</v>
      </c>
      <c r="N25" s="13">
        <f>N24+N26</f>
        <v>886.5</v>
      </c>
    </row>
    <row r="26" spans="1:538" x14ac:dyDescent="0.25">
      <c r="M26" s="7">
        <v>274.5</v>
      </c>
      <c r="N26" s="7">
        <v>868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000-000000000000}"/>
  </dataValidations>
  <pageMargins left="0.7" right="0.7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4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573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7.5" customHeight="1" x14ac:dyDescent="0.25">
      <c r="A4" s="12" t="s">
        <v>19</v>
      </c>
      <c r="B4" s="12" t="s">
        <v>169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574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575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576</v>
      </c>
      <c r="C7" s="12"/>
      <c r="D7" s="12" t="s">
        <v>22</v>
      </c>
      <c r="E7" s="15" t="s">
        <v>476</v>
      </c>
      <c r="F7" s="18"/>
      <c r="G7" s="12" t="s">
        <v>24</v>
      </c>
      <c r="H7" s="39" t="s">
        <v>492</v>
      </c>
      <c r="I7" s="12" t="s">
        <v>26</v>
      </c>
      <c r="J7" s="17">
        <v>0.75</v>
      </c>
      <c r="K7" s="9" t="s">
        <v>577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0.75</v>
      </c>
      <c r="K9" s="9" t="s">
        <v>579</v>
      </c>
      <c r="L9" s="12"/>
      <c r="M9" s="22"/>
      <c r="N9" s="22"/>
      <c r="O9" s="9"/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0.75</v>
      </c>
      <c r="K10" s="9" t="s">
        <v>580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581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582</v>
      </c>
      <c r="L14" s="12"/>
      <c r="M14" s="24">
        <v>12</v>
      </c>
      <c r="N14" s="24"/>
      <c r="O14" s="9" t="s">
        <v>583</v>
      </c>
    </row>
    <row r="15" spans="1:15" ht="158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0.75</v>
      </c>
      <c r="K15" s="9" t="s">
        <v>584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0.75</v>
      </c>
      <c r="K17" s="27" t="s">
        <v>585</v>
      </c>
      <c r="L17" s="17"/>
      <c r="M17" s="21"/>
      <c r="N17" s="12">
        <v>16.5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12</v>
      </c>
      <c r="N24" s="13">
        <f>SUM(N4:N20)</f>
        <v>28.5</v>
      </c>
    </row>
    <row r="25" spans="1:538" x14ac:dyDescent="0.25">
      <c r="K25" s="12" t="s">
        <v>118</v>
      </c>
      <c r="L25" s="14"/>
      <c r="M25" s="13">
        <f>M24+M26</f>
        <v>300.5</v>
      </c>
      <c r="N25" s="13">
        <f>N24+N26</f>
        <v>915</v>
      </c>
    </row>
    <row r="26" spans="1:538" x14ac:dyDescent="0.25">
      <c r="M26" s="7">
        <v>288.5</v>
      </c>
      <c r="N26" s="7">
        <v>886.5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100-000000000000}"/>
  </dataValidations>
  <pageMargins left="0.7" right="0.7" top="0.75" bottom="0.75" header="0.3" footer="0.3"/>
  <pageSetup paperSize="9"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5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586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7.5" customHeight="1" x14ac:dyDescent="0.25">
      <c r="A4" s="12" t="s">
        <v>19</v>
      </c>
      <c r="B4" s="12" t="s">
        <v>587</v>
      </c>
      <c r="C4" s="12" t="s">
        <v>544</v>
      </c>
      <c r="D4" s="12" t="s">
        <v>22</v>
      </c>
      <c r="E4" s="15">
        <v>45275.833333333343</v>
      </c>
      <c r="F4" s="16" t="s">
        <v>545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588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589</v>
      </c>
      <c r="L6" s="12"/>
      <c r="M6" s="12"/>
      <c r="N6" s="12"/>
      <c r="O6" s="9"/>
    </row>
    <row r="7" spans="1:15" ht="63" customHeight="1" x14ac:dyDescent="0.25">
      <c r="A7" s="12" t="s">
        <v>36</v>
      </c>
      <c r="B7" s="12" t="s">
        <v>576</v>
      </c>
      <c r="C7" s="12"/>
      <c r="D7" s="12" t="s">
        <v>22</v>
      </c>
      <c r="E7" s="15" t="s">
        <v>476</v>
      </c>
      <c r="F7" s="18"/>
      <c r="G7" s="12" t="s">
        <v>24</v>
      </c>
      <c r="H7" s="39" t="s">
        <v>492</v>
      </c>
      <c r="I7" s="12" t="s">
        <v>26</v>
      </c>
      <c r="J7" s="17">
        <v>0.25</v>
      </c>
      <c r="K7" s="9" t="s">
        <v>590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591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435</v>
      </c>
      <c r="I9" s="12" t="s">
        <v>58</v>
      </c>
      <c r="J9" s="17">
        <v>0.25</v>
      </c>
      <c r="K9" s="9" t="s">
        <v>592</v>
      </c>
      <c r="L9" s="12"/>
      <c r="M9" s="22">
        <v>12</v>
      </c>
      <c r="N9" s="22"/>
      <c r="O9" s="9" t="s">
        <v>593</v>
      </c>
    </row>
    <row r="10" spans="1:15" ht="173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534</v>
      </c>
      <c r="I10" s="12" t="s">
        <v>26</v>
      </c>
      <c r="J10" s="17">
        <v>0.25</v>
      </c>
      <c r="K10" s="9" t="s">
        <v>594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595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596</v>
      </c>
      <c r="L14" s="12"/>
      <c r="M14" s="24">
        <v>12</v>
      </c>
      <c r="N14" s="24"/>
      <c r="O14" s="9" t="s">
        <v>583</v>
      </c>
    </row>
    <row r="15" spans="1:15" ht="158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597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570</v>
      </c>
      <c r="I17" s="12" t="s">
        <v>26</v>
      </c>
      <c r="J17" s="17">
        <v>0.25</v>
      </c>
      <c r="K17" s="27" t="s">
        <v>598</v>
      </c>
      <c r="L17" s="17"/>
      <c r="M17" s="21"/>
      <c r="N17" s="12">
        <v>12</v>
      </c>
      <c r="O17" s="28" t="s">
        <v>572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324.5</v>
      </c>
      <c r="N25" s="13">
        <f>N24+N26</f>
        <v>939</v>
      </c>
    </row>
    <row r="26" spans="1:538" x14ac:dyDescent="0.25">
      <c r="M26" s="7">
        <v>300.5</v>
      </c>
      <c r="N26" s="7">
        <v>915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disablePrompts="1" count="1">
    <dataValidation showInputMessage="1" showErrorMessage="1" sqref="G4:G22 G24:G28 I1" xr:uid="{00000000-0002-0000-2200-000000000000}"/>
  </dataValidations>
  <pageMargins left="0.7" right="0.7" top="0.75" bottom="0.75" header="0.3" footer="0.3"/>
  <pageSetup paperSize="9"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6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599</v>
      </c>
      <c r="B1" s="46"/>
      <c r="C1" s="46"/>
      <c r="D1" s="46"/>
      <c r="E1" s="46"/>
      <c r="F1" s="46"/>
      <c r="G1" s="45" t="s">
        <v>1</v>
      </c>
      <c r="H1" s="46"/>
      <c r="I1" s="45" t="s">
        <v>600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587</v>
      </c>
      <c r="C4" s="12">
        <v>26336</v>
      </c>
      <c r="D4" s="12" t="s">
        <v>22</v>
      </c>
      <c r="E4" s="15">
        <v>45278.666666666657</v>
      </c>
      <c r="F4" s="16" t="s">
        <v>601</v>
      </c>
      <c r="G4" s="12" t="s">
        <v>66</v>
      </c>
      <c r="H4" s="39" t="s">
        <v>458</v>
      </c>
      <c r="I4" s="12" t="s">
        <v>26</v>
      </c>
      <c r="J4" s="17">
        <v>0.75</v>
      </c>
      <c r="K4" s="9" t="s">
        <v>602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603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/>
      <c r="D7" s="12" t="s">
        <v>22</v>
      </c>
      <c r="E7" s="15"/>
      <c r="F7" s="18"/>
      <c r="G7" s="12"/>
      <c r="H7" s="39" t="s">
        <v>220</v>
      </c>
      <c r="I7" s="12" t="s">
        <v>26</v>
      </c>
      <c r="J7" s="17">
        <v>0.75</v>
      </c>
      <c r="K7" s="9" t="s">
        <v>604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605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99</v>
      </c>
      <c r="I9" s="12" t="s">
        <v>58</v>
      </c>
      <c r="J9" s="17">
        <v>0.75</v>
      </c>
      <c r="K9" s="9" t="s">
        <v>606</v>
      </c>
      <c r="L9" s="12"/>
      <c r="M9" s="22">
        <v>12</v>
      </c>
      <c r="N9" s="22"/>
      <c r="O9" s="9" t="s">
        <v>607</v>
      </c>
    </row>
    <row r="10" spans="1:15" ht="110.2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0.75</v>
      </c>
      <c r="K10" s="9" t="s">
        <v>609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610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349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0.75</v>
      </c>
      <c r="K14" s="19" t="s">
        <v>611</v>
      </c>
      <c r="L14" s="12"/>
      <c r="M14" s="24">
        <v>12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249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175</v>
      </c>
      <c r="I15" s="30" t="s">
        <v>30</v>
      </c>
      <c r="J15" s="17">
        <v>0.75</v>
      </c>
      <c r="K15" s="9" t="s">
        <v>613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276</v>
      </c>
      <c r="I17" s="12" t="s">
        <v>26</v>
      </c>
      <c r="J17" s="17">
        <v>0.75</v>
      </c>
      <c r="K17" s="27" t="s">
        <v>614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348.5</v>
      </c>
      <c r="N25" s="13">
        <f>N24+N26</f>
        <v>963</v>
      </c>
    </row>
    <row r="26" spans="1:538" x14ac:dyDescent="0.25">
      <c r="M26" s="7">
        <v>324.5</v>
      </c>
      <c r="N26" s="7">
        <v>939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300-000000000000}"/>
  </dataValidations>
  <pageMargins left="0.7" right="0.7" top="0.75" bottom="0.75" header="0.3" footer="0.3"/>
  <pageSetup paperSize="9"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37"/>
  <dimension ref="A1:TR40"/>
  <sheetViews>
    <sheetView topLeftCell="A12" zoomScale="60" zoomScaleNormal="60" workbookViewId="0">
      <selection activeCell="O14" sqref="O14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615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66</v>
      </c>
      <c r="H4" s="39" t="s">
        <v>458</v>
      </c>
      <c r="I4" s="12" t="s">
        <v>26</v>
      </c>
      <c r="J4" s="17">
        <v>0.25</v>
      </c>
      <c r="K4" s="9" t="s">
        <v>618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575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/>
      <c r="F7" s="18" t="s">
        <v>511</v>
      </c>
      <c r="G7" s="12"/>
      <c r="H7" s="39" t="s">
        <v>220</v>
      </c>
      <c r="I7" s="12" t="s">
        <v>26</v>
      </c>
      <c r="J7" s="17">
        <v>0.25</v>
      </c>
      <c r="K7" s="9" t="s">
        <v>619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31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620</v>
      </c>
      <c r="I9" s="12" t="s">
        <v>58</v>
      </c>
      <c r="J9" s="17">
        <v>0.25</v>
      </c>
      <c r="K9" s="9" t="s">
        <v>621</v>
      </c>
      <c r="L9" s="12"/>
      <c r="M9" s="22">
        <v>12</v>
      </c>
      <c r="N9" s="22"/>
      <c r="O9" s="9" t="s">
        <v>607</v>
      </c>
    </row>
    <row r="10" spans="1:15" ht="202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0.25</v>
      </c>
      <c r="K10" s="9" t="s">
        <v>622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623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537</v>
      </c>
      <c r="I14" s="12" t="s">
        <v>26</v>
      </c>
      <c r="J14" s="17">
        <v>0.25</v>
      </c>
      <c r="K14" s="19" t="s">
        <v>624</v>
      </c>
      <c r="L14" s="12"/>
      <c r="M14" s="24">
        <v>12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625</v>
      </c>
      <c r="C15" s="12" t="s">
        <v>555</v>
      </c>
      <c r="D15" s="12" t="s">
        <v>22</v>
      </c>
      <c r="E15" s="15">
        <v>45276</v>
      </c>
      <c r="F15" s="18" t="s">
        <v>556</v>
      </c>
      <c r="G15" s="12" t="s">
        <v>24</v>
      </c>
      <c r="H15" s="12" t="s">
        <v>458</v>
      </c>
      <c r="I15" s="30" t="s">
        <v>30</v>
      </c>
      <c r="J15" s="17">
        <v>0.25</v>
      </c>
      <c r="K15" s="9" t="s">
        <v>626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276</v>
      </c>
      <c r="I17" s="12" t="s">
        <v>26</v>
      </c>
      <c r="J17" s="17">
        <v>0.25</v>
      </c>
      <c r="K17" s="27" t="s">
        <v>627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372.5</v>
      </c>
      <c r="N25" s="13">
        <f>N24+N26</f>
        <v>987</v>
      </c>
    </row>
    <row r="26" spans="1:538" x14ac:dyDescent="0.25">
      <c r="M26" s="7">
        <v>348.5</v>
      </c>
      <c r="N26" s="7">
        <v>963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400-000000000000}"/>
  </dataValidations>
  <pageMargins left="0.7" right="0.7" top="0.75" bottom="0.75" header="0.3" footer="0.3"/>
  <pageSetup paperSize="9"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38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628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629</v>
      </c>
      <c r="L4" s="12"/>
      <c r="M4" s="12">
        <v>2</v>
      </c>
      <c r="N4" s="12"/>
      <c r="O4" s="9" t="s">
        <v>630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575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/>
      <c r="F7" s="18" t="s">
        <v>511</v>
      </c>
      <c r="G7" s="12" t="s">
        <v>24</v>
      </c>
      <c r="H7" s="39" t="s">
        <v>458</v>
      </c>
      <c r="I7" s="12" t="s">
        <v>26</v>
      </c>
      <c r="J7" s="17">
        <v>0.75</v>
      </c>
      <c r="K7" s="9" t="s">
        <v>631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78.7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620</v>
      </c>
      <c r="I9" s="12" t="s">
        <v>58</v>
      </c>
      <c r="J9" s="17">
        <v>0.75</v>
      </c>
      <c r="K9" s="9" t="s">
        <v>632</v>
      </c>
      <c r="L9" s="12"/>
      <c r="M9" s="22">
        <v>7</v>
      </c>
      <c r="N9" s="22"/>
      <c r="O9" s="9" t="s">
        <v>607</v>
      </c>
    </row>
    <row r="10" spans="1:15" ht="202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608</v>
      </c>
      <c r="I10" s="12" t="s">
        <v>26</v>
      </c>
      <c r="J10" s="17">
        <v>0.75</v>
      </c>
      <c r="K10" s="9" t="s">
        <v>633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634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293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203</v>
      </c>
      <c r="I14" s="12" t="s">
        <v>26</v>
      </c>
      <c r="J14" s="17">
        <v>0.75</v>
      </c>
      <c r="K14" s="19" t="s">
        <v>635</v>
      </c>
      <c r="L14" s="12"/>
      <c r="M14" s="24">
        <v>4</v>
      </c>
      <c r="N14" s="24"/>
      <c r="O14" s="9" t="s">
        <v>612</v>
      </c>
    </row>
    <row r="15" spans="1:15" ht="47.25" customHeight="1" x14ac:dyDescent="0.25">
      <c r="A15" s="12" t="s">
        <v>90</v>
      </c>
      <c r="B15" s="12" t="s">
        <v>625</v>
      </c>
      <c r="C15" s="12">
        <v>16011</v>
      </c>
      <c r="D15" s="12" t="s">
        <v>22</v>
      </c>
      <c r="E15" s="15"/>
      <c r="F15" s="18" t="s">
        <v>636</v>
      </c>
      <c r="G15" s="12" t="s">
        <v>24</v>
      </c>
      <c r="H15" s="12" t="s">
        <v>458</v>
      </c>
      <c r="I15" s="30" t="s">
        <v>30</v>
      </c>
      <c r="J15" s="17">
        <v>0.75</v>
      </c>
      <c r="K15" s="9" t="s">
        <v>637</v>
      </c>
      <c r="L15" s="12"/>
      <c r="M15" s="21"/>
      <c r="N15" s="26"/>
      <c r="O15" s="9"/>
    </row>
    <row r="16" spans="1:15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639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13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385.5</v>
      </c>
      <c r="N25" s="13">
        <f>N24+N26</f>
        <v>1011</v>
      </c>
    </row>
    <row r="26" spans="1:538" x14ac:dyDescent="0.25">
      <c r="M26" s="7">
        <v>372.5</v>
      </c>
      <c r="N26" s="7">
        <v>987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500-000000000000}"/>
  </dataValidations>
  <pageMargins left="0.7" right="0.7" top="0.75" bottom="0.75" header="0.3" footer="0.3"/>
  <pageSetup paperSize="9"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39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640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641</v>
      </c>
      <c r="L4" s="12"/>
      <c r="M4" s="12">
        <v>6</v>
      </c>
      <c r="N4" s="12"/>
      <c r="O4" s="9" t="s">
        <v>642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603</v>
      </c>
      <c r="L6" s="12"/>
      <c r="M6" s="12"/>
      <c r="N6" s="12"/>
      <c r="O6" s="9"/>
    </row>
    <row r="7" spans="1:15" ht="47.2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643</v>
      </c>
      <c r="I7" s="12" t="s">
        <v>26</v>
      </c>
      <c r="J7" s="17">
        <v>0.25</v>
      </c>
      <c r="K7" s="9" t="s">
        <v>644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 t="s">
        <v>645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94.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40" t="s">
        <v>646</v>
      </c>
      <c r="I9" s="12" t="s">
        <v>58</v>
      </c>
      <c r="J9" s="17">
        <v>0.25</v>
      </c>
      <c r="K9" s="9" t="s">
        <v>647</v>
      </c>
      <c r="L9" s="12"/>
      <c r="M9" s="37">
        <v>1.5</v>
      </c>
      <c r="N9" s="22"/>
      <c r="O9" s="9" t="s">
        <v>648</v>
      </c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175</v>
      </c>
      <c r="I10" s="12" t="s">
        <v>26</v>
      </c>
      <c r="J10" s="17">
        <v>0.25</v>
      </c>
      <c r="K10" s="9" t="s">
        <v>649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650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651</v>
      </c>
      <c r="C14" s="23" t="s">
        <v>406</v>
      </c>
      <c r="D14" s="18" t="s">
        <v>86</v>
      </c>
      <c r="E14" s="15"/>
      <c r="F14" s="18" t="s">
        <v>416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653</v>
      </c>
      <c r="L14" s="12"/>
      <c r="M14" s="24"/>
      <c r="N14" s="24"/>
      <c r="O14" s="9"/>
    </row>
    <row r="15" spans="1:15" ht="47.25" customHeight="1" x14ac:dyDescent="0.25">
      <c r="A15" s="12" t="s">
        <v>90</v>
      </c>
      <c r="B15" s="12" t="s">
        <v>625</v>
      </c>
      <c r="C15" s="12">
        <v>16011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345</v>
      </c>
      <c r="I15" s="30" t="s">
        <v>30</v>
      </c>
      <c r="J15" s="17">
        <v>0.25</v>
      </c>
      <c r="K15" s="9" t="s">
        <v>654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655</v>
      </c>
      <c r="L17" s="17"/>
      <c r="M17" s="21"/>
      <c r="N17" s="12">
        <v>12</v>
      </c>
      <c r="O17" s="28" t="s">
        <v>276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7.5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393</v>
      </c>
      <c r="N25" s="13">
        <f>N24+N26</f>
        <v>1035</v>
      </c>
    </row>
    <row r="26" spans="1:538" x14ac:dyDescent="0.25">
      <c r="M26" s="7">
        <v>385.5</v>
      </c>
      <c r="N26" s="7">
        <v>1011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600-00000000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167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0.75</v>
      </c>
      <c r="K4" s="9" t="s">
        <v>170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172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25</v>
      </c>
      <c r="I7" s="12" t="s">
        <v>26</v>
      </c>
      <c r="J7" s="17">
        <v>0.75</v>
      </c>
      <c r="K7" s="9" t="s">
        <v>173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174</v>
      </c>
      <c r="C8" s="12" t="s">
        <v>127</v>
      </c>
      <c r="D8" s="18" t="s">
        <v>46</v>
      </c>
      <c r="E8" s="15">
        <v>45260.083333333343</v>
      </c>
      <c r="F8" s="18" t="s">
        <v>128</v>
      </c>
      <c r="G8" s="12" t="s">
        <v>24</v>
      </c>
      <c r="H8" s="18" t="s">
        <v>175</v>
      </c>
      <c r="I8" s="12" t="s">
        <v>26</v>
      </c>
      <c r="J8" s="17">
        <v>0.75</v>
      </c>
      <c r="K8" s="9" t="s">
        <v>176</v>
      </c>
      <c r="L8" s="12"/>
      <c r="M8" s="21"/>
      <c r="N8" s="21"/>
      <c r="O8" s="9" t="s">
        <v>50</v>
      </c>
    </row>
    <row r="9" spans="1:15" ht="65.2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177</v>
      </c>
      <c r="L9" s="12"/>
      <c r="M9" s="37"/>
      <c r="N9" s="22"/>
      <c r="O9" s="9"/>
    </row>
    <row r="10" spans="1:15" ht="47.2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65</v>
      </c>
      <c r="G10" s="12" t="s">
        <v>66</v>
      </c>
      <c r="H10" s="35" t="s">
        <v>67</v>
      </c>
      <c r="I10" s="12" t="s">
        <v>26</v>
      </c>
      <c r="J10" s="17">
        <v>0.75</v>
      </c>
      <c r="K10" s="9" t="s">
        <v>178</v>
      </c>
      <c r="L10" s="12" t="s">
        <v>30</v>
      </c>
      <c r="M10" s="37">
        <v>9</v>
      </c>
      <c r="N10" s="22"/>
      <c r="O10" s="19" t="s">
        <v>179</v>
      </c>
    </row>
    <row r="11" spans="1:15" ht="106.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180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181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182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183</v>
      </c>
      <c r="L14" s="12"/>
      <c r="M14" s="24"/>
      <c r="N14" s="25"/>
      <c r="O14" s="9" t="s">
        <v>89</v>
      </c>
    </row>
    <row r="15" spans="1:15" ht="110.2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48</v>
      </c>
      <c r="I15" s="30" t="s">
        <v>30</v>
      </c>
      <c r="J15" s="17">
        <v>0.75</v>
      </c>
      <c r="K15" s="9" t="s">
        <v>184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78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0.75</v>
      </c>
      <c r="K17" s="27" t="s">
        <v>185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9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75</v>
      </c>
      <c r="N25" s="13">
        <f>N24+N26</f>
        <v>0</v>
      </c>
    </row>
    <row r="26" spans="1:538" x14ac:dyDescent="0.25">
      <c r="M26" s="7">
        <v>66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300-000000000000}"/>
  </dataValidations>
  <pageMargins left="0.7" right="0.7" top="0.75" bottom="0.75" header="0.3" footer="0.3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40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658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659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660</v>
      </c>
      <c r="L6" s="12"/>
      <c r="M6" s="12"/>
      <c r="N6" s="12"/>
      <c r="O6" s="9"/>
    </row>
    <row r="7" spans="1:15" ht="31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643</v>
      </c>
      <c r="I7" s="12" t="s">
        <v>26</v>
      </c>
      <c r="J7" s="17">
        <v>0.75</v>
      </c>
      <c r="K7" s="9" t="s">
        <v>661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662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40" t="s">
        <v>646</v>
      </c>
      <c r="I9" s="12" t="s">
        <v>58</v>
      </c>
      <c r="J9" s="17">
        <v>0.75</v>
      </c>
      <c r="K9" s="9" t="s">
        <v>663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>
        <v>45275.75</v>
      </c>
      <c r="F10" s="33" t="s">
        <v>468</v>
      </c>
      <c r="G10" s="12" t="s">
        <v>24</v>
      </c>
      <c r="H10" s="35" t="s">
        <v>175</v>
      </c>
      <c r="I10" s="12" t="s">
        <v>26</v>
      </c>
      <c r="J10" s="17">
        <v>0.75</v>
      </c>
      <c r="K10" s="9" t="s">
        <v>664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665</v>
      </c>
      <c r="L11" s="12"/>
      <c r="M11" s="12"/>
      <c r="N11" s="12">
        <v>12</v>
      </c>
      <c r="O11" s="9" t="s">
        <v>276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31.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0.75</v>
      </c>
      <c r="K14" s="19" t="s">
        <v>669</v>
      </c>
      <c r="L14" s="12"/>
      <c r="M14" s="24"/>
      <c r="N14" s="24"/>
      <c r="O14" s="9"/>
    </row>
    <row r="15" spans="1:15" ht="47.2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345</v>
      </c>
      <c r="I15" s="30" t="s">
        <v>30</v>
      </c>
      <c r="J15" s="17">
        <v>0.75</v>
      </c>
      <c r="K15" s="9" t="s">
        <v>671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672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393</v>
      </c>
      <c r="N25" s="13">
        <f>N24+N26</f>
        <v>1047</v>
      </c>
    </row>
    <row r="26" spans="1:538" x14ac:dyDescent="0.25">
      <c r="M26" s="7">
        <v>393</v>
      </c>
      <c r="N26" s="7">
        <v>1035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disablePrompts="1" count="1">
    <dataValidation showInputMessage="1" showErrorMessage="1" sqref="G4:G22 G24:G28 I1" xr:uid="{00000000-0002-0000-2700-000000000000}"/>
  </dataValidations>
  <pageMargins left="0.7" right="0.7" top="0.75" bottom="0.75" header="0.3" footer="0.3"/>
  <pageSetup paperSize="9" orientation="portrait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Лист41"/>
  <dimension ref="A1:TR40"/>
  <sheetViews>
    <sheetView topLeftCell="A13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673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73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674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660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675</v>
      </c>
      <c r="L7" s="12"/>
      <c r="M7" s="12">
        <v>2</v>
      </c>
      <c r="N7" s="12"/>
      <c r="O7" s="9" t="s">
        <v>676</v>
      </c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678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/>
      <c r="D10" s="18" t="s">
        <v>64</v>
      </c>
      <c r="E10" s="15"/>
      <c r="F10" s="33"/>
      <c r="G10" s="12"/>
      <c r="H10" s="35" t="s">
        <v>679</v>
      </c>
      <c r="I10" s="12" t="s">
        <v>26</v>
      </c>
      <c r="J10" s="17">
        <v>0.25</v>
      </c>
      <c r="K10" s="9" t="s">
        <v>680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681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682</v>
      </c>
      <c r="L14" s="12"/>
      <c r="M14" s="24"/>
      <c r="N14" s="24"/>
      <c r="O14" s="9"/>
    </row>
    <row r="15" spans="1:15" ht="157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684</v>
      </c>
      <c r="L15" s="12"/>
      <c r="M15" s="21"/>
      <c r="N15" s="26">
        <v>1</v>
      </c>
      <c r="O15" s="9" t="s">
        <v>685</v>
      </c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686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</v>
      </c>
      <c r="N24" s="13">
        <f>SUM(N4:N20)</f>
        <v>13</v>
      </c>
    </row>
    <row r="25" spans="1:538" x14ac:dyDescent="0.25">
      <c r="K25" s="12" t="s">
        <v>118</v>
      </c>
      <c r="L25" s="14"/>
      <c r="M25" s="13">
        <f>M24+M26</f>
        <v>395</v>
      </c>
      <c r="N25" s="13">
        <f>N24+N26</f>
        <v>1060</v>
      </c>
    </row>
    <row r="26" spans="1:538" x14ac:dyDescent="0.25">
      <c r="M26" s="7">
        <v>393</v>
      </c>
      <c r="N26" s="7">
        <v>1047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800-000000000000}"/>
  </dataValidations>
  <pageMargins left="0.7" right="0.7" top="0.75" bottom="0.75" header="0.3" footer="0.3"/>
  <pageSetup paperSize="9" orientation="portrait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Лист42"/>
  <dimension ref="A1:TR40"/>
  <sheetViews>
    <sheetView topLeftCell="A14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688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93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689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690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0.75</v>
      </c>
      <c r="K7" s="9" t="s">
        <v>691</v>
      </c>
      <c r="L7" s="12"/>
      <c r="M7" s="12">
        <v>2</v>
      </c>
      <c r="N7" s="12"/>
      <c r="O7" s="9" t="s">
        <v>676</v>
      </c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692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/>
      <c r="H10" s="35" t="s">
        <v>679</v>
      </c>
      <c r="I10" s="12" t="s">
        <v>26</v>
      </c>
      <c r="J10" s="17">
        <v>0.75</v>
      </c>
      <c r="K10" s="9" t="s">
        <v>680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693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/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0.75</v>
      </c>
      <c r="K14" s="19" t="s">
        <v>694</v>
      </c>
      <c r="L14" s="12"/>
      <c r="M14" s="24"/>
      <c r="N14" s="24"/>
      <c r="O14" s="9"/>
    </row>
    <row r="15" spans="1:15" ht="196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695</v>
      </c>
      <c r="L15" s="12"/>
      <c r="M15" s="21"/>
      <c r="N15" s="26">
        <v>1</v>
      </c>
      <c r="O15" s="9" t="s">
        <v>685</v>
      </c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31.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696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</v>
      </c>
      <c r="N24" s="13">
        <f>SUM(N4:N20)</f>
        <v>13</v>
      </c>
    </row>
    <row r="25" spans="1:538" x14ac:dyDescent="0.25">
      <c r="K25" s="12" t="s">
        <v>118</v>
      </c>
      <c r="L25" s="14"/>
      <c r="M25" s="13">
        <f>M24+M26</f>
        <v>397</v>
      </c>
      <c r="N25" s="13">
        <f>N24+N26</f>
        <v>1073</v>
      </c>
    </row>
    <row r="26" spans="1:538" x14ac:dyDescent="0.25">
      <c r="M26" s="7">
        <v>395</v>
      </c>
      <c r="N26" s="7">
        <v>1060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900-000000000000}"/>
  </dataValidations>
  <pageMargins left="0.7" right="0.7" top="0.75" bottom="0.75" header="0.3" footer="0.3"/>
  <pageSetup paperSize="9" orientation="portrait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Лист43"/>
  <dimension ref="A1:TR40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697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93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698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699</v>
      </c>
      <c r="L6" s="12"/>
      <c r="M6" s="12"/>
      <c r="N6" s="12"/>
      <c r="O6" s="9"/>
    </row>
    <row r="7" spans="1:15" ht="126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700</v>
      </c>
      <c r="L7" s="12"/>
      <c r="M7" s="12"/>
      <c r="N7" s="12"/>
      <c r="O7" s="9"/>
    </row>
    <row r="8" spans="1:15" ht="63" customHeight="1" x14ac:dyDescent="0.25">
      <c r="A8" s="12" t="s">
        <v>43</v>
      </c>
      <c r="B8" s="12" t="s">
        <v>549</v>
      </c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591</v>
      </c>
      <c r="L8" s="12"/>
      <c r="M8" s="21"/>
      <c r="N8" s="21"/>
      <c r="O8" s="9" t="s">
        <v>358</v>
      </c>
    </row>
    <row r="9" spans="1:15" ht="110.25" customHeight="1" x14ac:dyDescent="0.25">
      <c r="A9" s="12" t="s">
        <v>51</v>
      </c>
      <c r="B9" s="12" t="s">
        <v>52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701</v>
      </c>
      <c r="L9" s="12"/>
      <c r="M9" s="37">
        <v>12</v>
      </c>
      <c r="N9" s="22"/>
      <c r="O9" s="9" t="s">
        <v>702</v>
      </c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/>
      <c r="F10" s="33" t="s">
        <v>468</v>
      </c>
      <c r="G10" s="12"/>
      <c r="H10" s="35" t="s">
        <v>679</v>
      </c>
      <c r="I10" s="12" t="s">
        <v>26</v>
      </c>
      <c r="J10" s="17">
        <v>0.25</v>
      </c>
      <c r="K10" s="9" t="s">
        <v>703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704</v>
      </c>
      <c r="L11" s="12"/>
      <c r="M11" s="12">
        <v>12</v>
      </c>
      <c r="N11" s="12"/>
      <c r="O11" s="9" t="s">
        <v>705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63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652</v>
      </c>
      <c r="I14" s="12" t="s">
        <v>26</v>
      </c>
      <c r="J14" s="17">
        <v>0.25</v>
      </c>
      <c r="K14" s="19" t="s">
        <v>707</v>
      </c>
      <c r="L14" s="12"/>
      <c r="M14" s="24"/>
      <c r="N14" s="24"/>
      <c r="O14" s="9"/>
    </row>
    <row r="15" spans="1:15" ht="196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708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47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709</v>
      </c>
      <c r="L17" s="17"/>
      <c r="M17" s="21"/>
      <c r="N17" s="12">
        <v>12</v>
      </c>
      <c r="O17" s="28" t="s">
        <v>687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164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165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166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24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421</v>
      </c>
      <c r="N25" s="13">
        <f>N24+N26</f>
        <v>1085</v>
      </c>
    </row>
    <row r="26" spans="1:538" x14ac:dyDescent="0.25">
      <c r="M26" s="7">
        <v>397</v>
      </c>
      <c r="N26" s="7">
        <v>1073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A00-000000000000}"/>
  </dataValidations>
  <pageMargins left="0.7" right="0.7" top="0.75" bottom="0.75" header="0.3" footer="0.3"/>
  <pageSetup paperSize="9" orientation="portrait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Лист44"/>
  <dimension ref="A1:TR155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710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94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711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603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0.75</v>
      </c>
      <c r="K7" s="9" t="s">
        <v>712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47.25" customHeight="1" x14ac:dyDescent="0.25">
      <c r="A9" s="12" t="s">
        <v>51</v>
      </c>
      <c r="B9" s="12" t="s">
        <v>713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714</v>
      </c>
      <c r="L9" s="12"/>
      <c r="M9" s="37">
        <v>8</v>
      </c>
      <c r="N9" s="22"/>
      <c r="O9" s="9" t="s">
        <v>715</v>
      </c>
    </row>
    <row r="10" spans="1:15" ht="31.5" customHeight="1" x14ac:dyDescent="0.25">
      <c r="A10" s="12" t="s">
        <v>61</v>
      </c>
      <c r="B10" s="12" t="s">
        <v>288</v>
      </c>
      <c r="C10" s="12">
        <v>472</v>
      </c>
      <c r="D10" s="18" t="s">
        <v>716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717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718</v>
      </c>
      <c r="L11" s="12"/>
      <c r="M11" s="12">
        <v>12</v>
      </c>
      <c r="N11" s="12"/>
      <c r="O11" s="9" t="s">
        <v>719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720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439</v>
      </c>
      <c r="I14" s="12" t="s">
        <v>26</v>
      </c>
      <c r="J14" s="17">
        <v>0.75</v>
      </c>
      <c r="K14" s="19" t="s">
        <v>721</v>
      </c>
      <c r="L14" s="12"/>
      <c r="M14" s="25">
        <v>2.5</v>
      </c>
      <c r="N14" s="24"/>
      <c r="O14" s="9" t="s">
        <v>722</v>
      </c>
    </row>
    <row r="15" spans="1:15" ht="47.2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723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0.75</v>
      </c>
      <c r="K17" s="27" t="s">
        <v>724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22.5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443.5</v>
      </c>
      <c r="N25" s="13">
        <f>N24+N26</f>
        <v>1085</v>
      </c>
    </row>
    <row r="26" spans="1:538" x14ac:dyDescent="0.25">
      <c r="M26" s="7">
        <v>421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G1:H1"/>
    <mergeCell ref="A1:F1"/>
    <mergeCell ref="I2:I3"/>
    <mergeCell ref="D2:D3"/>
    <mergeCell ref="I1:J1"/>
    <mergeCell ref="O2:O3"/>
    <mergeCell ref="M2:M3"/>
    <mergeCell ref="B2:B3"/>
    <mergeCell ref="A2:A3"/>
    <mergeCell ref="N2:N3"/>
    <mergeCell ref="C2:C3"/>
    <mergeCell ref="F2:F3"/>
    <mergeCell ref="E2:E3"/>
    <mergeCell ref="G2:G3"/>
    <mergeCell ref="J2:L2"/>
    <mergeCell ref="H2:H3"/>
  </mergeCells>
  <dataValidations count="1">
    <dataValidation showInputMessage="1" showErrorMessage="1" sqref="G4:G22 G24:G28 I1" xr:uid="{00000000-0002-0000-2B00-000000000000}"/>
  </dataValidations>
  <pageMargins left="0.7" right="0.7" top="0.75" bottom="0.75" header="0.3" footer="0.3"/>
  <pageSetup paperSize="9" orientation="portrait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Лист45"/>
  <dimension ref="A1:TR155"/>
  <sheetViews>
    <sheetView topLeftCell="A15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725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8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726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690</v>
      </c>
      <c r="L6" s="12"/>
      <c r="M6" s="12"/>
      <c r="N6" s="12"/>
      <c r="O6" s="9"/>
    </row>
    <row r="7" spans="1:15" ht="135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638</v>
      </c>
      <c r="I7" s="12" t="s">
        <v>26</v>
      </c>
      <c r="J7" s="17">
        <v>0.25</v>
      </c>
      <c r="K7" s="9" t="s">
        <v>727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107.25" customHeight="1" x14ac:dyDescent="0.25">
      <c r="A9" s="12" t="s">
        <v>51</v>
      </c>
      <c r="B9" s="12" t="s">
        <v>728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729</v>
      </c>
      <c r="L9" s="12"/>
      <c r="M9" s="37">
        <v>6</v>
      </c>
      <c r="N9" s="22"/>
      <c r="O9" s="9" t="s">
        <v>730</v>
      </c>
    </row>
    <row r="10" spans="1:15" ht="31.5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0.25</v>
      </c>
      <c r="K10" s="9" t="s">
        <v>731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/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732</v>
      </c>
      <c r="L11" s="12"/>
      <c r="M11" s="12">
        <v>5</v>
      </c>
      <c r="N11" s="12"/>
      <c r="O11" s="9" t="s">
        <v>719</v>
      </c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113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58</v>
      </c>
      <c r="H14" s="18" t="s">
        <v>439</v>
      </c>
      <c r="I14" s="12" t="s">
        <v>26</v>
      </c>
      <c r="J14" s="17">
        <v>0.25</v>
      </c>
      <c r="K14" s="19" t="s">
        <v>733</v>
      </c>
      <c r="L14" s="12"/>
      <c r="M14" s="25">
        <v>3</v>
      </c>
      <c r="N14" s="24"/>
      <c r="O14" s="9" t="s">
        <v>722</v>
      </c>
    </row>
    <row r="15" spans="1:15" ht="144.7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734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40.25" customHeight="1" x14ac:dyDescent="0.25">
      <c r="A17" s="12" t="s">
        <v>100</v>
      </c>
      <c r="B17" s="12" t="s">
        <v>513</v>
      </c>
      <c r="C17" s="12" t="s">
        <v>558</v>
      </c>
      <c r="D17" s="18" t="s">
        <v>103</v>
      </c>
      <c r="E17" s="15" t="s">
        <v>559</v>
      </c>
      <c r="F17" s="18" t="s">
        <v>560</v>
      </c>
      <c r="G17" s="12" t="s">
        <v>24</v>
      </c>
      <c r="H17" s="18" t="s">
        <v>638</v>
      </c>
      <c r="I17" s="12" t="s">
        <v>26</v>
      </c>
      <c r="J17" s="17">
        <v>0.25</v>
      </c>
      <c r="K17" s="27" t="s">
        <v>735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14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443.5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A2:A3"/>
    <mergeCell ref="B2:B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C00-000000000000}"/>
  </dataValidations>
  <pageMargins left="0.7" right="0.7" top="0.75" bottom="0.75" header="0.3" footer="0.3"/>
  <pageSetup paperSize="9" orientation="portrait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Лист46"/>
  <dimension ref="A1:TR155"/>
  <sheetViews>
    <sheetView topLeftCell="A15" zoomScale="60" zoomScaleNormal="60" workbookViewId="0">
      <selection activeCell="K25" sqref="K25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736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8.2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737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690</v>
      </c>
      <c r="L6" s="12"/>
      <c r="M6" s="12"/>
      <c r="N6" s="12"/>
      <c r="O6" s="9"/>
    </row>
    <row r="7" spans="1:15" ht="135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0.75</v>
      </c>
      <c r="K7" s="9" t="s">
        <v>739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578</v>
      </c>
      <c r="L8" s="12"/>
      <c r="M8" s="21"/>
      <c r="N8" s="21"/>
      <c r="O8" s="9" t="s">
        <v>358</v>
      </c>
    </row>
    <row r="9" spans="1:15" ht="173.25" customHeight="1" x14ac:dyDescent="0.25">
      <c r="A9" s="12" t="s">
        <v>51</v>
      </c>
      <c r="B9" s="12" t="s">
        <v>728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740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467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741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743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113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0.75</v>
      </c>
      <c r="K14" s="19" t="s">
        <v>744</v>
      </c>
      <c r="L14" s="12"/>
      <c r="M14" s="25"/>
      <c r="N14" s="24"/>
      <c r="O14" s="9" t="s">
        <v>745</v>
      </c>
    </row>
    <row r="15" spans="1:15" ht="144.7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746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/>
      <c r="D17" s="18" t="s">
        <v>103</v>
      </c>
      <c r="E17" s="15"/>
      <c r="F17" s="18" t="s">
        <v>560</v>
      </c>
      <c r="G17" s="12"/>
      <c r="H17" s="18" t="s">
        <v>203</v>
      </c>
      <c r="I17" s="12" t="s">
        <v>26</v>
      </c>
      <c r="J17" s="17">
        <v>0.75</v>
      </c>
      <c r="K17" s="27" t="s">
        <v>747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I1:J1"/>
    <mergeCell ref="J2:L2"/>
    <mergeCell ref="C2:C3"/>
    <mergeCell ref="G1:H1"/>
    <mergeCell ref="A1:F1"/>
    <mergeCell ref="I2:I3"/>
    <mergeCell ref="O2:O3"/>
    <mergeCell ref="M2:M3"/>
    <mergeCell ref="A2:A3"/>
    <mergeCell ref="B2:B3"/>
    <mergeCell ref="N2:N3"/>
    <mergeCell ref="D2:D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D00-000000000000}"/>
  </dataValidations>
  <pageMargins left="0.7" right="0.7" top="0.75" bottom="0.75" header="0.3" footer="0.3"/>
  <pageSetup paperSize="9" orientation="portrait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Лист47"/>
  <dimension ref="A1:TR155"/>
  <sheetViews>
    <sheetView topLeftCell="A16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748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78.7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749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603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0.25</v>
      </c>
      <c r="K7" s="9" t="s">
        <v>750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578</v>
      </c>
      <c r="L8" s="12"/>
      <c r="M8" s="21"/>
      <c r="N8" s="21"/>
      <c r="O8" s="9" t="s">
        <v>358</v>
      </c>
    </row>
    <row r="9" spans="1:15" ht="63" customHeight="1" x14ac:dyDescent="0.25">
      <c r="A9" s="12" t="s">
        <v>51</v>
      </c>
      <c r="B9" s="12" t="s">
        <v>713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751</v>
      </c>
      <c r="L9" s="12"/>
      <c r="M9" s="37"/>
      <c r="N9" s="22"/>
      <c r="O9" s="9"/>
    </row>
    <row r="10" spans="1:15" ht="31.5" customHeight="1" x14ac:dyDescent="0.25">
      <c r="A10" s="12" t="s">
        <v>61</v>
      </c>
      <c r="B10" s="12" t="s">
        <v>288</v>
      </c>
      <c r="C10" s="12">
        <v>4672</v>
      </c>
      <c r="D10" s="18" t="s">
        <v>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0.25</v>
      </c>
      <c r="K10" s="9" t="s">
        <v>752</v>
      </c>
      <c r="L10" s="12"/>
      <c r="M10" s="37"/>
      <c r="N10" s="22"/>
      <c r="O10" s="19"/>
    </row>
    <row r="11" spans="1:15" ht="346.5" customHeight="1" x14ac:dyDescent="0.25">
      <c r="A11" s="12" t="s">
        <v>70</v>
      </c>
      <c r="B11" s="12" t="s">
        <v>71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0.25</v>
      </c>
      <c r="K11" s="9" t="s">
        <v>753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82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720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0.25</v>
      </c>
      <c r="K14" s="19" t="s">
        <v>754</v>
      </c>
      <c r="L14" s="12"/>
      <c r="M14" s="25"/>
      <c r="N14" s="24"/>
      <c r="O14" s="9" t="s">
        <v>755</v>
      </c>
    </row>
    <row r="15" spans="1:15" ht="94.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756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513</v>
      </c>
      <c r="C17" s="12">
        <v>240</v>
      </c>
      <c r="D17" s="18" t="s">
        <v>103</v>
      </c>
      <c r="E17" s="15">
        <v>45283.958333333343</v>
      </c>
      <c r="F17" s="18"/>
      <c r="G17" s="12"/>
      <c r="H17" s="18" t="s">
        <v>203</v>
      </c>
      <c r="I17" s="12" t="s">
        <v>26</v>
      </c>
      <c r="J17" s="17">
        <v>0.25</v>
      </c>
      <c r="K17" s="27" t="s">
        <v>757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I1:J1"/>
    <mergeCell ref="J2:L2"/>
    <mergeCell ref="C2:C3"/>
    <mergeCell ref="G1:H1"/>
    <mergeCell ref="A1:F1"/>
    <mergeCell ref="I2:I3"/>
    <mergeCell ref="O2:O3"/>
    <mergeCell ref="M2:M3"/>
    <mergeCell ref="A2:A3"/>
    <mergeCell ref="B2:B3"/>
    <mergeCell ref="N2:N3"/>
    <mergeCell ref="D2:D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E00-000000000000}"/>
  </dataValidations>
  <pageMargins left="0.7" right="0.7" top="0.75" bottom="0.75" header="0.3" footer="0.3"/>
  <pageSetup paperSize="9" orientation="portrait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Лист48"/>
  <dimension ref="A1:TR155"/>
  <sheetViews>
    <sheetView zoomScale="60" zoomScaleNormal="60" workbookViewId="0">
      <selection activeCell="I1" sqref="I1:J1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758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94.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0.75</v>
      </c>
      <c r="K4" s="9" t="s">
        <v>759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660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738</v>
      </c>
      <c r="I7" s="12" t="s">
        <v>26</v>
      </c>
      <c r="J7" s="17">
        <v>0.75</v>
      </c>
      <c r="K7" s="9" t="s">
        <v>760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0.75</v>
      </c>
      <c r="K8" s="9" t="s">
        <v>662</v>
      </c>
      <c r="L8" s="12"/>
      <c r="M8" s="21"/>
      <c r="N8" s="21"/>
      <c r="O8" s="9" t="s">
        <v>358</v>
      </c>
    </row>
    <row r="9" spans="1:15" ht="126" customHeight="1" x14ac:dyDescent="0.25">
      <c r="A9" s="12" t="s">
        <v>51</v>
      </c>
      <c r="B9" s="12" t="s">
        <v>761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0.75</v>
      </c>
      <c r="K9" s="9" t="s">
        <v>762</v>
      </c>
      <c r="L9" s="12"/>
      <c r="M9" s="37"/>
      <c r="N9" s="22"/>
      <c r="O9" s="9"/>
    </row>
    <row r="10" spans="1:15" ht="63" customHeight="1" x14ac:dyDescent="0.25">
      <c r="A10" s="12" t="s">
        <v>61</v>
      </c>
      <c r="B10" s="12" t="s">
        <v>288</v>
      </c>
      <c r="C10" s="12" t="s">
        <v>763</v>
      </c>
      <c r="D10" s="18" t="s">
        <v>764</v>
      </c>
      <c r="E10" s="15" t="s">
        <v>203</v>
      </c>
      <c r="F10" s="33"/>
      <c r="G10" s="12"/>
      <c r="H10" s="35" t="s">
        <v>458</v>
      </c>
      <c r="I10" s="12" t="s">
        <v>26</v>
      </c>
      <c r="J10" s="17">
        <v>0.75</v>
      </c>
      <c r="K10" s="9" t="s">
        <v>765</v>
      </c>
      <c r="L10" s="12"/>
      <c r="M10" s="37"/>
      <c r="N10" s="22"/>
      <c r="O10" s="19" t="s">
        <v>766</v>
      </c>
    </row>
    <row r="11" spans="1:15" ht="330.75" customHeight="1" x14ac:dyDescent="0.25">
      <c r="A11" s="12" t="s">
        <v>70</v>
      </c>
      <c r="B11" s="12" t="s">
        <v>767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439</v>
      </c>
      <c r="I11" s="12" t="s">
        <v>26</v>
      </c>
      <c r="J11" s="17">
        <v>0.75</v>
      </c>
      <c r="K11" s="9" t="s">
        <v>768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0.75</v>
      </c>
      <c r="K14" s="19" t="s">
        <v>769</v>
      </c>
      <c r="L14" s="12"/>
      <c r="M14" s="25"/>
      <c r="N14" s="24"/>
      <c r="O14" s="9" t="s">
        <v>755</v>
      </c>
    </row>
    <row r="15" spans="1:15" ht="63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0.75</v>
      </c>
      <c r="K15" s="9" t="s">
        <v>770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94.5" customHeight="1" x14ac:dyDescent="0.25">
      <c r="A17" s="12" t="s">
        <v>100</v>
      </c>
      <c r="B17" s="12" t="s">
        <v>513</v>
      </c>
      <c r="C17" s="12" t="s">
        <v>771</v>
      </c>
      <c r="D17" s="18" t="s">
        <v>103</v>
      </c>
      <c r="E17" s="15">
        <v>45283.958333333343</v>
      </c>
      <c r="F17" s="18" t="s">
        <v>772</v>
      </c>
      <c r="G17" s="12"/>
      <c r="H17" s="18" t="s">
        <v>203</v>
      </c>
      <c r="I17" s="12" t="s">
        <v>26</v>
      </c>
      <c r="J17" s="17">
        <v>0.75</v>
      </c>
      <c r="K17" s="27" t="s">
        <v>773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A2:A3"/>
    <mergeCell ref="B2:B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2F00-000000000000}"/>
  </dataValidations>
  <pageMargins left="0.7" right="0.7" top="0.75" bottom="0.75" header="0.3" footer="0.3"/>
  <pageSetup paperSize="9" orientation="portrait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Лист49"/>
  <dimension ref="A1:TR155"/>
  <sheetViews>
    <sheetView topLeftCell="G18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774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78.75" customHeight="1" x14ac:dyDescent="0.25">
      <c r="A4" s="12" t="s">
        <v>19</v>
      </c>
      <c r="B4" s="12" t="s">
        <v>587</v>
      </c>
      <c r="C4" s="12" t="s">
        <v>616</v>
      </c>
      <c r="D4" s="12" t="s">
        <v>22</v>
      </c>
      <c r="E4" s="15">
        <v>45278.666666666657</v>
      </c>
      <c r="F4" s="16" t="s">
        <v>617</v>
      </c>
      <c r="G4" s="12" t="s">
        <v>24</v>
      </c>
      <c r="H4" s="39" t="s">
        <v>25</v>
      </c>
      <c r="I4" s="12" t="s">
        <v>26</v>
      </c>
      <c r="J4" s="17">
        <v>0.25</v>
      </c>
      <c r="K4" s="9" t="s">
        <v>775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82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0.25</v>
      </c>
      <c r="K6" s="19" t="s">
        <v>776</v>
      </c>
      <c r="L6" s="12"/>
      <c r="M6" s="12"/>
      <c r="N6" s="12"/>
      <c r="O6" s="9"/>
    </row>
    <row r="7" spans="1:15" ht="78.75" customHeight="1" x14ac:dyDescent="0.25">
      <c r="A7" s="12" t="s">
        <v>36</v>
      </c>
      <c r="B7" s="12" t="s">
        <v>576</v>
      </c>
      <c r="C7" s="12" t="s">
        <v>510</v>
      </c>
      <c r="D7" s="12" t="s">
        <v>22</v>
      </c>
      <c r="E7" s="15">
        <v>45279.958333333343</v>
      </c>
      <c r="F7" s="18" t="s">
        <v>511</v>
      </c>
      <c r="G7" s="12" t="s">
        <v>24</v>
      </c>
      <c r="H7" s="39" t="s">
        <v>777</v>
      </c>
      <c r="I7" s="12" t="s">
        <v>26</v>
      </c>
      <c r="J7" s="17">
        <v>0.25</v>
      </c>
      <c r="K7" s="9" t="s">
        <v>778</v>
      </c>
      <c r="L7" s="12"/>
      <c r="M7" s="12"/>
      <c r="N7" s="12"/>
      <c r="O7" s="9"/>
    </row>
    <row r="8" spans="1:15" ht="31.5" customHeight="1" x14ac:dyDescent="0.25">
      <c r="A8" s="12" t="s">
        <v>43</v>
      </c>
      <c r="B8" s="12"/>
      <c r="C8" s="12"/>
      <c r="D8" s="18" t="s">
        <v>46</v>
      </c>
      <c r="E8" s="15"/>
      <c r="F8" s="18"/>
      <c r="G8" s="12"/>
      <c r="H8" s="18" t="s">
        <v>208</v>
      </c>
      <c r="I8" s="12" t="s">
        <v>26</v>
      </c>
      <c r="J8" s="17">
        <v>0.25</v>
      </c>
      <c r="K8" s="9" t="s">
        <v>779</v>
      </c>
      <c r="L8" s="12"/>
      <c r="M8" s="21"/>
      <c r="N8" s="21"/>
      <c r="O8" s="9" t="s">
        <v>358</v>
      </c>
    </row>
    <row r="9" spans="1:15" ht="94.5" customHeight="1" x14ac:dyDescent="0.25">
      <c r="A9" s="12" t="s">
        <v>51</v>
      </c>
      <c r="B9" s="12" t="s">
        <v>761</v>
      </c>
      <c r="C9" s="29" t="s">
        <v>343</v>
      </c>
      <c r="D9" s="12" t="s">
        <v>54</v>
      </c>
      <c r="E9" s="15">
        <v>45271.166666666657</v>
      </c>
      <c r="F9" s="18" t="s">
        <v>344</v>
      </c>
      <c r="G9" s="12" t="s">
        <v>24</v>
      </c>
      <c r="H9" s="39" t="s">
        <v>677</v>
      </c>
      <c r="I9" s="12" t="s">
        <v>58</v>
      </c>
      <c r="J9" s="17">
        <v>0.25</v>
      </c>
      <c r="K9" s="9" t="s">
        <v>780</v>
      </c>
      <c r="L9" s="12"/>
      <c r="M9" s="37"/>
      <c r="N9" s="22"/>
      <c r="O9" s="9"/>
    </row>
    <row r="10" spans="1:15" ht="126" customHeight="1" x14ac:dyDescent="0.25">
      <c r="A10" s="12" t="s">
        <v>61</v>
      </c>
      <c r="B10" s="12" t="s">
        <v>288</v>
      </c>
      <c r="C10" s="12">
        <v>472</v>
      </c>
      <c r="D10" s="18" t="s">
        <v>764</v>
      </c>
      <c r="E10" s="15" t="s">
        <v>781</v>
      </c>
      <c r="F10" s="33" t="s">
        <v>782</v>
      </c>
      <c r="G10" s="12" t="s">
        <v>66</v>
      </c>
      <c r="H10" s="35" t="s">
        <v>783</v>
      </c>
      <c r="I10" s="12" t="s">
        <v>26</v>
      </c>
      <c r="J10" s="17">
        <v>0.25</v>
      </c>
      <c r="K10" s="9" t="s">
        <v>784</v>
      </c>
      <c r="L10" s="12"/>
      <c r="M10" s="37"/>
      <c r="N10" s="22"/>
      <c r="O10" s="19"/>
    </row>
    <row r="11" spans="1:15" ht="330.75" customHeight="1" x14ac:dyDescent="0.25">
      <c r="A11" s="12" t="s">
        <v>70</v>
      </c>
      <c r="B11" s="12" t="s">
        <v>767</v>
      </c>
      <c r="C11" s="21" t="s">
        <v>322</v>
      </c>
      <c r="D11" s="18" t="s">
        <v>73</v>
      </c>
      <c r="E11" s="15" t="s">
        <v>742</v>
      </c>
      <c r="F11" s="38" t="s">
        <v>323</v>
      </c>
      <c r="G11" s="34" t="s">
        <v>24</v>
      </c>
      <c r="H11" s="12" t="s">
        <v>785</v>
      </c>
      <c r="I11" s="12" t="s">
        <v>26</v>
      </c>
      <c r="J11" s="17">
        <v>0.25</v>
      </c>
      <c r="K11" s="9" t="s">
        <v>786</v>
      </c>
      <c r="L11" s="12"/>
      <c r="M11" s="12"/>
      <c r="N11" s="12"/>
      <c r="O11" s="9"/>
    </row>
    <row r="12" spans="1:15" ht="47.2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82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82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173.25" customHeight="1" x14ac:dyDescent="0.25">
      <c r="A14" s="12" t="s">
        <v>83</v>
      </c>
      <c r="B14" s="12" t="s">
        <v>666</v>
      </c>
      <c r="C14" s="23" t="s">
        <v>667</v>
      </c>
      <c r="D14" s="18" t="s">
        <v>86</v>
      </c>
      <c r="E14" s="15" t="s">
        <v>706</v>
      </c>
      <c r="F14" s="18" t="s">
        <v>668</v>
      </c>
      <c r="G14" s="34" t="s">
        <v>24</v>
      </c>
      <c r="H14" s="18" t="s">
        <v>439</v>
      </c>
      <c r="I14" s="12" t="s">
        <v>26</v>
      </c>
      <c r="J14" s="17">
        <v>0.25</v>
      </c>
      <c r="K14" s="19" t="s">
        <v>787</v>
      </c>
      <c r="L14" s="12"/>
      <c r="M14" s="25"/>
      <c r="N14" s="24"/>
      <c r="O14" s="9" t="s">
        <v>755</v>
      </c>
    </row>
    <row r="15" spans="1:15" ht="110.25" customHeight="1" x14ac:dyDescent="0.25">
      <c r="A15" s="12" t="s">
        <v>90</v>
      </c>
      <c r="B15" s="12" t="s">
        <v>625</v>
      </c>
      <c r="C15" s="12" t="s">
        <v>670</v>
      </c>
      <c r="D15" s="12" t="s">
        <v>22</v>
      </c>
      <c r="E15" s="15">
        <v>45280</v>
      </c>
      <c r="F15" s="18" t="s">
        <v>636</v>
      </c>
      <c r="G15" s="12" t="s">
        <v>24</v>
      </c>
      <c r="H15" s="12" t="s">
        <v>683</v>
      </c>
      <c r="I15" s="30" t="s">
        <v>30</v>
      </c>
      <c r="J15" s="17">
        <v>0.25</v>
      </c>
      <c r="K15" s="9" t="s">
        <v>788</v>
      </c>
      <c r="L15" s="12"/>
      <c r="M15" s="21"/>
      <c r="N15" s="26"/>
      <c r="O15" s="9"/>
    </row>
    <row r="16" spans="1:15" ht="31.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82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41.75" customHeight="1" x14ac:dyDescent="0.25">
      <c r="A17" s="12" t="s">
        <v>100</v>
      </c>
      <c r="B17" s="12" t="s">
        <v>513</v>
      </c>
      <c r="C17" s="12" t="s">
        <v>771</v>
      </c>
      <c r="D17" s="18" t="s">
        <v>103</v>
      </c>
      <c r="E17" s="15">
        <v>45283.958333333343</v>
      </c>
      <c r="F17" s="18" t="s">
        <v>772</v>
      </c>
      <c r="G17" s="12" t="s">
        <v>24</v>
      </c>
      <c r="H17" s="18" t="s">
        <v>789</v>
      </c>
      <c r="I17" s="12" t="s">
        <v>26</v>
      </c>
      <c r="J17" s="17">
        <v>0.25</v>
      </c>
      <c r="K17" s="27" t="s">
        <v>790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82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791</v>
      </c>
      <c r="L20" s="17"/>
      <c r="M20" s="21"/>
      <c r="N20" s="12"/>
      <c r="O20" s="9"/>
    </row>
    <row r="21" spans="1:538" x14ac:dyDescent="0.25">
      <c r="A21" s="12" t="s">
        <v>656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792</v>
      </c>
      <c r="L21" s="17"/>
      <c r="M21" s="17"/>
      <c r="N21" s="12"/>
      <c r="O21" s="19"/>
    </row>
    <row r="22" spans="1:538" x14ac:dyDescent="0.25">
      <c r="A22" s="12" t="s">
        <v>657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457.5</v>
      </c>
      <c r="N25" s="13">
        <f>N24+N26</f>
        <v>1085</v>
      </c>
    </row>
    <row r="26" spans="1:538" x14ac:dyDescent="0.25">
      <c r="M26" s="7">
        <v>457.5</v>
      </c>
      <c r="N26" s="7">
        <v>1085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</sheetData>
  <mergeCells count="16">
    <mergeCell ref="I1:J1"/>
    <mergeCell ref="J2:L2"/>
    <mergeCell ref="C2:C3"/>
    <mergeCell ref="G1:H1"/>
    <mergeCell ref="A1:F1"/>
    <mergeCell ref="I2:I3"/>
    <mergeCell ref="O2:O3"/>
    <mergeCell ref="M2:M3"/>
    <mergeCell ref="A2:A3"/>
    <mergeCell ref="B2:B3"/>
    <mergeCell ref="N2:N3"/>
    <mergeCell ref="D2:D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3000-000000000000}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1:TR40"/>
  <sheetViews>
    <sheetView topLeftCell="A16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186</v>
      </c>
      <c r="B1" s="46"/>
      <c r="C1" s="46"/>
      <c r="D1" s="46"/>
      <c r="E1" s="46"/>
      <c r="F1" s="46"/>
      <c r="G1" s="45" t="s">
        <v>1</v>
      </c>
      <c r="H1" s="46"/>
      <c r="I1" s="45" t="s">
        <v>120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47.25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>
        <v>45260.666666666657</v>
      </c>
      <c r="F4" s="16" t="s">
        <v>121</v>
      </c>
      <c r="G4" s="12" t="s">
        <v>24</v>
      </c>
      <c r="H4" s="36" t="s">
        <v>25</v>
      </c>
      <c r="I4" s="12" t="s">
        <v>26</v>
      </c>
      <c r="J4" s="17">
        <v>0.25</v>
      </c>
      <c r="K4" s="9" t="s">
        <v>187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38</v>
      </c>
      <c r="D7" s="12" t="s">
        <v>22</v>
      </c>
      <c r="E7" s="15" t="s">
        <v>39</v>
      </c>
      <c r="F7" s="18" t="s">
        <v>125</v>
      </c>
      <c r="G7" s="12" t="s">
        <v>24</v>
      </c>
      <c r="H7" s="36" t="s">
        <v>25</v>
      </c>
      <c r="I7" s="12" t="s">
        <v>26</v>
      </c>
      <c r="J7" s="17">
        <v>0.25</v>
      </c>
      <c r="K7" s="9" t="s">
        <v>188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191</v>
      </c>
      <c r="I8" s="12" t="s">
        <v>26</v>
      </c>
      <c r="J8" s="17">
        <v>0.25</v>
      </c>
      <c r="K8" s="9" t="s">
        <v>192</v>
      </c>
      <c r="L8" s="12"/>
      <c r="M8" s="21"/>
      <c r="N8" s="21"/>
      <c r="O8" s="9" t="s">
        <v>50</v>
      </c>
    </row>
    <row r="9" spans="1:15" ht="211.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193</v>
      </c>
      <c r="L9" s="12"/>
      <c r="M9" s="37"/>
      <c r="N9" s="22"/>
      <c r="O9" s="9"/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195</v>
      </c>
      <c r="I10" s="12" t="s">
        <v>26</v>
      </c>
      <c r="J10" s="17">
        <v>0.25</v>
      </c>
      <c r="K10" s="9" t="s">
        <v>196</v>
      </c>
      <c r="L10" s="12" t="s">
        <v>30</v>
      </c>
      <c r="M10" s="37"/>
      <c r="N10" s="22"/>
      <c r="O10" s="19"/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0.25</v>
      </c>
      <c r="K11" s="19" t="s">
        <v>197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142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198</v>
      </c>
      <c r="L14" s="12"/>
      <c r="M14" s="24"/>
      <c r="N14" s="25"/>
      <c r="O14" s="9" t="s">
        <v>89</v>
      </c>
    </row>
    <row r="15" spans="1:15" ht="213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199</v>
      </c>
      <c r="I15" s="30" t="s">
        <v>30</v>
      </c>
      <c r="J15" s="17">
        <v>0.25</v>
      </c>
      <c r="K15" s="9" t="s">
        <v>200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187.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0.25</v>
      </c>
      <c r="K17" s="27" t="s">
        <v>201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0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75</v>
      </c>
      <c r="N25" s="13">
        <f>N24+N26</f>
        <v>0</v>
      </c>
    </row>
    <row r="26" spans="1:538" x14ac:dyDescent="0.25">
      <c r="M26" s="7">
        <v>75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400-000000000000}"/>
  </dataValidations>
  <pageMargins left="0.7" right="0.7" top="0.75" bottom="0.75" header="0.3" footer="0.3"/>
  <pageSetup paperSize="9" orientation="portrait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Лист50"/>
  <dimension ref="A1:TR41"/>
  <sheetViews>
    <sheetView tabSelected="1" topLeftCell="I17" zoomScale="60" zoomScaleNormal="60" workbookViewId="0">
      <selection activeCell="O31" sqref="O31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ht="42.75" hidden="1" customHeight="1" x14ac:dyDescent="0.25"/>
    <row r="2" spans="1:15" x14ac:dyDescent="0.25">
      <c r="A2" s="49" t="s">
        <v>793</v>
      </c>
      <c r="B2" s="46"/>
      <c r="C2" s="46"/>
      <c r="D2" s="46"/>
      <c r="E2" s="46"/>
      <c r="F2" s="46"/>
      <c r="G2" s="45" t="s">
        <v>1</v>
      </c>
      <c r="H2" s="46"/>
      <c r="I2" s="45" t="s">
        <v>120</v>
      </c>
      <c r="J2" s="46"/>
      <c r="K2" s="5"/>
      <c r="L2" s="5"/>
      <c r="M2" s="5"/>
      <c r="N2" s="5"/>
      <c r="O2" s="6"/>
    </row>
    <row r="3" spans="1:15" x14ac:dyDescent="0.25">
      <c r="A3" s="43" t="s">
        <v>3</v>
      </c>
      <c r="B3" s="43" t="s">
        <v>4</v>
      </c>
      <c r="C3" s="43" t="s">
        <v>5</v>
      </c>
      <c r="D3" s="43" t="s">
        <v>6</v>
      </c>
      <c r="E3" s="43" t="s">
        <v>7</v>
      </c>
      <c r="F3" s="43" t="s">
        <v>8</v>
      </c>
      <c r="G3" s="43" t="s">
        <v>9</v>
      </c>
      <c r="H3" s="43" t="s">
        <v>10</v>
      </c>
      <c r="I3" s="43" t="s">
        <v>11</v>
      </c>
      <c r="J3" s="43" t="s">
        <v>12</v>
      </c>
      <c r="K3" s="47"/>
      <c r="L3" s="48"/>
      <c r="M3" s="41" t="s">
        <v>13</v>
      </c>
      <c r="N3" s="41" t="s">
        <v>14</v>
      </c>
      <c r="O3" s="41" t="s">
        <v>15</v>
      </c>
    </row>
    <row r="4" spans="1:15" x14ac:dyDescent="0.25">
      <c r="A4" s="44"/>
      <c r="B4" s="44"/>
      <c r="C4" s="44"/>
      <c r="D4" s="44"/>
      <c r="E4" s="44"/>
      <c r="F4" s="44"/>
      <c r="G4" s="44"/>
      <c r="H4" s="44"/>
      <c r="I4" s="44"/>
      <c r="J4" s="12" t="s">
        <v>16</v>
      </c>
      <c r="K4" s="12" t="s">
        <v>17</v>
      </c>
      <c r="L4" s="12" t="s">
        <v>18</v>
      </c>
      <c r="M4" s="42"/>
      <c r="N4" s="42"/>
      <c r="O4" s="42"/>
    </row>
    <row r="5" spans="1:15" ht="129.75" customHeight="1" x14ac:dyDescent="0.25">
      <c r="A5" s="12" t="s">
        <v>19</v>
      </c>
      <c r="B5" s="12" t="s">
        <v>587</v>
      </c>
      <c r="C5" s="12" t="s">
        <v>616</v>
      </c>
      <c r="D5" s="12" t="s">
        <v>22</v>
      </c>
      <c r="E5" s="15">
        <v>45278.666666666657</v>
      </c>
      <c r="F5" s="16" t="s">
        <v>617</v>
      </c>
      <c r="G5" s="12" t="s">
        <v>24</v>
      </c>
      <c r="H5" s="39" t="s">
        <v>25</v>
      </c>
      <c r="I5" s="12" t="s">
        <v>26</v>
      </c>
      <c r="J5" s="17">
        <v>0.75</v>
      </c>
      <c r="K5" s="9" t="s">
        <v>794</v>
      </c>
      <c r="L5" s="12"/>
      <c r="M5" s="12"/>
      <c r="N5" s="12"/>
      <c r="O5" s="9"/>
    </row>
    <row r="6" spans="1:15" ht="31.5" customHeight="1" x14ac:dyDescent="0.25">
      <c r="A6" s="12" t="s">
        <v>28</v>
      </c>
      <c r="B6" s="12"/>
      <c r="C6" s="12"/>
      <c r="D6" s="12" t="s">
        <v>29</v>
      </c>
      <c r="E6" s="15"/>
      <c r="F6" s="18"/>
      <c r="G6" s="12" t="s">
        <v>30</v>
      </c>
      <c r="H6" s="31" t="s">
        <v>82</v>
      </c>
      <c r="I6" s="12" t="s">
        <v>26</v>
      </c>
      <c r="J6" s="17">
        <v>0.75</v>
      </c>
      <c r="K6" s="19" t="s">
        <v>32</v>
      </c>
      <c r="L6" s="12"/>
      <c r="M6" s="12"/>
      <c r="N6" s="12"/>
      <c r="O6" s="20"/>
    </row>
    <row r="7" spans="1:15" ht="31.5" customHeight="1" x14ac:dyDescent="0.25">
      <c r="A7" s="12" t="s">
        <v>33</v>
      </c>
      <c r="B7" s="12"/>
      <c r="C7" s="12"/>
      <c r="D7" s="18" t="s">
        <v>34</v>
      </c>
      <c r="E7" s="15"/>
      <c r="F7" s="18"/>
      <c r="G7" s="12" t="s">
        <v>30</v>
      </c>
      <c r="H7" s="31" t="s">
        <v>82</v>
      </c>
      <c r="I7" s="12" t="s">
        <v>26</v>
      </c>
      <c r="J7" s="17">
        <v>0.75</v>
      </c>
      <c r="K7" s="19" t="s">
        <v>690</v>
      </c>
      <c r="L7" s="12"/>
      <c r="M7" s="12"/>
      <c r="N7" s="12"/>
      <c r="O7" s="9"/>
    </row>
    <row r="8" spans="1:15" ht="234.75" customHeight="1" x14ac:dyDescent="0.25">
      <c r="A8" s="12" t="s">
        <v>36</v>
      </c>
      <c r="B8" s="12" t="s">
        <v>576</v>
      </c>
      <c r="C8" s="12" t="s">
        <v>510</v>
      </c>
      <c r="D8" s="12" t="s">
        <v>22</v>
      </c>
      <c r="E8" s="15">
        <v>45279.958333333343</v>
      </c>
      <c r="F8" s="18" t="s">
        <v>511</v>
      </c>
      <c r="G8" s="12" t="s">
        <v>24</v>
      </c>
      <c r="H8" s="39" t="s">
        <v>777</v>
      </c>
      <c r="I8" s="12" t="s">
        <v>26</v>
      </c>
      <c r="J8" s="17">
        <v>0.75</v>
      </c>
      <c r="K8" s="9" t="s">
        <v>795</v>
      </c>
      <c r="L8" s="12"/>
      <c r="M8" s="12"/>
      <c r="N8" s="12"/>
      <c r="O8" s="9"/>
    </row>
    <row r="9" spans="1:15" ht="31.5" customHeight="1" x14ac:dyDescent="0.25">
      <c r="A9" s="12" t="s">
        <v>43</v>
      </c>
      <c r="B9" s="12"/>
      <c r="C9" s="12"/>
      <c r="D9" s="18" t="s">
        <v>46</v>
      </c>
      <c r="E9" s="15"/>
      <c r="F9" s="18"/>
      <c r="G9" s="12"/>
      <c r="H9" s="18" t="s">
        <v>208</v>
      </c>
      <c r="I9" s="12" t="s">
        <v>26</v>
      </c>
      <c r="J9" s="17">
        <v>0.75</v>
      </c>
      <c r="K9" s="9" t="s">
        <v>578</v>
      </c>
      <c r="L9" s="12"/>
      <c r="M9" s="21"/>
      <c r="N9" s="21"/>
      <c r="O9" s="9" t="s">
        <v>358</v>
      </c>
    </row>
    <row r="10" spans="1:15" ht="94.5" customHeight="1" x14ac:dyDescent="0.25">
      <c r="A10" s="12" t="s">
        <v>51</v>
      </c>
      <c r="B10" s="12" t="s">
        <v>761</v>
      </c>
      <c r="C10" s="29" t="s">
        <v>343</v>
      </c>
      <c r="D10" s="12" t="s">
        <v>54</v>
      </c>
      <c r="E10" s="15">
        <v>45271.166666666657</v>
      </c>
      <c r="F10" s="18" t="s">
        <v>344</v>
      </c>
      <c r="G10" s="12" t="s">
        <v>24</v>
      </c>
      <c r="H10" s="39" t="s">
        <v>677</v>
      </c>
      <c r="I10" s="12" t="s">
        <v>58</v>
      </c>
      <c r="J10" s="17">
        <v>0.75</v>
      </c>
      <c r="K10" s="9" t="s">
        <v>796</v>
      </c>
      <c r="L10" s="12"/>
      <c r="M10" s="37"/>
      <c r="N10" s="22"/>
      <c r="O10" s="9"/>
    </row>
    <row r="11" spans="1:15" ht="126" customHeight="1" x14ac:dyDescent="0.25">
      <c r="A11" s="12" t="s">
        <v>61</v>
      </c>
      <c r="B11" s="12" t="s">
        <v>288</v>
      </c>
      <c r="C11" s="12" t="s">
        <v>763</v>
      </c>
      <c r="D11" s="18" t="s">
        <v>764</v>
      </c>
      <c r="E11" s="15" t="s">
        <v>781</v>
      </c>
      <c r="F11" s="33" t="s">
        <v>782</v>
      </c>
      <c r="G11" s="12" t="s">
        <v>66</v>
      </c>
      <c r="H11" s="35" t="s">
        <v>783</v>
      </c>
      <c r="I11" s="12" t="s">
        <v>26</v>
      </c>
      <c r="J11" s="17">
        <v>0.75</v>
      </c>
      <c r="K11" s="9" t="s">
        <v>797</v>
      </c>
      <c r="L11" s="12"/>
      <c r="M11" s="37"/>
      <c r="N11" s="22"/>
      <c r="O11" s="19"/>
    </row>
    <row r="12" spans="1:15" ht="330.75" customHeight="1" x14ac:dyDescent="0.25">
      <c r="A12" s="12" t="s">
        <v>70</v>
      </c>
      <c r="B12" s="12" t="s">
        <v>767</v>
      </c>
      <c r="C12" s="21" t="s">
        <v>322</v>
      </c>
      <c r="D12" s="18" t="s">
        <v>73</v>
      </c>
      <c r="E12" s="15" t="s">
        <v>742</v>
      </c>
      <c r="F12" s="38" t="s">
        <v>323</v>
      </c>
      <c r="G12" s="34" t="s">
        <v>24</v>
      </c>
      <c r="H12" s="12" t="s">
        <v>785</v>
      </c>
      <c r="I12" s="12" t="s">
        <v>26</v>
      </c>
      <c r="J12" s="17">
        <v>0.75</v>
      </c>
      <c r="K12" s="9" t="s">
        <v>798</v>
      </c>
      <c r="L12" s="12"/>
      <c r="M12" s="12"/>
      <c r="N12" s="12"/>
      <c r="O12" s="9"/>
    </row>
    <row r="13" spans="1:15" ht="47.25" customHeight="1" x14ac:dyDescent="0.25">
      <c r="A13" s="12" t="s">
        <v>77</v>
      </c>
      <c r="B13" s="12"/>
      <c r="C13" s="12"/>
      <c r="D13" s="12" t="s">
        <v>78</v>
      </c>
      <c r="E13" s="15"/>
      <c r="F13" s="18"/>
      <c r="G13" s="12"/>
      <c r="H13" s="31" t="s">
        <v>82</v>
      </c>
      <c r="I13" s="12" t="s">
        <v>26</v>
      </c>
      <c r="J13" s="17">
        <v>0.75</v>
      </c>
      <c r="K13" s="19" t="s">
        <v>135</v>
      </c>
      <c r="L13" s="12"/>
      <c r="M13" s="12"/>
      <c r="N13" s="12"/>
      <c r="O13" s="20"/>
    </row>
    <row r="14" spans="1:15" ht="31.5" customHeight="1" x14ac:dyDescent="0.25">
      <c r="A14" s="12" t="s">
        <v>80</v>
      </c>
      <c r="B14" s="12"/>
      <c r="C14" s="12"/>
      <c r="D14" s="12" t="s">
        <v>81</v>
      </c>
      <c r="E14" s="15"/>
      <c r="F14" s="18"/>
      <c r="G14" s="12"/>
      <c r="H14" s="31" t="s">
        <v>82</v>
      </c>
      <c r="I14" s="12" t="s">
        <v>26</v>
      </c>
      <c r="J14" s="17">
        <v>0.75</v>
      </c>
      <c r="K14" s="19" t="s">
        <v>82</v>
      </c>
      <c r="L14" s="12"/>
      <c r="M14" s="22"/>
      <c r="N14" s="22"/>
      <c r="O14" s="9"/>
    </row>
    <row r="15" spans="1:15" ht="173.25" customHeight="1" x14ac:dyDescent="0.25">
      <c r="A15" s="12" t="s">
        <v>83</v>
      </c>
      <c r="B15" s="12" t="s">
        <v>666</v>
      </c>
      <c r="C15" s="23" t="s">
        <v>667</v>
      </c>
      <c r="D15" s="18" t="s">
        <v>86</v>
      </c>
      <c r="E15" s="15" t="s">
        <v>706</v>
      </c>
      <c r="F15" s="18" t="s">
        <v>668</v>
      </c>
      <c r="G15" s="34" t="s">
        <v>24</v>
      </c>
      <c r="H15" s="18" t="s">
        <v>439</v>
      </c>
      <c r="I15" s="12" t="s">
        <v>26</v>
      </c>
      <c r="J15" s="17">
        <v>0.75</v>
      </c>
      <c r="K15" s="19" t="s">
        <v>799</v>
      </c>
      <c r="L15" s="12"/>
      <c r="M15" s="25"/>
      <c r="N15" s="24"/>
      <c r="O15" s="9" t="s">
        <v>755</v>
      </c>
    </row>
    <row r="16" spans="1:15" ht="110.25" customHeight="1" x14ac:dyDescent="0.25">
      <c r="A16" s="12" t="s">
        <v>90</v>
      </c>
      <c r="B16" s="12" t="s">
        <v>625</v>
      </c>
      <c r="C16" s="12" t="s">
        <v>670</v>
      </c>
      <c r="D16" s="12" t="s">
        <v>22</v>
      </c>
      <c r="E16" s="15">
        <v>45280</v>
      </c>
      <c r="F16" s="18" t="s">
        <v>636</v>
      </c>
      <c r="G16" s="12" t="s">
        <v>24</v>
      </c>
      <c r="H16" s="12" t="s">
        <v>683</v>
      </c>
      <c r="I16" s="30" t="s">
        <v>30</v>
      </c>
      <c r="J16" s="17">
        <v>0.75</v>
      </c>
      <c r="K16" s="9" t="s">
        <v>800</v>
      </c>
      <c r="L16" s="12"/>
      <c r="M16" s="21"/>
      <c r="N16" s="26"/>
      <c r="O16" s="9"/>
    </row>
    <row r="17" spans="1:538" ht="31.5" customHeight="1" x14ac:dyDescent="0.25">
      <c r="A17" s="12" t="s">
        <v>98</v>
      </c>
      <c r="B17" s="12"/>
      <c r="C17" s="12"/>
      <c r="D17" s="18" t="s">
        <v>81</v>
      </c>
      <c r="E17" s="15"/>
      <c r="F17" s="18"/>
      <c r="G17" s="12" t="s">
        <v>30</v>
      </c>
      <c r="H17" s="12" t="s">
        <v>82</v>
      </c>
      <c r="I17" s="12" t="s">
        <v>30</v>
      </c>
      <c r="J17" s="17">
        <v>0.75</v>
      </c>
      <c r="K17" s="27" t="s">
        <v>82</v>
      </c>
      <c r="L17" s="17"/>
      <c r="M17" s="17"/>
      <c r="N17" s="12"/>
      <c r="O17" s="9"/>
    </row>
    <row r="18" spans="1:538" ht="141.75" customHeight="1" x14ac:dyDescent="0.25">
      <c r="A18" s="12" t="s">
        <v>100</v>
      </c>
      <c r="B18" s="12" t="s">
        <v>513</v>
      </c>
      <c r="C18" s="12" t="s">
        <v>771</v>
      </c>
      <c r="D18" s="18" t="s">
        <v>103</v>
      </c>
      <c r="E18" s="15">
        <v>45283.958333333343</v>
      </c>
      <c r="F18" s="18" t="s">
        <v>772</v>
      </c>
      <c r="G18" s="12" t="s">
        <v>24</v>
      </c>
      <c r="H18" s="18" t="s">
        <v>789</v>
      </c>
      <c r="I18" s="12" t="s">
        <v>26</v>
      </c>
      <c r="J18" s="17">
        <v>0.75</v>
      </c>
      <c r="K18" s="27" t="s">
        <v>801</v>
      </c>
      <c r="L18" s="17"/>
      <c r="M18" s="21"/>
      <c r="N18" s="12"/>
      <c r="O18" s="28"/>
    </row>
    <row r="19" spans="1:538" ht="31.5" customHeight="1" x14ac:dyDescent="0.25">
      <c r="A19" s="12" t="s">
        <v>106</v>
      </c>
      <c r="B19" s="12"/>
      <c r="C19" s="12"/>
      <c r="D19" s="26" t="s">
        <v>34</v>
      </c>
      <c r="E19" s="15"/>
      <c r="F19" s="18"/>
      <c r="G19" s="12" t="s">
        <v>30</v>
      </c>
      <c r="H19" s="31" t="s">
        <v>82</v>
      </c>
      <c r="I19" s="12" t="s">
        <v>26</v>
      </c>
      <c r="J19" s="17">
        <v>0.75</v>
      </c>
      <c r="K19" s="9" t="s">
        <v>82</v>
      </c>
      <c r="L19" s="17"/>
      <c r="M19" s="13"/>
      <c r="N19" s="12"/>
      <c r="O19" s="9"/>
    </row>
    <row r="20" spans="1:538" ht="31.5" customHeight="1" x14ac:dyDescent="0.25">
      <c r="A20" s="12" t="s">
        <v>107</v>
      </c>
      <c r="B20" s="12"/>
      <c r="C20" s="12"/>
      <c r="D20" s="12" t="s">
        <v>81</v>
      </c>
      <c r="E20" s="15"/>
      <c r="F20" s="18"/>
      <c r="G20" s="12" t="s">
        <v>30</v>
      </c>
      <c r="H20" s="31" t="s">
        <v>82</v>
      </c>
      <c r="I20" s="12" t="s">
        <v>26</v>
      </c>
      <c r="J20" s="17">
        <v>0.75</v>
      </c>
      <c r="K20" s="27" t="s">
        <v>82</v>
      </c>
      <c r="L20" s="17"/>
      <c r="M20" s="17"/>
      <c r="N20" s="21"/>
      <c r="O20" s="18"/>
      <c r="QH20" s="1">
        <v>0.6</v>
      </c>
      <c r="TR20" s="1" t="s">
        <v>108</v>
      </c>
    </row>
    <row r="21" spans="1:538" ht="31.5" customHeight="1" x14ac:dyDescent="0.25">
      <c r="A21" s="12" t="s">
        <v>109</v>
      </c>
      <c r="B21" s="12" t="s">
        <v>110</v>
      </c>
      <c r="C21" s="12"/>
      <c r="D21" s="12" t="s">
        <v>111</v>
      </c>
      <c r="E21" s="15"/>
      <c r="F21" s="18"/>
      <c r="G21" s="12"/>
      <c r="H21" s="32"/>
      <c r="I21" s="12" t="s">
        <v>26</v>
      </c>
      <c r="J21" s="17">
        <v>0.75</v>
      </c>
      <c r="K21" s="9" t="s">
        <v>142</v>
      </c>
      <c r="L21" s="17"/>
      <c r="M21" s="21"/>
      <c r="N21" s="12">
        <v>12.7</v>
      </c>
      <c r="O21" s="9"/>
    </row>
    <row r="22" spans="1:538" x14ac:dyDescent="0.25">
      <c r="A22" s="12" t="s">
        <v>656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27" t="s">
        <v>143</v>
      </c>
      <c r="L22" s="17"/>
      <c r="M22" s="17"/>
      <c r="N22" s="12"/>
      <c r="O22" s="19"/>
    </row>
    <row r="23" spans="1:538" x14ac:dyDescent="0.25">
      <c r="A23" s="12" t="s">
        <v>657</v>
      </c>
      <c r="B23" s="12"/>
      <c r="C23" s="12"/>
      <c r="D23" s="12"/>
      <c r="E23" s="15"/>
      <c r="F23" s="18"/>
      <c r="G23" s="12" t="s">
        <v>30</v>
      </c>
      <c r="H23" s="31"/>
      <c r="I23" s="12"/>
      <c r="J23" s="17">
        <v>0.75</v>
      </c>
      <c r="K23" s="9" t="s">
        <v>144</v>
      </c>
      <c r="L23" s="12"/>
      <c r="M23" s="12"/>
      <c r="N23" s="12"/>
      <c r="O23" s="19"/>
    </row>
    <row r="24" spans="1:538" x14ac:dyDescent="0.25">
      <c r="K24" s="10"/>
    </row>
    <row r="25" spans="1:538" x14ac:dyDescent="0.25">
      <c r="K25" s="11" t="s">
        <v>117</v>
      </c>
      <c r="L25" s="12"/>
      <c r="M25" s="13">
        <f>SUM(M5:M21)</f>
        <v>0</v>
      </c>
      <c r="N25" s="13">
        <f>SUM(N5:N21)</f>
        <v>12.7</v>
      </c>
    </row>
    <row r="26" spans="1:538" x14ac:dyDescent="0.25">
      <c r="K26" s="12" t="s">
        <v>118</v>
      </c>
      <c r="L26" s="14"/>
      <c r="M26" s="13">
        <f>M25+M27</f>
        <v>457.5</v>
      </c>
      <c r="N26" s="13">
        <f>N25+N27</f>
        <v>1097.7</v>
      </c>
    </row>
    <row r="27" spans="1:538" x14ac:dyDescent="0.25">
      <c r="M27" s="7">
        <v>457.5</v>
      </c>
      <c r="N27" s="7">
        <v>1085</v>
      </c>
    </row>
    <row r="31" spans="1:538" x14ac:dyDescent="0.25">
      <c r="K31" s="4"/>
    </row>
    <row r="32" spans="1:538" x14ac:dyDescent="0.25">
      <c r="L32" s="2"/>
    </row>
    <row r="35" spans="8:11" x14ac:dyDescent="0.25">
      <c r="K35" s="8"/>
    </row>
    <row r="41" spans="8:11" x14ac:dyDescent="0.25">
      <c r="H41" s="3"/>
    </row>
  </sheetData>
  <mergeCells count="16">
    <mergeCell ref="G2:H2"/>
    <mergeCell ref="A2:F2"/>
    <mergeCell ref="I3:I4"/>
    <mergeCell ref="I2:J2"/>
    <mergeCell ref="O3:O4"/>
    <mergeCell ref="M3:M4"/>
    <mergeCell ref="A3:A4"/>
    <mergeCell ref="B3:B4"/>
    <mergeCell ref="N3:N4"/>
    <mergeCell ref="D3:D4"/>
    <mergeCell ref="F3:F4"/>
    <mergeCell ref="E3:E4"/>
    <mergeCell ref="G3:G4"/>
    <mergeCell ref="J3:L3"/>
    <mergeCell ref="H3:H4"/>
    <mergeCell ref="C3:C4"/>
  </mergeCells>
  <dataValidations count="1">
    <dataValidation showInputMessage="1" showErrorMessage="1" sqref="G5:G23 G25:G29 I2" xr:uid="{00000000-0002-0000-3100-000000000000}"/>
  </dataValidation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TR40"/>
  <sheetViews>
    <sheetView topLeftCell="A13" zoomScale="60" zoomScaleNormal="60" workbookViewId="0">
      <selection activeCell="H15" sqref="H15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202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/>
      <c r="F4" s="16"/>
      <c r="G4" s="12"/>
      <c r="H4" s="36" t="s">
        <v>203</v>
      </c>
      <c r="I4" s="12" t="s">
        <v>26</v>
      </c>
      <c r="J4" s="17">
        <v>0.75</v>
      </c>
      <c r="K4" s="9" t="s">
        <v>204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123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206</v>
      </c>
      <c r="G7" s="12" t="s">
        <v>24</v>
      </c>
      <c r="H7" s="36" t="s">
        <v>203</v>
      </c>
      <c r="I7" s="12" t="s">
        <v>26</v>
      </c>
      <c r="J7" s="17">
        <v>0.75</v>
      </c>
      <c r="K7" s="9" t="s">
        <v>207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209</v>
      </c>
      <c r="L8" s="12"/>
      <c r="M8" s="21"/>
      <c r="N8" s="21"/>
      <c r="O8" s="9" t="s">
        <v>50</v>
      </c>
    </row>
    <row r="9" spans="1:15" ht="211.5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199</v>
      </c>
      <c r="I9" s="12" t="s">
        <v>58</v>
      </c>
      <c r="J9" s="17">
        <v>0.75</v>
      </c>
      <c r="K9" s="9" t="s">
        <v>210</v>
      </c>
      <c r="L9" s="12"/>
      <c r="M9" s="37"/>
      <c r="N9" s="22"/>
      <c r="O9" s="9"/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195</v>
      </c>
      <c r="I10" s="12" t="s">
        <v>26</v>
      </c>
      <c r="J10" s="17">
        <v>0.75</v>
      </c>
      <c r="K10" s="9" t="s">
        <v>211</v>
      </c>
      <c r="L10" s="12"/>
      <c r="M10" s="37">
        <v>8.5</v>
      </c>
      <c r="N10" s="22"/>
      <c r="O10" s="19" t="s">
        <v>212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75</v>
      </c>
      <c r="I11" s="12" t="s">
        <v>26</v>
      </c>
      <c r="J11" s="17">
        <v>0.75</v>
      </c>
      <c r="K11" s="19" t="s">
        <v>213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135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142.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214</v>
      </c>
      <c r="L14" s="12"/>
      <c r="M14" s="24"/>
      <c r="N14" s="25"/>
      <c r="O14" s="9" t="s">
        <v>89</v>
      </c>
    </row>
    <row r="15" spans="1:15" ht="213.7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215</v>
      </c>
      <c r="G15" s="12" t="s">
        <v>24</v>
      </c>
      <c r="H15" s="12" t="s">
        <v>199</v>
      </c>
      <c r="I15" s="30" t="s">
        <v>30</v>
      </c>
      <c r="J15" s="17">
        <v>0.75</v>
      </c>
      <c r="K15" s="9" t="s">
        <v>216</v>
      </c>
      <c r="L15" s="12"/>
      <c r="M15" s="21">
        <v>7</v>
      </c>
      <c r="N15" s="26"/>
      <c r="O15" s="9" t="s">
        <v>217</v>
      </c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204.75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6" t="s">
        <v>25</v>
      </c>
      <c r="I17" s="12" t="s">
        <v>26</v>
      </c>
      <c r="J17" s="17">
        <v>0.75</v>
      </c>
      <c r="K17" s="27" t="s">
        <v>218</v>
      </c>
      <c r="L17" s="17"/>
      <c r="M17" s="21"/>
      <c r="N17" s="12"/>
      <c r="O17" s="28"/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15.5</v>
      </c>
      <c r="N24" s="13">
        <f>SUM(N4:N20)</f>
        <v>0</v>
      </c>
    </row>
    <row r="25" spans="1:538" x14ac:dyDescent="0.25">
      <c r="K25" s="12" t="s">
        <v>118</v>
      </c>
      <c r="L25" s="14"/>
      <c r="M25" s="13">
        <f>M24+M26</f>
        <v>90.5</v>
      </c>
      <c r="N25" s="13">
        <f>N24+N26</f>
        <v>0</v>
      </c>
    </row>
    <row r="26" spans="1:538" x14ac:dyDescent="0.25">
      <c r="M26" s="7">
        <v>75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500-000000000000}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219</v>
      </c>
      <c r="B1" s="46"/>
      <c r="C1" s="46"/>
      <c r="D1" s="46"/>
      <c r="E1" s="46"/>
      <c r="F1" s="46"/>
      <c r="G1" s="45" t="s">
        <v>1</v>
      </c>
      <c r="H1" s="46"/>
      <c r="I1" s="45" t="s">
        <v>168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 t="s">
        <v>21</v>
      </c>
      <c r="D4" s="12" t="s">
        <v>22</v>
      </c>
      <c r="E4" s="15"/>
      <c r="F4" s="16"/>
      <c r="G4" s="12" t="s">
        <v>58</v>
      </c>
      <c r="H4" s="39" t="s">
        <v>220</v>
      </c>
      <c r="I4" s="12" t="s">
        <v>26</v>
      </c>
      <c r="J4" s="17">
        <v>0.25</v>
      </c>
      <c r="K4" s="9" t="s">
        <v>221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171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172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206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222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189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223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224</v>
      </c>
      <c r="L9" s="12"/>
      <c r="M9" s="37"/>
      <c r="N9" s="22"/>
      <c r="O9" s="9" t="s">
        <v>225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226</v>
      </c>
      <c r="I10" s="12" t="s">
        <v>26</v>
      </c>
      <c r="J10" s="17">
        <v>0.25</v>
      </c>
      <c r="K10" s="9" t="s">
        <v>227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230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231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182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232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91</v>
      </c>
      <c r="C15" s="12" t="s">
        <v>92</v>
      </c>
      <c r="D15" s="12" t="s">
        <v>22</v>
      </c>
      <c r="E15" s="15" t="s">
        <v>158</v>
      </c>
      <c r="F15" s="18" t="s">
        <v>215</v>
      </c>
      <c r="G15" s="12" t="s">
        <v>24</v>
      </c>
      <c r="H15" s="12" t="s">
        <v>233</v>
      </c>
      <c r="I15" s="30" t="s">
        <v>30</v>
      </c>
      <c r="J15" s="17">
        <v>0.25</v>
      </c>
      <c r="K15" s="9" t="s">
        <v>234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25</v>
      </c>
      <c r="I17" s="12" t="s">
        <v>26</v>
      </c>
      <c r="J17" s="17">
        <v>0.25</v>
      </c>
      <c r="K17" s="27" t="s">
        <v>235</v>
      </c>
      <c r="L17" s="17"/>
      <c r="M17" s="21"/>
      <c r="N17" s="12">
        <v>7</v>
      </c>
      <c r="O17" s="28" t="s">
        <v>236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/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142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143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144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7</v>
      </c>
    </row>
    <row r="25" spans="1:538" x14ac:dyDescent="0.25">
      <c r="K25" s="12" t="s">
        <v>118</v>
      </c>
      <c r="L25" s="14"/>
      <c r="M25" s="13">
        <f>M24+M26</f>
        <v>102.5</v>
      </c>
      <c r="N25" s="13">
        <f>N24+N26</f>
        <v>7</v>
      </c>
    </row>
    <row r="26" spans="1:538" x14ac:dyDescent="0.25">
      <c r="M26" s="7">
        <v>90.5</v>
      </c>
      <c r="N26" s="7">
        <v>0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600-000000000000}"/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TR40"/>
  <sheetViews>
    <sheetView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237</v>
      </c>
      <c r="B1" s="46"/>
      <c r="C1" s="46"/>
      <c r="D1" s="46"/>
      <c r="E1" s="46"/>
      <c r="F1" s="46"/>
      <c r="G1" s="45" t="s">
        <v>1</v>
      </c>
      <c r="H1" s="46"/>
      <c r="I1" s="45" t="s">
        <v>146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157.5" customHeight="1" x14ac:dyDescent="0.25">
      <c r="A4" s="12" t="s">
        <v>19</v>
      </c>
      <c r="B4" s="12" t="s">
        <v>169</v>
      </c>
      <c r="C4" s="12" t="s">
        <v>238</v>
      </c>
      <c r="D4" s="12" t="s">
        <v>22</v>
      </c>
      <c r="E4" s="15"/>
      <c r="F4" s="16"/>
      <c r="G4" s="12" t="s">
        <v>58</v>
      </c>
      <c r="H4" s="39" t="s">
        <v>220</v>
      </c>
      <c r="I4" s="12" t="s">
        <v>26</v>
      </c>
      <c r="J4" s="17">
        <v>0.75</v>
      </c>
      <c r="K4" s="9" t="s">
        <v>239</v>
      </c>
      <c r="L4" s="12"/>
      <c r="M4" s="12"/>
      <c r="N4" s="12"/>
      <c r="O4" s="9" t="s">
        <v>240</v>
      </c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0.75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0.75</v>
      </c>
      <c r="K6" s="19" t="s">
        <v>35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0.75</v>
      </c>
      <c r="K7" s="9" t="s">
        <v>242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0.75</v>
      </c>
      <c r="K8" s="9" t="s">
        <v>244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0.75</v>
      </c>
      <c r="K9" s="9" t="s">
        <v>245</v>
      </c>
      <c r="L9" s="12"/>
      <c r="M9" s="37"/>
      <c r="N9" s="22"/>
      <c r="O9" s="9" t="s">
        <v>225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226</v>
      </c>
      <c r="I10" s="12" t="s">
        <v>26</v>
      </c>
      <c r="J10" s="17">
        <v>0.75</v>
      </c>
      <c r="K10" s="9" t="s">
        <v>246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0.75</v>
      </c>
      <c r="K11" s="19" t="s">
        <v>247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0.75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0.75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0.75</v>
      </c>
      <c r="K14" s="19" t="s">
        <v>248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233</v>
      </c>
      <c r="I15" s="30" t="s">
        <v>30</v>
      </c>
      <c r="J15" s="17">
        <v>0.75</v>
      </c>
      <c r="K15" s="9" t="s">
        <v>250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0.75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25</v>
      </c>
      <c r="I17" s="12" t="s">
        <v>26</v>
      </c>
      <c r="J17" s="17">
        <v>0.75</v>
      </c>
      <c r="K17" s="27" t="s">
        <v>251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0.75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0.75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0.75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0.75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0.75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12</v>
      </c>
    </row>
    <row r="25" spans="1:538" x14ac:dyDescent="0.25">
      <c r="K25" s="12" t="s">
        <v>118</v>
      </c>
      <c r="L25" s="14"/>
      <c r="M25" s="13">
        <f>M24+M26</f>
        <v>114.5</v>
      </c>
      <c r="N25" s="13">
        <f>N24+N26</f>
        <v>19</v>
      </c>
    </row>
    <row r="26" spans="1:538" x14ac:dyDescent="0.25">
      <c r="M26" s="7">
        <v>102.5</v>
      </c>
      <c r="N26" s="7">
        <v>7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700-000000000000}"/>
  </dataValidation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9"/>
  <dimension ref="A1:TR40"/>
  <sheetViews>
    <sheetView topLeftCell="A12" zoomScale="60" zoomScaleNormal="60" workbookViewId="0">
      <selection activeCell="N26" sqref="N26"/>
    </sheetView>
  </sheetViews>
  <sheetFormatPr defaultColWidth="20.7109375" defaultRowHeight="15.75" x14ac:dyDescent="0.25"/>
  <cols>
    <col min="1" max="1" width="13.5703125" style="1" customWidth="1"/>
    <col min="2" max="2" width="20.7109375" style="1" customWidth="1"/>
    <col min="3" max="3" width="13.7109375" style="1" customWidth="1"/>
    <col min="4" max="4" width="29.42578125" style="1" customWidth="1"/>
    <col min="5" max="5" width="23.42578125" style="1" customWidth="1"/>
    <col min="6" max="6" width="66.42578125" style="1" customWidth="1"/>
    <col min="7" max="7" width="20.7109375" style="1" customWidth="1"/>
    <col min="8" max="8" width="26" style="1" customWidth="1"/>
    <col min="9" max="9" width="20.7109375" style="1" customWidth="1"/>
    <col min="10" max="10" width="15.42578125" style="1" customWidth="1"/>
    <col min="11" max="11" width="100.28515625" style="1" customWidth="1"/>
    <col min="12" max="12" width="24.28515625" style="1" customWidth="1"/>
    <col min="13" max="13" width="9.7109375" style="1" customWidth="1"/>
    <col min="14" max="14" width="9.42578125" style="1" customWidth="1"/>
    <col min="15" max="15" width="50.28515625" style="1" customWidth="1"/>
    <col min="16" max="207" width="20.7109375" style="1" customWidth="1"/>
    <col min="208" max="16384" width="20.7109375" style="1"/>
  </cols>
  <sheetData>
    <row r="1" spans="1:15" x14ac:dyDescent="0.25">
      <c r="A1" s="49" t="s">
        <v>253</v>
      </c>
      <c r="B1" s="46"/>
      <c r="C1" s="46"/>
      <c r="D1" s="46"/>
      <c r="E1" s="46"/>
      <c r="F1" s="46"/>
      <c r="G1" s="45" t="s">
        <v>1</v>
      </c>
      <c r="H1" s="46"/>
      <c r="I1" s="45" t="s">
        <v>2</v>
      </c>
      <c r="J1" s="46"/>
      <c r="K1" s="5"/>
      <c r="L1" s="5"/>
      <c r="M1" s="5"/>
      <c r="N1" s="5"/>
      <c r="O1" s="6"/>
    </row>
    <row r="2" spans="1:15" x14ac:dyDescent="0.25">
      <c r="A2" s="43" t="s">
        <v>3</v>
      </c>
      <c r="B2" s="43" t="s">
        <v>4</v>
      </c>
      <c r="C2" s="43" t="s">
        <v>5</v>
      </c>
      <c r="D2" s="43" t="s">
        <v>6</v>
      </c>
      <c r="E2" s="43" t="s">
        <v>7</v>
      </c>
      <c r="F2" s="43" t="s">
        <v>8</v>
      </c>
      <c r="G2" s="43" t="s">
        <v>9</v>
      </c>
      <c r="H2" s="43" t="s">
        <v>10</v>
      </c>
      <c r="I2" s="43" t="s">
        <v>11</v>
      </c>
      <c r="J2" s="43" t="s">
        <v>12</v>
      </c>
      <c r="K2" s="47"/>
      <c r="L2" s="48"/>
      <c r="M2" s="41" t="s">
        <v>13</v>
      </c>
      <c r="N2" s="41" t="s">
        <v>14</v>
      </c>
      <c r="O2" s="41" t="s">
        <v>15</v>
      </c>
    </row>
    <row r="3" spans="1:15" x14ac:dyDescent="0.25">
      <c r="A3" s="44"/>
      <c r="B3" s="44"/>
      <c r="C3" s="44"/>
      <c r="D3" s="44"/>
      <c r="E3" s="44"/>
      <c r="F3" s="44"/>
      <c r="G3" s="44"/>
      <c r="H3" s="44"/>
      <c r="I3" s="44"/>
      <c r="J3" s="12" t="s">
        <v>16</v>
      </c>
      <c r="K3" s="12" t="s">
        <v>17</v>
      </c>
      <c r="L3" s="12" t="s">
        <v>18</v>
      </c>
      <c r="M3" s="42"/>
      <c r="N3" s="42"/>
      <c r="O3" s="42"/>
    </row>
    <row r="4" spans="1:15" ht="63" customHeight="1" x14ac:dyDescent="0.25">
      <c r="A4" s="12" t="s">
        <v>19</v>
      </c>
      <c r="B4" s="12" t="s">
        <v>169</v>
      </c>
      <c r="C4" s="12">
        <v>229</v>
      </c>
      <c r="D4" s="12" t="s">
        <v>22</v>
      </c>
      <c r="E4" s="12" t="s">
        <v>254</v>
      </c>
      <c r="F4" s="16" t="s">
        <v>255</v>
      </c>
      <c r="G4" s="12" t="s">
        <v>24</v>
      </c>
      <c r="H4" s="39" t="s">
        <v>256</v>
      </c>
      <c r="I4" s="12" t="s">
        <v>26</v>
      </c>
      <c r="J4" s="17">
        <v>0.25</v>
      </c>
      <c r="K4" s="9" t="s">
        <v>257</v>
      </c>
      <c r="L4" s="12"/>
      <c r="M4" s="12"/>
      <c r="N4" s="12"/>
      <c r="O4" s="9"/>
    </row>
    <row r="5" spans="1:15" ht="31.5" customHeight="1" x14ac:dyDescent="0.25">
      <c r="A5" s="12" t="s">
        <v>28</v>
      </c>
      <c r="B5" s="12"/>
      <c r="C5" s="12"/>
      <c r="D5" s="12" t="s">
        <v>29</v>
      </c>
      <c r="E5" s="15"/>
      <c r="F5" s="18"/>
      <c r="G5" s="12" t="s">
        <v>30</v>
      </c>
      <c r="H5" s="31" t="s">
        <v>31</v>
      </c>
      <c r="I5" s="12" t="s">
        <v>26</v>
      </c>
      <c r="J5" s="17">
        <v>0.25</v>
      </c>
      <c r="K5" s="19" t="s">
        <v>32</v>
      </c>
      <c r="L5" s="12"/>
      <c r="M5" s="12"/>
      <c r="N5" s="12"/>
      <c r="O5" s="20"/>
    </row>
    <row r="6" spans="1:15" ht="31.5" customHeight="1" x14ac:dyDescent="0.25">
      <c r="A6" s="12" t="s">
        <v>33</v>
      </c>
      <c r="B6" s="12"/>
      <c r="C6" s="12"/>
      <c r="D6" s="18" t="s">
        <v>34</v>
      </c>
      <c r="E6" s="15"/>
      <c r="F6" s="18"/>
      <c r="G6" s="12" t="s">
        <v>30</v>
      </c>
      <c r="H6" s="31" t="s">
        <v>31</v>
      </c>
      <c r="I6" s="12" t="s">
        <v>26</v>
      </c>
      <c r="J6" s="17">
        <v>0.25</v>
      </c>
      <c r="K6" s="19" t="s">
        <v>35</v>
      </c>
      <c r="L6" s="12"/>
      <c r="M6" s="12"/>
      <c r="N6" s="12"/>
      <c r="O6" s="9"/>
    </row>
    <row r="7" spans="1:15" ht="94.5" customHeight="1" x14ac:dyDescent="0.25">
      <c r="A7" s="12" t="s">
        <v>36</v>
      </c>
      <c r="B7" s="12" t="s">
        <v>124</v>
      </c>
      <c r="C7" s="12" t="s">
        <v>205</v>
      </c>
      <c r="D7" s="12" t="s">
        <v>22</v>
      </c>
      <c r="E7" s="15"/>
      <c r="F7" s="18" t="s">
        <v>241</v>
      </c>
      <c r="G7" s="12" t="s">
        <v>24</v>
      </c>
      <c r="H7" s="39" t="s">
        <v>220</v>
      </c>
      <c r="I7" s="12" t="s">
        <v>26</v>
      </c>
      <c r="J7" s="17">
        <v>0.25</v>
      </c>
      <c r="K7" s="9" t="s">
        <v>258</v>
      </c>
      <c r="L7" s="12"/>
      <c r="M7" s="12"/>
      <c r="N7" s="12"/>
      <c r="O7" s="9"/>
    </row>
    <row r="8" spans="1:15" ht="189" customHeight="1" x14ac:dyDescent="0.25">
      <c r="A8" s="12" t="s">
        <v>43</v>
      </c>
      <c r="B8" s="12" t="s">
        <v>44</v>
      </c>
      <c r="C8" s="12" t="s">
        <v>243</v>
      </c>
      <c r="D8" s="18" t="s">
        <v>46</v>
      </c>
      <c r="E8" s="15">
        <v>45260.083333333343</v>
      </c>
      <c r="F8" s="18" t="s">
        <v>190</v>
      </c>
      <c r="G8" s="12" t="s">
        <v>24</v>
      </c>
      <c r="H8" s="18" t="s">
        <v>208</v>
      </c>
      <c r="I8" s="12" t="s">
        <v>26</v>
      </c>
      <c r="J8" s="17">
        <v>0.25</v>
      </c>
      <c r="K8" s="9" t="s">
        <v>259</v>
      </c>
      <c r="L8" s="12"/>
      <c r="M8" s="21"/>
      <c r="N8" s="21"/>
      <c r="O8" s="9" t="s">
        <v>50</v>
      </c>
    </row>
    <row r="9" spans="1:15" ht="63" customHeight="1" x14ac:dyDescent="0.25">
      <c r="A9" s="12" t="s">
        <v>51</v>
      </c>
      <c r="B9" s="12" t="s">
        <v>52</v>
      </c>
      <c r="C9" s="29" t="s">
        <v>53</v>
      </c>
      <c r="D9" s="12" t="s">
        <v>54</v>
      </c>
      <c r="E9" s="15" t="s">
        <v>55</v>
      </c>
      <c r="F9" s="18" t="s">
        <v>56</v>
      </c>
      <c r="G9" s="12" t="s">
        <v>24</v>
      </c>
      <c r="H9" s="18" t="s">
        <v>48</v>
      </c>
      <c r="I9" s="12" t="s">
        <v>58</v>
      </c>
      <c r="J9" s="17">
        <v>0.25</v>
      </c>
      <c r="K9" s="9" t="s">
        <v>260</v>
      </c>
      <c r="L9" s="12"/>
      <c r="M9" s="37"/>
      <c r="N9" s="22">
        <v>12</v>
      </c>
      <c r="O9" s="9" t="s">
        <v>261</v>
      </c>
    </row>
    <row r="10" spans="1:15" ht="73.5" customHeight="1" x14ac:dyDescent="0.25">
      <c r="A10" s="12" t="s">
        <v>61</v>
      </c>
      <c r="B10" s="12" t="s">
        <v>62</v>
      </c>
      <c r="C10" s="12" t="s">
        <v>63</v>
      </c>
      <c r="D10" s="18" t="s">
        <v>64</v>
      </c>
      <c r="E10" s="15" t="s">
        <v>152</v>
      </c>
      <c r="F10" s="33" t="s">
        <v>194</v>
      </c>
      <c r="G10" s="12" t="s">
        <v>66</v>
      </c>
      <c r="H10" s="35" t="s">
        <v>262</v>
      </c>
      <c r="I10" s="12" t="s">
        <v>26</v>
      </c>
      <c r="J10" s="17">
        <v>0.25</v>
      </c>
      <c r="K10" s="9" t="s">
        <v>263</v>
      </c>
      <c r="L10" s="12"/>
      <c r="M10" s="37">
        <v>12</v>
      </c>
      <c r="N10" s="22"/>
      <c r="O10" s="19" t="s">
        <v>228</v>
      </c>
    </row>
    <row r="11" spans="1:15" ht="135" customHeight="1" x14ac:dyDescent="0.25">
      <c r="A11" s="12" t="s">
        <v>70</v>
      </c>
      <c r="B11" s="12" t="s">
        <v>71</v>
      </c>
      <c r="C11" s="21" t="s">
        <v>132</v>
      </c>
      <c r="D11" s="18" t="s">
        <v>73</v>
      </c>
      <c r="E11" s="15" t="s">
        <v>155</v>
      </c>
      <c r="F11" s="38" t="s">
        <v>133</v>
      </c>
      <c r="G11" s="34" t="s">
        <v>24</v>
      </c>
      <c r="H11" s="12" t="s">
        <v>229</v>
      </c>
      <c r="I11" s="12" t="s">
        <v>26</v>
      </c>
      <c r="J11" s="17">
        <v>0.25</v>
      </c>
      <c r="K11" s="19" t="s">
        <v>264</v>
      </c>
      <c r="L11" s="12"/>
      <c r="M11" s="12"/>
      <c r="N11" s="12"/>
      <c r="O11" s="9"/>
    </row>
    <row r="12" spans="1:15" ht="31.5" customHeight="1" x14ac:dyDescent="0.25">
      <c r="A12" s="12" t="s">
        <v>77</v>
      </c>
      <c r="B12" s="12"/>
      <c r="C12" s="12"/>
      <c r="D12" s="12" t="s">
        <v>78</v>
      </c>
      <c r="E12" s="15"/>
      <c r="F12" s="18"/>
      <c r="G12" s="12"/>
      <c r="H12" s="31" t="s">
        <v>31</v>
      </c>
      <c r="I12" s="12" t="s">
        <v>26</v>
      </c>
      <c r="J12" s="17">
        <v>0.25</v>
      </c>
      <c r="K12" s="19" t="s">
        <v>79</v>
      </c>
      <c r="L12" s="12"/>
      <c r="M12" s="12"/>
      <c r="N12" s="12"/>
      <c r="O12" s="20"/>
    </row>
    <row r="13" spans="1:15" ht="31.5" customHeight="1" x14ac:dyDescent="0.25">
      <c r="A13" s="12" t="s">
        <v>80</v>
      </c>
      <c r="B13" s="12"/>
      <c r="C13" s="12"/>
      <c r="D13" s="12" t="s">
        <v>81</v>
      </c>
      <c r="E13" s="15"/>
      <c r="F13" s="18"/>
      <c r="G13" s="12"/>
      <c r="H13" s="31" t="s">
        <v>31</v>
      </c>
      <c r="I13" s="12" t="s">
        <v>26</v>
      </c>
      <c r="J13" s="17">
        <v>0.25</v>
      </c>
      <c r="K13" s="19" t="s">
        <v>82</v>
      </c>
      <c r="L13" s="12"/>
      <c r="M13" s="22"/>
      <c r="N13" s="22"/>
      <c r="O13" s="9"/>
    </row>
    <row r="14" spans="1:15" ht="47.25" customHeight="1" x14ac:dyDescent="0.25">
      <c r="A14" s="12" t="s">
        <v>83</v>
      </c>
      <c r="B14" s="12" t="s">
        <v>136</v>
      </c>
      <c r="C14" s="23" t="s">
        <v>85</v>
      </c>
      <c r="D14" s="18" t="s">
        <v>86</v>
      </c>
      <c r="E14" s="15">
        <v>45257.583333333343</v>
      </c>
      <c r="F14" s="18" t="s">
        <v>87</v>
      </c>
      <c r="G14" s="34" t="s">
        <v>24</v>
      </c>
      <c r="H14" s="18" t="s">
        <v>48</v>
      </c>
      <c r="I14" s="12" t="s">
        <v>26</v>
      </c>
      <c r="J14" s="17">
        <v>0.25</v>
      </c>
      <c r="K14" s="19" t="s">
        <v>265</v>
      </c>
      <c r="L14" s="12"/>
      <c r="M14" s="24"/>
      <c r="N14" s="25"/>
      <c r="O14" s="9" t="s">
        <v>89</v>
      </c>
    </row>
    <row r="15" spans="1:15" ht="94.5" customHeight="1" x14ac:dyDescent="0.25">
      <c r="A15" s="12" t="s">
        <v>90</v>
      </c>
      <c r="B15" s="12" t="s">
        <v>249</v>
      </c>
      <c r="C15" s="12" t="s">
        <v>92</v>
      </c>
      <c r="D15" s="12" t="s">
        <v>22</v>
      </c>
      <c r="E15" s="15" t="s">
        <v>158</v>
      </c>
      <c r="F15" s="18" t="s">
        <v>159</v>
      </c>
      <c r="G15" s="12" t="s">
        <v>24</v>
      </c>
      <c r="H15" s="12" t="s">
        <v>175</v>
      </c>
      <c r="I15" s="30" t="s">
        <v>30</v>
      </c>
      <c r="J15" s="17">
        <v>0.25</v>
      </c>
      <c r="K15" s="9" t="s">
        <v>266</v>
      </c>
      <c r="L15" s="12"/>
      <c r="M15" s="21"/>
      <c r="N15" s="26"/>
      <c r="O15" s="9"/>
    </row>
    <row r="16" spans="1:15" ht="15.75" customHeight="1" x14ac:dyDescent="0.25">
      <c r="A16" s="12" t="s">
        <v>98</v>
      </c>
      <c r="B16" s="12"/>
      <c r="C16" s="12"/>
      <c r="D16" s="18" t="s">
        <v>81</v>
      </c>
      <c r="E16" s="15"/>
      <c r="F16" s="18"/>
      <c r="G16" s="12" t="s">
        <v>30</v>
      </c>
      <c r="H16" s="12" t="s">
        <v>99</v>
      </c>
      <c r="I16" s="12" t="s">
        <v>30</v>
      </c>
      <c r="J16" s="17">
        <v>0.25</v>
      </c>
      <c r="K16" s="27" t="s">
        <v>82</v>
      </c>
      <c r="L16" s="17"/>
      <c r="M16" s="17"/>
      <c r="N16" s="12"/>
      <c r="O16" s="9"/>
    </row>
    <row r="17" spans="1:538" ht="63" customHeight="1" x14ac:dyDescent="0.25">
      <c r="A17" s="12" t="s">
        <v>100</v>
      </c>
      <c r="B17" s="12" t="s">
        <v>101</v>
      </c>
      <c r="C17" s="12" t="s">
        <v>139</v>
      </c>
      <c r="D17" s="18" t="s">
        <v>103</v>
      </c>
      <c r="E17" s="15" t="s">
        <v>162</v>
      </c>
      <c r="F17" s="18" t="s">
        <v>140</v>
      </c>
      <c r="G17" s="12" t="s">
        <v>24</v>
      </c>
      <c r="H17" s="39" t="s">
        <v>267</v>
      </c>
      <c r="I17" s="12" t="s">
        <v>26</v>
      </c>
      <c r="J17" s="17">
        <v>0.25</v>
      </c>
      <c r="K17" s="27" t="s">
        <v>268</v>
      </c>
      <c r="L17" s="17"/>
      <c r="M17" s="21"/>
      <c r="N17" s="12">
        <v>12</v>
      </c>
      <c r="O17" s="28" t="s">
        <v>252</v>
      </c>
    </row>
    <row r="18" spans="1:538" ht="31.5" customHeight="1" x14ac:dyDescent="0.25">
      <c r="A18" s="12" t="s">
        <v>106</v>
      </c>
      <c r="B18" s="12"/>
      <c r="C18" s="12"/>
      <c r="D18" s="26" t="s">
        <v>34</v>
      </c>
      <c r="E18" s="15"/>
      <c r="F18" s="18"/>
      <c r="G18" s="12" t="s">
        <v>30</v>
      </c>
      <c r="H18" s="31" t="s">
        <v>31</v>
      </c>
      <c r="I18" s="12" t="s">
        <v>26</v>
      </c>
      <c r="J18" s="17">
        <v>0.25</v>
      </c>
      <c r="K18" s="9" t="s">
        <v>82</v>
      </c>
      <c r="L18" s="17"/>
      <c r="M18" s="13"/>
      <c r="N18" s="12"/>
      <c r="O18" s="9"/>
    </row>
    <row r="19" spans="1:538" ht="31.5" customHeight="1" x14ac:dyDescent="0.25">
      <c r="A19" s="12" t="s">
        <v>107</v>
      </c>
      <c r="B19" s="12"/>
      <c r="C19" s="12"/>
      <c r="D19" s="12" t="s">
        <v>81</v>
      </c>
      <c r="E19" s="15"/>
      <c r="F19" s="18"/>
      <c r="G19" s="12" t="s">
        <v>30</v>
      </c>
      <c r="H19" s="31" t="s">
        <v>31</v>
      </c>
      <c r="I19" s="12" t="s">
        <v>26</v>
      </c>
      <c r="J19" s="17">
        <v>0.25</v>
      </c>
      <c r="K19" s="27" t="s">
        <v>82</v>
      </c>
      <c r="L19" s="17"/>
      <c r="M19" s="17"/>
      <c r="N19" s="21"/>
      <c r="O19" s="18"/>
      <c r="QH19" s="1">
        <v>0.6</v>
      </c>
      <c r="TR19" s="1" t="s">
        <v>108</v>
      </c>
    </row>
    <row r="20" spans="1:538" ht="31.5" customHeight="1" x14ac:dyDescent="0.25">
      <c r="A20" s="12" t="s">
        <v>109</v>
      </c>
      <c r="B20" s="12" t="s">
        <v>110</v>
      </c>
      <c r="C20" s="12"/>
      <c r="D20" s="12" t="s">
        <v>111</v>
      </c>
      <c r="E20" s="15"/>
      <c r="F20" s="18"/>
      <c r="G20" s="12"/>
      <c r="H20" s="32"/>
      <c r="I20" s="12" t="s">
        <v>26</v>
      </c>
      <c r="J20" s="17">
        <v>0.25</v>
      </c>
      <c r="K20" s="9" t="s">
        <v>112</v>
      </c>
      <c r="L20" s="17"/>
      <c r="M20" s="21"/>
      <c r="N20" s="12"/>
      <c r="O20" s="9"/>
    </row>
    <row r="21" spans="1:538" x14ac:dyDescent="0.25">
      <c r="A21" s="12" t="s">
        <v>113</v>
      </c>
      <c r="B21" s="12"/>
      <c r="C21" s="12"/>
      <c r="D21" s="12"/>
      <c r="E21" s="15"/>
      <c r="F21" s="18"/>
      <c r="G21" s="12" t="s">
        <v>30</v>
      </c>
      <c r="H21" s="31"/>
      <c r="I21" s="12"/>
      <c r="J21" s="17">
        <v>0.25</v>
      </c>
      <c r="K21" s="27" t="s">
        <v>114</v>
      </c>
      <c r="L21" s="17"/>
      <c r="M21" s="17"/>
      <c r="N21" s="12"/>
      <c r="O21" s="19"/>
    </row>
    <row r="22" spans="1:538" x14ac:dyDescent="0.25">
      <c r="A22" s="12" t="s">
        <v>115</v>
      </c>
      <c r="B22" s="12"/>
      <c r="C22" s="12"/>
      <c r="D22" s="12"/>
      <c r="E22" s="15"/>
      <c r="F22" s="18"/>
      <c r="G22" s="12" t="s">
        <v>30</v>
      </c>
      <c r="H22" s="31"/>
      <c r="I22" s="12"/>
      <c r="J22" s="17">
        <v>0.25</v>
      </c>
      <c r="K22" s="9" t="s">
        <v>116</v>
      </c>
      <c r="L22" s="12"/>
      <c r="M22" s="12"/>
      <c r="N22" s="12"/>
      <c r="O22" s="19"/>
    </row>
    <row r="23" spans="1:538" x14ac:dyDescent="0.25">
      <c r="K23" s="10"/>
    </row>
    <row r="24" spans="1:538" ht="15.75" customHeight="1" x14ac:dyDescent="0.25">
      <c r="K24" s="11" t="s">
        <v>117</v>
      </c>
      <c r="L24" s="12"/>
      <c r="M24" s="13">
        <f>SUM(M4:M20)</f>
        <v>12</v>
      </c>
      <c r="N24" s="13">
        <f>SUM(N4:N20)</f>
        <v>24</v>
      </c>
    </row>
    <row r="25" spans="1:538" x14ac:dyDescent="0.25">
      <c r="K25" s="12" t="s">
        <v>118</v>
      </c>
      <c r="L25" s="14"/>
      <c r="M25" s="13">
        <f>M24+M26</f>
        <v>126.5</v>
      </c>
      <c r="N25" s="13">
        <f>N24+N26</f>
        <v>43</v>
      </c>
    </row>
    <row r="26" spans="1:538" x14ac:dyDescent="0.25">
      <c r="M26" s="7">
        <v>114.5</v>
      </c>
      <c r="N26" s="7">
        <v>19</v>
      </c>
    </row>
    <row r="30" spans="1:538" x14ac:dyDescent="0.25">
      <c r="K30" s="4"/>
    </row>
    <row r="31" spans="1:538" x14ac:dyDescent="0.25">
      <c r="L31" s="2"/>
    </row>
    <row r="34" spans="8:11" x14ac:dyDescent="0.25">
      <c r="K34" s="8"/>
    </row>
    <row r="40" spans="8:11" x14ac:dyDescent="0.25">
      <c r="H40" s="3"/>
    </row>
  </sheetData>
  <mergeCells count="16">
    <mergeCell ref="I1:J1"/>
    <mergeCell ref="J2:L2"/>
    <mergeCell ref="G1:H1"/>
    <mergeCell ref="A1:F1"/>
    <mergeCell ref="I2:I3"/>
    <mergeCell ref="D2:D3"/>
    <mergeCell ref="O2:O3"/>
    <mergeCell ref="M2:M3"/>
    <mergeCell ref="B2:B3"/>
    <mergeCell ref="A2:A3"/>
    <mergeCell ref="N2:N3"/>
    <mergeCell ref="C2:C3"/>
    <mergeCell ref="F2:F3"/>
    <mergeCell ref="E2:E3"/>
    <mergeCell ref="H2:H3"/>
    <mergeCell ref="G2:G3"/>
  </mergeCells>
  <dataValidations count="1">
    <dataValidation showInputMessage="1" showErrorMessage="1" sqref="G4:G22 G24:G28 I1" xr:uid="{00000000-0002-0000-0800-000000000000}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50</vt:i4>
      </vt:variant>
    </vt:vector>
  </HeadingPairs>
  <TitlesOfParts>
    <vt:vector size="50" baseType="lpstr">
      <vt:lpstr>01.12.2023 06.00</vt:lpstr>
      <vt:lpstr>01.12.2023 18.00</vt:lpstr>
      <vt:lpstr>02.12.2023 06.00</vt:lpstr>
      <vt:lpstr>02.12.2023 18.00</vt:lpstr>
      <vt:lpstr>03.12.2023 06.00</vt:lpstr>
      <vt:lpstr>03.12.2023 18.00</vt:lpstr>
      <vt:lpstr>04.12.2023 06.00</vt:lpstr>
      <vt:lpstr>04.12.2023 18.00</vt:lpstr>
      <vt:lpstr>05.12.2023 06.00</vt:lpstr>
      <vt:lpstr>05.12.2023 18.00</vt:lpstr>
      <vt:lpstr>06.12.2023 06.00</vt:lpstr>
      <vt:lpstr>06.12.2023 18.00</vt:lpstr>
      <vt:lpstr>07.12.2023 06.00</vt:lpstr>
      <vt:lpstr>07.12.2023 18.00</vt:lpstr>
      <vt:lpstr>08.12.2023 06.00</vt:lpstr>
      <vt:lpstr>08.12.2023 18.00</vt:lpstr>
      <vt:lpstr>09.12.2023 06.00</vt:lpstr>
      <vt:lpstr>09.12.2023 18.00</vt:lpstr>
      <vt:lpstr>10.12.2023 06.00</vt:lpstr>
      <vt:lpstr>10.12.2023 18.00</vt:lpstr>
      <vt:lpstr>11.12.2023 06.00</vt:lpstr>
      <vt:lpstr>11.12.2023 18.00</vt:lpstr>
      <vt:lpstr>12.12.2023 06.00</vt:lpstr>
      <vt:lpstr>12.12.2023 18.00</vt:lpstr>
      <vt:lpstr>13.12.2023 06.00</vt:lpstr>
      <vt:lpstr>13.12.2023 18.00</vt:lpstr>
      <vt:lpstr>14.12.2023 06.00</vt:lpstr>
      <vt:lpstr>14.12.2023 18.00</vt:lpstr>
      <vt:lpstr>15.12.2023 06.00</vt:lpstr>
      <vt:lpstr>15.12.2023 18.00</vt:lpstr>
      <vt:lpstr>16.12.2023 06.00</vt:lpstr>
      <vt:lpstr>16.12.2023 18.00</vt:lpstr>
      <vt:lpstr>17.12.2023 06.00</vt:lpstr>
      <vt:lpstr>17.12.2023 18.00</vt:lpstr>
      <vt:lpstr>18.12.2023 06.00</vt:lpstr>
      <vt:lpstr>18.12.2023 18.00</vt:lpstr>
      <vt:lpstr>19.12.2023 06.00</vt:lpstr>
      <vt:lpstr>19.12.2023 18.00</vt:lpstr>
      <vt:lpstr>20.12.2023 06.00</vt:lpstr>
      <vt:lpstr>20.12.2023 18.00</vt:lpstr>
      <vt:lpstr>21.12.2023 06.00</vt:lpstr>
      <vt:lpstr>21.12.2023 18.00</vt:lpstr>
      <vt:lpstr>22.12.2023 06.00</vt:lpstr>
      <vt:lpstr>22.12.2023 18.00</vt:lpstr>
      <vt:lpstr>23.12.2023 06.00</vt:lpstr>
      <vt:lpstr>23.12.2023 18.00</vt:lpstr>
      <vt:lpstr>24.12.2023 06.00</vt:lpstr>
      <vt:lpstr>24.12.2023 18.00</vt:lpstr>
      <vt:lpstr>25.12.2023 06.00</vt:lpstr>
      <vt:lpstr>25.12.2023 18.00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Sauron</dc:creator>
  <cp:lastModifiedBy>Андрей Романов</cp:lastModifiedBy>
  <cp:lastPrinted>2022-08-31T16:24:59Z</cp:lastPrinted>
  <dcterms:created xsi:type="dcterms:W3CDTF">2015-06-05T18:19:34Z</dcterms:created>
  <dcterms:modified xsi:type="dcterms:W3CDTF">2023-12-30T15:57:25Z</dcterms:modified>
</cp:coreProperties>
</file>