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ЭтаКнига"/>
  <mc:AlternateContent xmlns:mc="http://schemas.openxmlformats.org/markup-compatibility/2006">
    <mc:Choice Requires="x15">
      <x15ac:absPath xmlns:x15ac="http://schemas.microsoft.com/office/spreadsheetml/2010/11/ac" url="D:\Users\Sauron\Desktop\СВОДКИ_СКТП\Апрель\"/>
    </mc:Choice>
  </mc:AlternateContent>
  <xr:revisionPtr revIDLastSave="0" documentId="13_ncr:1_{03625D53-A3DA-496D-9D68-0A9277C470C3}" xr6:coauthVersionLast="47" xr6:coauthVersionMax="47" xr10:uidLastSave="{00000000-0000-0000-0000-000000000000}"/>
  <bookViews>
    <workbookView xWindow="-110" yWindow="-110" windowWidth="25820" windowHeight="14020" tabRatio="857" firstSheet="43" activeTab="52" xr2:uid="{00000000-000D-0000-FFFF-FFFF00000000}"/>
  </bookViews>
  <sheets>
    <sheet name="01.04.2023 06.00" sheetId="711" r:id="rId1"/>
    <sheet name="02.04.2023 06.00" sheetId="712" r:id="rId2"/>
    <sheet name="02.04.2023 18.00" sheetId="713" r:id="rId3"/>
    <sheet name="03.04.2023 06.00" sheetId="714" r:id="rId4"/>
    <sheet name="03.04.2023 18.00" sheetId="715" r:id="rId5"/>
    <sheet name="04.04.2023 06.00" sheetId="716" r:id="rId6"/>
    <sheet name="04.04.2023 18.00" sheetId="717" r:id="rId7"/>
    <sheet name="05.04.2023 06.00" sheetId="718" r:id="rId8"/>
    <sheet name="06.04.2023 06.00" sheetId="719" r:id="rId9"/>
    <sheet name="06.04.2023 18.00" sheetId="720" r:id="rId10"/>
    <sheet name="07.04.2023 06.00" sheetId="721" r:id="rId11"/>
    <sheet name="07.04.2023 18.00" sheetId="722" r:id="rId12"/>
    <sheet name="08.04.2023 06.00" sheetId="723" r:id="rId13"/>
    <sheet name="08.04.2023 18.00" sheetId="724" r:id="rId14"/>
    <sheet name="09.04.2023 06.00" sheetId="725" r:id="rId15"/>
    <sheet name="09.04.2023 18.00" sheetId="726" r:id="rId16"/>
    <sheet name="10.04.2023 06.00" sheetId="727" r:id="rId17"/>
    <sheet name="10.04.2023 18.00" sheetId="728" r:id="rId18"/>
    <sheet name="11.04.2023 06.00" sheetId="729" r:id="rId19"/>
    <sheet name="11.04.2023 18.00" sheetId="730" r:id="rId20"/>
    <sheet name="12.04.2023 06.00" sheetId="731" r:id="rId21"/>
    <sheet name="12.04.2023 18.00" sheetId="732" r:id="rId22"/>
    <sheet name="13.04.2023 06.00" sheetId="733" r:id="rId23"/>
    <sheet name="13.04.2023 18.00" sheetId="734" r:id="rId24"/>
    <sheet name="14.04.2023 06.00" sheetId="735" r:id="rId25"/>
    <sheet name="14.04.2023 18.00" sheetId="736" r:id="rId26"/>
    <sheet name="15.04.2023 06.00" sheetId="737" r:id="rId27"/>
    <sheet name="15.04.2023 18.00" sheetId="738" r:id="rId28"/>
    <sheet name="16.04.2023 06.00" sheetId="739" r:id="rId29"/>
    <sheet name="16.04.2023 18.00" sheetId="740" r:id="rId30"/>
    <sheet name="17.04.2023 06.00" sheetId="741" r:id="rId31"/>
    <sheet name="17.04.2023 18.00" sheetId="742" r:id="rId32"/>
    <sheet name="18.04.2023 06.00" sheetId="743" r:id="rId33"/>
    <sheet name="18.04.2023 18.00" sheetId="744" r:id="rId34"/>
    <sheet name="19.04.2023 06.00" sheetId="745" r:id="rId35"/>
    <sheet name="19.04.2023 18.00" sheetId="746" r:id="rId36"/>
    <sheet name="20.04.2023 06.00" sheetId="747" r:id="rId37"/>
    <sheet name="20.04.2023 18.00" sheetId="748" r:id="rId38"/>
    <sheet name="21.04.2023 06.00" sheetId="749" r:id="rId39"/>
    <sheet name="21.04.2023 18.00" sheetId="750" r:id="rId40"/>
    <sheet name="22.04.2023 06.00" sheetId="751" r:id="rId41"/>
    <sheet name="22.04.2023 18.00" sheetId="752" r:id="rId42"/>
    <sheet name="23.04.2023 06.00" sheetId="753" r:id="rId43"/>
    <sheet name="23.04.2023 18.00" sheetId="754" r:id="rId44"/>
    <sheet name="24.04.2023 06.00" sheetId="755" r:id="rId45"/>
    <sheet name="24.04.2023 18.00" sheetId="756" r:id="rId46"/>
    <sheet name="25.04.2023 06.00" sheetId="757" r:id="rId47"/>
    <sheet name="25.04.2023 18.00" sheetId="758" r:id="rId48"/>
    <sheet name="26.04.2023 06.00" sheetId="759" r:id="rId49"/>
    <sheet name="26.04.2023 18.00" sheetId="760" r:id="rId50"/>
    <sheet name="27.04.2023 06.00" sheetId="761" r:id="rId51"/>
    <sheet name="27.04.2023 18.00" sheetId="762" r:id="rId52"/>
    <sheet name="28.04.2023 06.00" sheetId="763" r:id="rId5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 i="763" l="1"/>
  <c r="N25" i="763" s="1"/>
  <c r="M24" i="763"/>
  <c r="M25" i="763" s="1"/>
  <c r="N25" i="762"/>
  <c r="N24" i="762"/>
  <c r="M25" i="762"/>
  <c r="M24" i="762"/>
  <c r="N25" i="761"/>
  <c r="N24" i="761"/>
  <c r="M25" i="761"/>
  <c r="M24" i="761"/>
  <c r="N25" i="760"/>
  <c r="N24" i="760"/>
  <c r="M25" i="760"/>
  <c r="M24" i="760"/>
  <c r="N25" i="759"/>
  <c r="N24" i="759"/>
  <c r="M25" i="759"/>
  <c r="M24" i="759"/>
  <c r="N25" i="758"/>
  <c r="N24" i="758"/>
  <c r="M25" i="758"/>
  <c r="M24" i="758"/>
  <c r="N25" i="757"/>
  <c r="N24" i="757"/>
  <c r="M25" i="757"/>
  <c r="M24" i="757"/>
  <c r="N25" i="756"/>
  <c r="N24" i="756"/>
  <c r="M25" i="756"/>
  <c r="M24" i="756"/>
  <c r="N25" i="755"/>
  <c r="N24" i="755"/>
  <c r="M25" i="755"/>
  <c r="M24" i="755"/>
  <c r="N25" i="754"/>
  <c r="N24" i="754"/>
  <c r="M25" i="754"/>
  <c r="M24" i="754"/>
  <c r="N25" i="753"/>
  <c r="N24" i="753"/>
  <c r="M25" i="753"/>
  <c r="M24" i="753"/>
  <c r="N25" i="752"/>
  <c r="N24" i="752"/>
  <c r="M25" i="752"/>
  <c r="M24" i="752"/>
  <c r="N25" i="751"/>
  <c r="N24" i="751"/>
  <c r="M25" i="751"/>
  <c r="M24" i="751"/>
  <c r="N25" i="750"/>
  <c r="N24" i="750"/>
  <c r="M25" i="750"/>
  <c r="M24" i="750"/>
  <c r="N25" i="749"/>
  <c r="N24" i="749"/>
  <c r="M25" i="749"/>
  <c r="M24" i="749"/>
  <c r="N25" i="748"/>
  <c r="N24" i="748"/>
  <c r="M25" i="748"/>
  <c r="M24" i="748"/>
  <c r="N25" i="747"/>
  <c r="N24" i="747"/>
  <c r="M25" i="747"/>
  <c r="M24" i="747"/>
  <c r="N25" i="746"/>
  <c r="N24" i="746"/>
  <c r="M25" i="746"/>
  <c r="M24" i="746"/>
  <c r="N25" i="745"/>
  <c r="N24" i="745"/>
  <c r="M25" i="745"/>
  <c r="M24" i="745"/>
  <c r="N25" i="744"/>
  <c r="N24" i="744"/>
  <c r="M25" i="744"/>
  <c r="M24" i="744"/>
  <c r="N25" i="743"/>
  <c r="N24" i="743"/>
  <c r="M25" i="743"/>
  <c r="M24" i="743"/>
  <c r="N25" i="742"/>
  <c r="N24" i="742"/>
  <c r="M25" i="742"/>
  <c r="M24" i="742"/>
  <c r="N25" i="741"/>
  <c r="N24" i="741"/>
  <c r="M25" i="741"/>
  <c r="M24" i="741"/>
  <c r="N25" i="740"/>
  <c r="N24" i="740"/>
  <c r="M25" i="740"/>
  <c r="M24" i="740"/>
  <c r="N25" i="739"/>
  <c r="N24" i="739"/>
  <c r="M25" i="739"/>
  <c r="M24" i="739"/>
  <c r="N25" i="738"/>
  <c r="N24" i="738"/>
  <c r="M25" i="738"/>
  <c r="M24" i="738"/>
  <c r="N25" i="737"/>
  <c r="N24" i="737"/>
  <c r="M25" i="737"/>
  <c r="M24" i="737"/>
  <c r="N25" i="736"/>
  <c r="N24" i="736"/>
  <c r="M25" i="736"/>
  <c r="M24" i="736"/>
  <c r="N25" i="735"/>
  <c r="N24" i="735"/>
  <c r="M25" i="735"/>
  <c r="M24" i="735"/>
  <c r="N25" i="734"/>
  <c r="N24" i="734"/>
  <c r="M25" i="734"/>
  <c r="M24" i="734"/>
  <c r="N25" i="733"/>
  <c r="N24" i="733"/>
  <c r="M25" i="733"/>
  <c r="M24" i="733"/>
  <c r="N25" i="732"/>
  <c r="N24" i="732"/>
  <c r="M25" i="732"/>
  <c r="M24" i="732"/>
  <c r="N25" i="731"/>
  <c r="N24" i="731"/>
  <c r="M25" i="731"/>
  <c r="M24" i="731"/>
  <c r="N25" i="730"/>
  <c r="N24" i="730"/>
  <c r="M25" i="730"/>
  <c r="M24" i="730"/>
  <c r="N25" i="729"/>
  <c r="N24" i="729"/>
  <c r="M25" i="729"/>
  <c r="M24" i="729"/>
  <c r="N25" i="728"/>
  <c r="N24" i="728"/>
  <c r="M25" i="728"/>
  <c r="M24" i="728"/>
  <c r="N25" i="727"/>
  <c r="N24" i="727"/>
  <c r="M25" i="727"/>
  <c r="M24" i="727"/>
  <c r="N25" i="726"/>
  <c r="N24" i="726"/>
  <c r="M25" i="726"/>
  <c r="M24" i="726"/>
  <c r="N25" i="725"/>
  <c r="N24" i="725"/>
  <c r="M25" i="725"/>
  <c r="M24" i="725"/>
  <c r="N25" i="724"/>
  <c r="N24" i="724"/>
  <c r="M25" i="724"/>
  <c r="M24" i="724"/>
  <c r="N25" i="723"/>
  <c r="N24" i="723"/>
  <c r="M24" i="723"/>
  <c r="M25" i="723" s="1"/>
  <c r="N25" i="722"/>
  <c r="N24" i="722"/>
  <c r="M25" i="722"/>
  <c r="M24" i="722"/>
  <c r="N25" i="721"/>
  <c r="N24" i="721"/>
  <c r="M25" i="721"/>
  <c r="M24" i="721"/>
  <c r="N25" i="720"/>
  <c r="N24" i="720"/>
  <c r="M25" i="720"/>
  <c r="M24" i="720"/>
  <c r="N25" i="719"/>
  <c r="N24" i="719"/>
  <c r="M25" i="719"/>
  <c r="M24" i="719"/>
  <c r="G8" i="719"/>
  <c r="N25" i="718"/>
  <c r="N24" i="718"/>
  <c r="M25" i="718"/>
  <c r="M24" i="718"/>
  <c r="G8" i="718"/>
  <c r="N25" i="717"/>
  <c r="N24" i="717"/>
  <c r="M25" i="717"/>
  <c r="M24" i="717"/>
  <c r="G8" i="717"/>
  <c r="N25" i="716"/>
  <c r="N24" i="716"/>
  <c r="M25" i="716"/>
  <c r="M24" i="716"/>
  <c r="G8" i="716"/>
  <c r="N25" i="715"/>
  <c r="N24" i="715"/>
  <c r="M25" i="715"/>
  <c r="M24" i="715"/>
  <c r="G8" i="715"/>
  <c r="N25" i="714"/>
  <c r="N24" i="714"/>
  <c r="M25" i="714"/>
  <c r="M24" i="714"/>
  <c r="G8" i="714"/>
  <c r="N25" i="713"/>
  <c r="N24" i="713"/>
  <c r="M25" i="713"/>
  <c r="M24" i="713"/>
  <c r="G8" i="713"/>
</calcChain>
</file>

<file path=xl/sharedStrings.xml><?xml version="1.0" encoding="utf-8"?>
<sst xmlns="http://schemas.openxmlformats.org/spreadsheetml/2006/main" count="8668" uniqueCount="761">
  <si>
    <t>№ бригады</t>
  </si>
  <si>
    <t>Мастер</t>
  </si>
  <si>
    <t>№ скв</t>
  </si>
  <si>
    <t>Месторождение</t>
  </si>
  <si>
    <t>Начало работ</t>
  </si>
  <si>
    <t>Наличие утвержденного плана работ</t>
  </si>
  <si>
    <t xml:space="preserve">Отчет о работе видеокамер </t>
  </si>
  <si>
    <t>Нарушения (ОТ, ПБ и ООС, оборудование, технология)</t>
  </si>
  <si>
    <t>Проводимые работы</t>
  </si>
  <si>
    <t>Примечание</t>
  </si>
  <si>
    <t>Работы сводка</t>
  </si>
  <si>
    <t>НПВ, ч.</t>
  </si>
  <si>
    <t>Время</t>
  </si>
  <si>
    <t>ГНКТ- 1</t>
  </si>
  <si>
    <t>Ю/Приобское</t>
  </si>
  <si>
    <t xml:space="preserve"> -</t>
  </si>
  <si>
    <t>ГНКТ- 2</t>
  </si>
  <si>
    <t>ГНКТ- 3</t>
  </si>
  <si>
    <t>ГНКТ- 4</t>
  </si>
  <si>
    <t>ГНКТ- 5</t>
  </si>
  <si>
    <t>ГНКТ- 6</t>
  </si>
  <si>
    <t>ГНКТ- 7</t>
  </si>
  <si>
    <t>ГНКТ- 8</t>
  </si>
  <si>
    <t>ГНКТ- 9</t>
  </si>
  <si>
    <t>ГНКТ- 10</t>
  </si>
  <si>
    <t>ГНКТ- 11</t>
  </si>
  <si>
    <t>ГНКТ- 14</t>
  </si>
  <si>
    <t>ГНКТ- 16</t>
  </si>
  <si>
    <t>ГНКТ- 17</t>
  </si>
  <si>
    <t>ГНКТ- 18</t>
  </si>
  <si>
    <t>ГНКТ- 19</t>
  </si>
  <si>
    <t xml:space="preserve">З/Иркинское </t>
  </si>
  <si>
    <t>ГНКТ- 22</t>
  </si>
  <si>
    <t>Работы факт(МСК)</t>
  </si>
  <si>
    <t>-</t>
  </si>
  <si>
    <t>видеосигнал -</t>
  </si>
  <si>
    <t xml:space="preserve">Куюмбинское </t>
  </si>
  <si>
    <t xml:space="preserve">Видеофиксация исправна </t>
  </si>
  <si>
    <t>Видеофиксация исправна</t>
  </si>
  <si>
    <t>Песчаное</t>
  </si>
  <si>
    <t xml:space="preserve">Цель работ </t>
  </si>
  <si>
    <t xml:space="preserve"> - </t>
  </si>
  <si>
    <t>,</t>
  </si>
  <si>
    <t>Видеофиксация неисправна</t>
  </si>
  <si>
    <t>Сводку составил инженер СКТП и КУ</t>
  </si>
  <si>
    <t xml:space="preserve"> </t>
  </si>
  <si>
    <t>НПВ: Итого за смену</t>
  </si>
  <si>
    <t>БПО г.Губкинский</t>
  </si>
  <si>
    <t>БПО г. Сургут</t>
  </si>
  <si>
    <t>согласован</t>
  </si>
  <si>
    <t>Временная консервация.</t>
  </si>
  <si>
    <t>Укомплектование Флота персоналом.</t>
  </si>
  <si>
    <t>Закуп оборудования и материалов.</t>
  </si>
  <si>
    <t>ГНКТ-31</t>
  </si>
  <si>
    <t>ГНКТ-32</t>
  </si>
  <si>
    <t>Ю/Приобское м/р</t>
  </si>
  <si>
    <t>Метео, ч</t>
  </si>
  <si>
    <t>карьер 13</t>
  </si>
  <si>
    <t>Технологическое дежурство без персонала.</t>
  </si>
  <si>
    <t>БПО г.Сургут</t>
  </si>
  <si>
    <t>Русское м/р</t>
  </si>
  <si>
    <t>Салихов Р.Р.</t>
  </si>
  <si>
    <t>Хаметов Ф.А.</t>
  </si>
  <si>
    <t>136</t>
  </si>
  <si>
    <t xml:space="preserve">Урманское м/р </t>
  </si>
  <si>
    <t>Турчинский О.С.
Хоркунов Г.В.</t>
  </si>
  <si>
    <t>Временная консервация флота.</t>
  </si>
  <si>
    <t>Кумышев М.А.
Мазитов И.Ф.</t>
  </si>
  <si>
    <t xml:space="preserve"> Божко А.В.</t>
  </si>
  <si>
    <t>Курышов Е.А. 
Демиров Р.К.</t>
  </si>
  <si>
    <t xml:space="preserve">Промывка скважины до гл.3740м(ниже Муфты МГРП №7 от забоя). Определение приемистости. Активация Муфты МГРП №7 от забоя. Определение приемистости.  </t>
  </si>
  <si>
    <t xml:space="preserve">Нормализация забоя до гл.2642.6м или до максимально возможной глубины дохождения ГНКТ 44.45мм. ОПЗ по дополнительному плану ООО "ОСК".      </t>
  </si>
  <si>
    <t>В-Мессояхское м/р</t>
  </si>
  <si>
    <t>17.03.2023 02:00</t>
  </si>
  <si>
    <t>16.03.2023 22:00</t>
  </si>
  <si>
    <t>Неустроев А. С.
Иванов О. Г.</t>
  </si>
  <si>
    <t>Протасов Ю.</t>
  </si>
  <si>
    <t>Дунаев О.Е.
Кагарманов Р. А.</t>
  </si>
  <si>
    <t>Каракоцкий  А.
Жуков С.</t>
  </si>
  <si>
    <t>Саликов Н.А.
Эсенбулатов А.М.</t>
  </si>
  <si>
    <t>Попов Н.</t>
  </si>
  <si>
    <t xml:space="preserve">Нормализация забоя до глубины 2938м. Определение забоя. Определение приемистости. </t>
  </si>
  <si>
    <t xml:space="preserve"> согласован</t>
  </si>
  <si>
    <t>Шаблонирование скважины до забоя, при необходимости по согласованию с Заказчиком промывка забоя до искусственного - 2131м перед проведением ПГИ.  ПГИ на ГНКТ ПГИ ОПП  в интервале 1480-забой по плану работ ООО "ГисАльянсСервис" совместо с ООО "Пакер-Сервис". Выполнить ПГИ ОПП  по плану работ ООО "ГисАльянсСервис" Оборудование для проведения ПГИ ОПП</t>
  </si>
  <si>
    <t>25.03.2023 08:00</t>
  </si>
  <si>
    <t>Ватьёганское</t>
  </si>
  <si>
    <t>Растепление гидратной пробки в НКТ. Отбивка забоя, при необходимости промывка скважины до гл.3207м. Глушение скважины.</t>
  </si>
  <si>
    <t>202Г</t>
  </si>
  <si>
    <t>Растепление НКТ. Допуск ГНКТ до гл.4150м. Глушение скважины.</t>
  </si>
  <si>
    <t>м/р им.Черномырдина</t>
  </si>
  <si>
    <t>1. Спуск ГНКТ в скважину промывка хвостовика и нормализация забоя до гл. 3163.00м (или до максимально возможной глубины).2. Шаблонирование перед проведением ПГИ            
3. Проведение ПГИ по программе работ ООО «Геофизсервис».    4. По согласованию с ГТС УНПА Северо-Талинского ЛУ заказчика - глушение скважины.</t>
  </si>
  <si>
    <t>29.03.2023 06:00</t>
  </si>
  <si>
    <t>С-Талинское м/р</t>
  </si>
  <si>
    <t>Зубаиров Р.Р.
Амаханов С.</t>
  </si>
  <si>
    <t>Демобилизация с месторождения:
г.Дудинка: 
Вахтовка С 402 ВК 186. Установка КОЙЛ. Установка НКА, КАМАЗ (КМУ) г/н Е 822 МХ 186 + УМНШ,  АТЗ 641 
Старый -Уренгой: Вагоны, желобная, 
На БПО Сургут:
Оборудование, У/Н, ПАУ.</t>
  </si>
  <si>
    <t>23-05</t>
  </si>
  <si>
    <t xml:space="preserve">Нормализация забоя до глубины 3178м. Определение забоя (по согласованию). Определение приемистости (по согласованию).  </t>
  </si>
  <si>
    <t>31.03.2023 12:00</t>
  </si>
  <si>
    <t>НПВ: Итого за Апрель</t>
  </si>
  <si>
    <t>Ежесуточная сводка инженера СКТП и КУ по видеоконтролю флотов ГНКТ ООО "Пакер Сервис" c 18:00 30.03.2023 по 06:00 01.04.2023</t>
  </si>
  <si>
    <t>20:00-08:00 Переезд на к.151 скв.15122ГС 50%. Расстояние переезда 50км.
Переезд до 13:00. ОЦЗ на 22:00</t>
  </si>
  <si>
    <t>Промывка СТОП в скважине 3т пропанта. Нормализация забоя до глубины 4064.81м. Определение забоя. Определение приемистости (по согласованию с заказчиком).</t>
  </si>
  <si>
    <t xml:space="preserve">20:00-21:00 Закачка кислоты HСL-12% в V=0,5м3. с продавкой  тех. жидкостью в V=3м3. Продавка тех.жидкостью V=3м3.
21:00-23:00 Реагирование
23:00-24:00 Спуск КНК-1 с постоянной циркуляцией НКА до гл.2939м.  жесткая посадка , 0.5тн  СВ ГТ ↓ 4,8тн.↑ 10тн.
00:00-00:30 Спуск КНК-1 с постоянной циркуляцией НКА Qж=180л/мин. Рр.=128 атм. Руст.=1 атм. до гл.2939м. ПРОВАЛ СВ ГТ ↓ 4,8тн.↑ 10тн
00:30-01:30 Спуск КНК-1 с постоянной циркуляциейдо гл.3200м. СВ ГТ ↓ 4,8тн.↑ 10тн на выходе тех.жидкость. Трех кратная проработка 3150-3200м. Стоп НКА. 
01:30-04:00 Спуск КНК-1 с периодической прокачкой до гл 3451м, жесткая посадка, 0.5тн  СВ ГТ ↓ 4,8тн.↑ 10тн.
04:00-04:30 Попытки пройти  гл.3451м(-), жесткая посадка, 0.5тн. НКА .
04:30-06:30 Подъем КНК-1 с периодической прокачкой до гл 3154м.
06:30-08:00 Захолаживание ПАУ. Запуск ПАУ+НКА., СВ ГТ ↓4.3н.↑10тн. Выход азота ВЦ(+) на выходе тех.жидкость+мелкий песок. </t>
  </si>
  <si>
    <t>18:00-06:00 Демонтаж 100% (14ч). Освобождение территории.</t>
  </si>
  <si>
    <t xml:space="preserve">18:00-23:30 Подъем КНК-1 в интевале Н=500м - 0м 
23:30 Закрытие ЦЗ
23:30-06:00 Тех.отстой скважины перед проведением ПГИ до 01.04.2023 23:30 (продолжается).
ОЦЗ на ПГИ в 23:30.. </t>
  </si>
  <si>
    <t xml:space="preserve">
18:00-08:00 Флот в режиме готовности. Проведение аудита СПТ до обеда.
ОЦЗ в 22:00.</t>
  </si>
  <si>
    <t xml:space="preserve">20:00-21:00 Закачка в ГНКТ на поглощение СКС 12%  20 м3. Р-120/120 атм.              
21:00-23:30 Продавка тех.водой в ГНКТ на поглащение 5,6м3.  Р-120/120 атм. Подъем КНК-1 до гл.100м. ОПП по затрубному пространству: 181м3/сут. при Р-60 атм. 389м3/сут при Р-70атм.                                                                                                                        
23:30-00:00 Подъем КНК-1 до гл.0м.  Закрытие ЦЗ-16(об). 
00:00-02:00 Отдув ГТ.                                                                                                               
02:00-08:00 Метео по работе Автокрана. Сильная метель, отсутсвие видимости, ветер более 20м/с.           </t>
  </si>
  <si>
    <t xml:space="preserve">20:00-08:00 Промывка горячим раствором в инт.480,6-535м. 
Темп раствора 70*С, Нагрузка 1тн. На выходе раствор.
</t>
  </si>
  <si>
    <t>18:00-20:00 Спуск КНК-1 (контрольные подъемы) с промывкой на  тех.жидкости Н=2530м.   Вес ГТ ↓6,1↑12,1тн; на выходе тех.жидкость.
20:00-21:00 Запуск НКА+ПАУ для ВЦ; Вес ГТ ↓6,1↑12,1тн.
21:00-22:00 ВЦ(+). Спуск КНК-1 (контрольные подъемы) с промывкой на азотированной тех.жидкости Н=2700м. Вес ГТ ↓5,3↑12,0тн; на выходе азотированная жидкость.
22:00-01:00 Спуск КНК-1 (контрольные подъемы) с промывкой на азотированной тех.жидкости Н=3163м.(МГРП №1)  Прокачка вязкой пачки в V-2м3. Вес ГТ ↓6,4↑13,6тн; на выходе азотированная жидкость.
01:00-03:00 Промывка на азотированой тех.ж-ти на Н-3163м. на выходе  азотированная жидкость.
03:00-06:00 Подъем КНК-1 с промывкой на азотированной тех.жидкости Н=2657м; Вес ГТ 5,9/11,9тн;  на выходе азотированная жидкость.
Промывка на Стингере до 10:00. Далее подъем до 0м. ЗЦЗ в 16:00. Перекомпоновка на 45 шаблон. ОЦЗ в 18:00.</t>
  </si>
  <si>
    <t xml:space="preserve">Вагон инструм, мастера, в/б, ППУ, С/Т 725 + МАК- в пути по зимнику.
Оборудование, вагон сушильный, вагон спальный, трал с У/Н- выехали с  п. Игол.
Желобная- 70км до п. Игол (слом поворотного круга).
Койл- проезжает г.Мегион.
НКА  – БПО Сургут. </t>
  </si>
  <si>
    <t xml:space="preserve">19:00 - 20:00  Азотирование по БЗ. P закачки = 145 атм.
 На  выходе  азот  + тех.жидкость (без содержания нефти) V = 1м3. (Всего отобрано V = 35м3).
20:00 стоп МАК.  Р БЗ = 145 атм.
20:00 - 23:00 Отработка скважины на технологическую ëмкость. На выходе тех. жидкость + газ. V = 30м3.  (Всего отобрано V = 65м3).  P буф (НКТ) = 10 атм. P БЗ = 142 атм.
23:00-00:00 Демонтаж оборудования. Освобождение территории. ЗР 100%.
Демобилизация на БПО Сургут.
</t>
  </si>
  <si>
    <t>Ежесуточная сводка инженера СКТП и КУ по видеоконтролю флотов ГНКТ ООО "Пакер Сервис" c 18:00 01.04.2023 по 06:00 02.04.2023</t>
  </si>
  <si>
    <t>Романов А.А.</t>
  </si>
  <si>
    <t>20:00-04:00 Монтаж оборудования ГНКТ 100% (9,5ч). Прокачка ГТ в V=4 м3. Опрессовка +. Работа пусковой комиссии.</t>
  </si>
  <si>
    <t>18:00-06:00 Переезд на скважину 2637 куст 123 Повховское м/р - 30%.</t>
  </si>
  <si>
    <t>Повховское м/р
ООО</t>
  </si>
  <si>
    <t>Шаблонирование скважины до забоя до гл 1911м перед проведением ПГИ при необходимости по согласованию с Заказчиком промывка забоя. Шаблонирование скважины геофизическим шаблоном-имитатором прибора перед проведением ПГИ.  ПГИ на ГНКТ ПГИ ОПП  в интервале 1325-забой по плану работ ООО ""ГисАльянсСервис". Выполнить ПГИ ОПП  по плану работ ООО ""ГисАльянсСервис"</t>
  </si>
  <si>
    <t>Обслуживание СПТ и оборудования.
Временная консервация.</t>
  </si>
  <si>
    <t xml:space="preserve">Демобилизация на БПО Сургут.
</t>
  </si>
  <si>
    <t>С/Т 725 + МАК - п.Игол.
Вагон инструм, вагон мастера, В/Б, ППУ - выезд с п.Игол.
Оборудование, вагон сушильный, вагон спальный-п.Новый Васюган 
Трал с У/Н - Зайцева речка
Желобная- 70км до п. Игол (слом поворотного круга).
Установка Койл, установка НКА  – БПО Сургут.</t>
  </si>
  <si>
    <t>Нормализация забоя до гл.2255м или до максимально возможной глубины дохождения ГНКТ 44.45мм. ОПЗ по дополнительному плану ООО "ОСК".</t>
  </si>
  <si>
    <t>Статус "В сети". Слабый сигнал</t>
  </si>
  <si>
    <t xml:space="preserve">20:00-04:00 СПО гл.3451м. ПР к СКО. Закачка кислоты HСL-12%. СПО гл 3200м. 
СПО до гл 3154м.(20м. Выше пакера). Реагирование. Запуск ПАУ+НКА.Выход азота В.Ц.(-) </t>
  </si>
  <si>
    <t>18:00-06:00 Монтаж КНК-2. Лубрикаторная секция 3 метра. Тех.отстой скважины перед проведением ПГИ до 01.04.2023  23:30 (продолжается). 23:30 Открытие ЦЗ.
СПО 0м.-850м.  СПО 850м-1780м.</t>
  </si>
  <si>
    <t>видеосигнал +</t>
  </si>
  <si>
    <t>Поступает изображение с 1 камеры</t>
  </si>
  <si>
    <t>20:00-04:00 М/Ж установки ГНКТ и оборудования 100%. Прокачка ГТ(+). Опрессовка ПВО(+). ОЦЗ в 00:00. СПО гл.1700м.</t>
  </si>
  <si>
    <t xml:space="preserve">20:00-06:00 МЕТЕО по работе Автокрана ветер более 15м/с.  (26ч). Демонтаж оборудования ГНКТ-20%. </t>
  </si>
  <si>
    <t>20:00-08:00 Промывка горячим раствором в инт.537.7-539,7м. 
Темп раствора 70*С, уд.вес 1,18гр/см3. Расход НКА 150л/мин; Рзак-160атм. Ру-90атм. С периодическими разгрузками. На выходе раствор.</t>
  </si>
  <si>
    <t xml:space="preserve">МЕТЕО по работе Автокрана </t>
  </si>
  <si>
    <t xml:space="preserve">18:00-06:00 Смена компоновки. Монтаж лубрикатора, инжектора, КНК-2. Опрессовка ПВО и линий. ОЦЗ 20:00. Запуск НКА. СПО Н=750м. СПО Н=790м. СТОП по ГНКТ на Н=790м. Подьем КНК-2 без циркуляций  для коммиссионого осмотра. ЗЦЗ в 00:00
Демонтаж КНК-2, инжектора, два шаблона - чистые, обратный клапан забит окалиной до вальцовки. Восстановление работоспособности обратного клапана, прокачка ГТ на минимальном  расходе (+). Монтаж КНК-2 и инжектора.
Монтаж КНК-2 и инжектора. ОЦЗ 02:30. СПО Н=1480м с минимальной прокачкой тех.жид. Н=1980м. </t>
  </si>
  <si>
    <t>Возле КП: Бригадное оборудование, 1ЖЕ, вагон-сушилка
ПР к переезду: вагон мастера
Остальная СПТ - ПР к переезду по результатам чистки подъезных путей к КП, телефонограмма на заказчика дана</t>
  </si>
  <si>
    <t>Ежесуточная сводка инженера СКТП и КУ по видеоконтролю флотов ГНКТ ООО "Пакер Сервис" c 06:00 02.04.2023 по 18:00 02.04.2023</t>
  </si>
  <si>
    <t>Полуэктов А.С.</t>
  </si>
  <si>
    <t>02.04.2023 21:00</t>
  </si>
  <si>
    <t>Отбивка забоя, при необходимости промывка скважины до гл.3097м. Глушение скважины</t>
  </si>
  <si>
    <t>06:00-16:00 Переезд на скважину 2637 куст 123 Повховское м/р - 70%.
Расстояние переезда 120км.
Переезд 100% на 21:00.
М/Ж; Открытие Ц.З на 05:00 03.04.2023г</t>
  </si>
  <si>
    <t xml:space="preserve">Повховское </t>
  </si>
  <si>
    <t xml:space="preserve">Демобилизация на БПО Сургут.
Трал с У/Н- проезжает п.Ульт-Ягун
Оборудование- проезжает  п.Александровское 
С/Т-724+Вагон сушильный, В\Б-600+Вагон спальный, ППУ-342,+Вагон инструм, УНБ-469+Вагон мастера, С/Т 725 + МАК- проезжает п.Пионерный. 
С/С-889+Желобная- 70км до п. Игол (слом поворотного круга).
Установка Койл, установка НКА  – БПО Сургут.
</t>
  </si>
  <si>
    <t>08:00-13:00 Разрядка скв. в V=55м3 Рн=155атм. Рк=92атм. Утилизация в коллектор 20м3
13:00-20:00 Спуск КНК-1 (насадка промывочная d-38мм + шаблон диам.38.1мм + обратный клапан) с периодической циркуляией до гл.3150 м. Вес на спуск 5,1 т. Вес на подъём 9,2 т.</t>
  </si>
  <si>
    <t>08:00-12:00 Подъем КНК-1 (коннектор внутренний d=45мм.+КОС d=45мм.+шаблон d=45мм., L=1100мм. + насадка промывочная d=44,5мм) до гл.2270м. ПР к ОПП
12:00-12:30 ПР к ОПП
12:30-13:30 ОПП . 
13:30-19:00 Подъем КНК 1 до гл.0м. Закрытие Ц.З в 19:00
19:00-20:00 Д/Ж установки ГНКТ и оборудования. 
Д/Ж; зачистка емкости от проппанта; Освобождение территории на 10:00 03.04.2023г</t>
  </si>
  <si>
    <t>06:00-07:00 Разгрузка инструмента на 0,1тн. От СВ на Н=1780м. СПО на 10;20;30м. Прохода нет, по согласованию с ведущим геологом Русского м/р. Киприным Д.А. подъём КНК-2.
07:00-11:15 Подъём КНК-2 Н=700м- 0м. Закрытие Ц.З. 
11:15-12:15 Демонтаж спец шаблона. Монтаж  КНК-3 ГЕО прибора (ПВ1-36 + ГЕО 4КМ + ГЕО-РД 1-38 + ГЕО-Ц-38) длинной 2000мм. Открытие Ц.З. в 12:15.
12:15-14:00 Спуск КНК-3 с регистрацией всех параметров в интервале от 0м до 900м Фоновые замеры (п. 1 плана работ). 
14:00-16:00 СПО КНК-3 с регистрацией всех параметров без закачки тех жидкости по (п.1-2 плана работ Фоновые замеры) в интервале гл. от 0м до 1800м. 
16:00-17:20 Подъем КНК-3 с регистрацией всех параметров без закачки тех жидкости в интервале гл. от 1800м до 1320м. (п. 2.2.2 плана работ) 
17:30-18:00 Начала закачки тех жидкости от НКА</t>
  </si>
  <si>
    <t>08:00-09:00 Подъем 'КНК-1 (насадка промывочная d-38.1мм + шаблон диам.38.1мм + обратный клапан) Н=2440м. Вес ↑8,5т  
09:00-10:00 Захолаживание ПАУ.
10:00-12:00 Запуск ПАУ + НКА. В/Ц
12:00-14:00 В/Ц(+). Спуск КНК-1 с азотированной промывкой до гл.3178м.
14:00-17:00 Азотированная промывка на гл.3178м.
17:00-18:30 Подъем КНК-1 с промывкой Н=2443м. 
18:30-20:00 Промывка на Н=2443м. 
ОПП на 21:00; Подъем КНК-1 до гл.0м. Закрытие Ц.З на 04:00 03.04.23г; Д/Ж; Освобождение территории на 12:00 03.04.2023г</t>
  </si>
  <si>
    <t>06:00-14:00 Д/Ж установки ГНКТ и оборудования 100%. 
14:00-16:00 Флот в режиме готовности. Зачистка территории КП -2.
с 18:00 - 20:00 Переезд на куст 2 скважина 4132.</t>
  </si>
  <si>
    <t>08:00-16:00 Промывка горячим раствором в инт.540,3-541,70м.
16:00-20:00 Растепление горячим раствором на гл.541,70м. 
Подъем до гл.475м. Растепление большого затрубного пространства.</t>
  </si>
  <si>
    <t xml:space="preserve">06:00-10:00 Спуск КНК-2(насадка промывочная d-44,45мм + 2шт шаблон диам.45мм + обратный клапан) (контрольные подъемы) с минимальной прокачкой тех.жид. Н=2800м. 
10:00-12:00 Спуск КНК-2 (контрольные подъемы) с минимальной прокачкой тех.жид. Н=3163м. 
12:00-18:00 Подъем КНК-2 с минимальной прокачкой тех.жид. Н=1950м.
Закрытие Ц.З на 22:00. Смена КНК-2 на КНК-3 (скважинный автономный комплекс ГЕО-6). </t>
  </si>
  <si>
    <t>Ежесуточная сводка инженера СКТП и КУ по видеоконтролю флотов ГНКТ ООО "Пакер Сервис" c 18:00 02.04.2023 по 06:00 03.04.2023</t>
  </si>
  <si>
    <t>20:00-20:30 Спуск КНК-1 с периодической циркуляией до гл.3302м. ЖП на 0,5тн от собственного веса. Продолжаем.
20:30-21:00 Подъём КНК-1 до гл.3026м(на 20 метров выше стингера). 
21:00-23:30 Утилизация в коллектор 20м3
23:30-00:30 Запуск НКА+ПАУ. ВЦ+ .
00:30-03:30 СПО КНК-1 с промывкой на азотированной жидкости в инт.3046 - 3450м. на выходе т/ж.+азот. Вес на спуск 5,1тн. Вес на подъём 9,5 тн..
03:30-04:00 Промывка на гл.3026м.  на выходе т/ж.+азот. Вес на спуск 5,2тн. Вес на подъём 9,1 тн.</t>
  </si>
  <si>
    <t>20:00-08:00 Утилизация тех.жидкости в V=10м3.  Демонтаж установки ГНКТ и оборудования 100% (13ч).</t>
  </si>
  <si>
    <t>18:00-04:00 Переезд 90%. Расстановка и подключение жил.городка (+). Расстановка СПТ, оборудования (+). Монтаж ГНКТ-40%.
04:00-06:00 Монтаж ГНКТ-80%.
В пути В/Б+вагон спальный.</t>
  </si>
  <si>
    <t>18:00-06:00 КВД, закачка тех.жидкости от НКА, Qнка-60л/мин, Рзак.-17атм, общее количество закачанной тех.жидкости 35м3, Ртек=97.70атм на Н=1320м. КВД (продолжается).</t>
  </si>
  <si>
    <t>Обслуживание СПТ и оборудования.
Временная консервация.</t>
  </si>
  <si>
    <t>Демобилизация на БПО Сургут:
Оборудование- г.Нижневартовск (Переправа). 
С/Т-724+Вагон сушильный, В\Б-600+Вагон спальный, ППУ-342,+Вагон инструм, УНБ-469+Вагон мастера, С/Т 725 + МАК- подезжают к повороту на с.Александровское. 
С/С-889+Желобная- 70км до п. Игол (слом поворотного круга).
Койл, НКА, Трал с У/Н  – БПО Сургут.</t>
  </si>
  <si>
    <t>20:00-22:00 ПР к ОПП, завоз тех.жидкости в V=20м3. 
22:00-23:00 ОПП в V=30м3, Q=400лит/мин, приемистость 576м3/сутки, Рнач=0атм, Ркон=105атм. 
23:00-04:00 Подъем КНК-1 до гл.0м. З.Ц.З в 04:00. Ризб=0атм.</t>
  </si>
  <si>
    <t xml:space="preserve">20:00-23:00 Переезд на КП-2 скважина 4132 - 100%.                                                                      23:00-06:00 Расстановка и подключение жилого городка. Расстановка СПТ. Разгрузка оборудования.Монтаж оборудования ГНКТ-50%.      </t>
  </si>
  <si>
    <t xml:space="preserve">20:00-22:00 Растепление большого затрубного пространства на гл.475м(+). Температура раствора 70*С,  На выходе раствор. Сообщение между БЗ и МЗ(+).
22:00-00:00 Спуск КНК-1 с горячей промывкой сол.раствора. Температура раствора 70*С, уд.вес 1,18гр/см3 до гл.541,7м. 
Промывка в инт.541,7-542м. На выходе раствор. Темп раствора 70*С, уд.вес 1,18гр/см3.
00:00-04:00 Промывка в инт.542-543,2м. Температура раствора 70*С, уд.вес 1,18гр/см3. На выходе раствор. </t>
  </si>
  <si>
    <t xml:space="preserve">18:00-22:30 Подъем КНК-2 с минимальной прокачкой тех.жид. Н=0м.Стоп НКА ЗЦЗ в 22:30
22:30-23:30 Отдув ГТ
23:30-00:30 Демонтаж КНК-2, инжектора. 
00:30-02:00 Смена компоновки. Монтаж КНК-3 прибор ГЕО-6. ОЦЗ 02:00  Ризб=15атм. 
02:00-06:00 Спуск КНК-3 ГЕО-6 (контрольные подъемы) Н-1845м. (запись всех параметров ГК,ЛМ,ТМ,МН,ВЛ от 0м до 3150м).. </t>
  </si>
  <si>
    <t>Ежесуточная сводка инженера СКТП и КУ по видеоконтролю флотов ГНКТ ООО "Пакер Сервис" c 06:00 03.04.2023 по 18:00 03.04.2023</t>
  </si>
  <si>
    <t xml:space="preserve">08:00-10:00 Демонтаж установки ГНКТ и оборудования 100% (13ч).
10:00-16:00 Переезд на куст 221 скважина 22101 50%. Расстояние переезда 50км.
Переезд 100% на 20:00
М/Ж; Открытие Ц.З на 08:00 04.04.2023г </t>
  </si>
  <si>
    <t xml:space="preserve">06:00-16:00 М/Ж установки ГНКТ и оборудования 100%. Завоз раствора и нагрев 1,18гр/см/3 в V-10м3. Опресовка ГНКТ, ПВО и КОС-350атм(+). Опресовка выкидной линии-100атм (+); Монтаж КНК-1 (насадка промывочная d-45мм + гидравлический разъединитель диам.45мм + обратный клапан). Открытие Ц.З в  16:00. </t>
  </si>
  <si>
    <t>Демобилизация на БПО Сургут:
Оборудование- г.Нижневартовск (Переправа). 
С/Т-724+Вагон сушильный, В\Б-600+Вагон спальный, ППУ-342,+Вагон инструм, УНБ-469+Вагон мастера, С/Т 725 + МАК- переправа г.Нижневартовск 
С/С-889+Желобная- 70км до п. Игол (слом поворотного круга).
Койл, НКА, Трал с У/Н  – БПО Сургут.</t>
  </si>
  <si>
    <t>08:00-08:30 Промывка на гл.3026м. на выходе т/ж.+азот+проппант.
08:30-11:00 Спуск КНК-1 ) с промывкой на азотированной жидкости до гл.3700м. на выходе т/ж.+азот+проппант. 
11:00-13:30 Подъём КНК-1 с промывкой на азотированной жидкости до гл.3026м.(на 20 метров выше стингера).  на выходе т/ж.+азот.
13:30-15:00 Промывка на гл.3026м.  на выходе т/ж.+азот+проппант.
15:00-18:00 Спуск КНК-1 с промывкой на азотированной жидкости до гл.3880м. ж/п на 0,5тн. от собственного веса. . на выходе т/ж.+азот+проппант. 
18:00-18:15 Попытка пройти данную глубину,результат (-). 
18:15-20:00 Подъём КНК-1 до гл.3300м., для проведение . на выходе т/ж.+азот+нефть. Вес на спуск 5,0тн. Вес на подъём 11,0 тн</t>
  </si>
  <si>
    <t>06:00-14:00   КВД закачка тех жидкости от НКА  расход 80 лит/мин давление зак. 23атм. общее количество закаченной тех жидкости 70м3, давление Ртек.=101,3атм. на  Н=1320м. КВД
14:00-15:00 КВД закачка тех жидкости от НКА  расход 80 лит/мин давление зак. 23атм. общее количество закаченной тех жидкости 70м3, на  Н=1320м. 
15:00-16:00 Спуск КНК-3 с регистрацией всех праметров под закачкой тех жидкости от НКА расход 80 лит/мин давление зак. 23атм. в интр. Н=1320м до 1770м (п.3 плана работ) 
16:00-18:00 Подъем КНК-3  интрв. Н=1770м до 800м (п.4 плана работ) с регистрацией всех праметров под закачкой тех жидкости расход 80 лит/мин давление зак. 23атм. общее количество закаченной тех жидкости 84м3.
ПГИ до 12:00 04.04.2023г</t>
  </si>
  <si>
    <t xml:space="preserve">По скважине 16179 куст 123А:
08:00-12:00  Д/Ж установки ГНКТ и оборудования  100%. Освобождение территории.
12:00-20:00 Переезд на куст 611 скважина 43453 40%. Расстояние переезда 20км.
М/Ж; Открытие Ц.З на 06:00 04.04.2023г </t>
  </si>
  <si>
    <t>06:00-11:00 М/Ж установки ГНКТ и оборудования 100%.Нагрев раствора. Прокачка. ГТ
11:00-12:00 Прокачка ГТ(+). Работа пусковой комиссии опрессовка линий и ПВО(+).  Открытие Ц.З-12:00
12:00-18:30 Спуск КНК-1  с периодическими прокачками до гл.2387м. 
18:30-19:00 Подъём КНК-1 с периодическими прокачками до гл.2190м.
19:00-20:00 Подготовительные работы к ОПЗ.</t>
  </si>
  <si>
    <t>08:00-15:00 Промывка горячим раствором уд.вес 1,18гр/см3 в инт.544.6-548,6м. Температура раствора 70*С.  На выходе раствор. Провал. Спуск до гл.567м. Посадка. Растепление. Провал. 
15:00-20:00 Спуск КНК-1 с горячей промывкой раствором уд.вес 1,18гр/см3 до гл.1050м. Посадка. Прорыв газа. Рост Руст до 173атм.Температура раствора 70*С. Расход НКА 180л/мин; Рзак-120атм. Ру-30атм. На выходе раствор.
Спуск КНК-1 с горячей промывкой раствором уд.вес 1,18гр/см3 до гл.1073м. Разгрузка. При контрольном подъеме затяжка до 10т, собственный вес на подъем 5т. Сход веса до собственного. Подъем до гл.800м. Продолжаем.</t>
  </si>
  <si>
    <t>06:00-09:00 Спуск с записью КНК-3 ГЕО-6 Н=3150м. 
09:00-12:00 Подъем с записью (привязка) КНК-3 ГЕО-6 Н=2200м. 
12:00-13:00 КНК-3 ГЕО-6 Н=2200м. Запуск ПАУ для ВЦ. 
13:00-14:00 В/Ц(+). Спуск с записью в работающей скважине КНК-3 ГЕО-6 Н=2500м.
14:00-17:00 Спуск с записью в работающей скважине КНК-3 ГЕО-6 Н=3150м..
17:00-18:00 Подъем с записью в работающей скважине КНК-3 ГЕО-6 Н=2970м.
ПГИ до 12:00 04.04.2023г</t>
  </si>
  <si>
    <t>Ежесуточная сводка инженера СКТП и КУ по видеоконтролю флотов ГНКТ ООО "Пакер Сервис" c 18:00 03.04.2023 по 06:00 04.04.2023</t>
  </si>
  <si>
    <t>Периодически появляется изображение с 4-х камер</t>
  </si>
  <si>
    <t>Уровень видео сигнала слабый</t>
  </si>
  <si>
    <t>Уровень видео сигнала слабый. От вагона матера до КОИЛ 300 м.</t>
  </si>
  <si>
    <t xml:space="preserve">Нормализация забоя до глубины 2793м. Определение забоя. </t>
  </si>
  <si>
    <t>Нормализация забоя до гл.2387м или до максимально возможной глубины дохождения ГНКТ 44.45мм. ОПЗ по дополнительному плану ООО "ОСК".</t>
  </si>
  <si>
    <t>Демобилизация с месторождения:
г.Дудинка: 
Вахтовка С 402 ВК 186 
Установка КОЙЛ 
Установка НКА 
КАМАЗ (КМУ) г/н Е 822 МХ 186 + УМНШ,  АТЗ 641 
Старый -Уренгой: 
Вагоны
Желобная 
На БПО Сургут:
Оборудование, У/Н, ПАУ.</t>
  </si>
  <si>
    <t xml:space="preserve">08:00-16:00 Реагирование. Запуск НКА+ПАУ. ВЦ(+). СПО до  гл.3940м.   СПО до гл.3980м. СПО до гл.3026м. Промывка на гл.3026м. </t>
  </si>
  <si>
    <t>08:00-16:00  Монтаж (8,5ч) установки ГНКТ и оборудования 100%. ПРР. Прокачка ГТ (+)
Прокачка ГТ(+). Опрессовка ПВО, линий нагнетания и дросселирования (+). (10:00) Открытие Ц.З. (16 об.).  СПО до гл.1470 м.</t>
  </si>
  <si>
    <t>06:00-14:00 СПО до  Н-2938м-посадка 500 кг сверх собственного веса. СПО Н-2625 м. Промывка с азотом на Н-2625м. СПО Н-2950м.</t>
  </si>
  <si>
    <t>06:00-14:00 СПО  Н=1320м до 1690м. Регистрация параметров после остановки закачки. СПО  Н= 1690м.-1810м Регистрация параметров после остановки закачки.
СПО Н=1810м-0м. Регистрация параметров после остановки закачки. (Детальное исследование п. 30;31 плана работ).  14:00 Закрытие ЦЗ.
Освобождение на 21:00.</t>
  </si>
  <si>
    <t>Демобилизация на БПО Сургут:
БПО Сургут: 
С/Т 094+Трал с узлом намотки, КМУ 837+Оборудование ГНКТ
Коилтюбинг 
НКА
4 вагона
В пути на БПО г.Сургут:  
С/Т 725+МАК-г.Нижневартовск
С/С 889+Желобная ёмкость - 70км до п. Игол (слом поворотного круга).</t>
  </si>
  <si>
    <t>Камаз у725вм 186 - стоит на переправе возле г. Нижневартовск, по сводке ЦИТС - в пути на БПО г. Сургут</t>
  </si>
  <si>
    <t>08:00-16:00 Расстановка жил.городка, подключение. Разгрузка оборудования. Расстановка СПТ. Монтаж (3ч) ГНКТ и оборудования-30% (продолжаем)
Открытие Ц.З. планируется в 21:00</t>
  </si>
  <si>
    <t xml:space="preserve">Нормализация забоя до глубины 3913м. Определение забоя. Определение приёмистости.      </t>
  </si>
  <si>
    <t>04.04.2023 16:00</t>
  </si>
  <si>
    <t>Метео по работе автокрана, ветер более 15м/с.</t>
  </si>
  <si>
    <t>06:00-16:00 СПО до гл.1540м. Закачка по ГНКТ на циркуляцию СКС в V-5,6м3. Закачка на поглощение СКС V-9,4м3. Продавка жидкостью глушения в V=5,6м3.  ОПП.  СПО до гл.0м Закрытие Ц.З. в 11:30. Метео (4,5ч) по работе автокрана, ветер более 15м/с.</t>
  </si>
  <si>
    <t>08:00-16:00 СПО гл.2000м. СПО гл.3300м. Расход НКА 150л/мин; Рзак-120атм. Ру-30атм. На выходе газ+раствор. Вес на спуск-3,2тн, подъем-8,4тн</t>
  </si>
  <si>
    <t>06:00-14:00 Подъем с записью КНК-3 "ГЕО-6" Н=0м. Подъем до 0 Согласовон с Лебедевым Ф.С. Закрытие ЦЗ в 07:00. Флот в режиме готовности (расшифровка данных прибора ГЕО-6). Нагрев тех.жидкости. Прокачка ГТ. Монтаж КНК-1. Опрессовка ПВО и линий. Открытие ЦЗ 14:00 Ризб-76атм.</t>
  </si>
  <si>
    <t>Ежесуточная сводка инженера СКТП и КУ по видеоконтролю флотов ГНКТ ООО "Пакер Сервис" c 06:00 04.04.2023 по 18:00 04.04.2023</t>
  </si>
  <si>
    <t>Ежесуточная сводка инженера СКТП и КУ по видеоконтролю флотов ГНКТ ООО "Пакер Сервис" c 18:00 04.04.2023 по 06:00 05.04.2023</t>
  </si>
  <si>
    <t xml:space="preserve">20:00-23:00 Спуск КНК-1 с промывкой на азотированной жидкости до гл.4064,8м. на выходе т/ж.+азот+проппант.
23:00-24:00 Промывка на азотированной жидкости на гл.4064,8м. на выходе т/ж.+азот+проппант.Прокачка гелевой пачки в V=2,0м3. Продолжаем.
00:00-01:00 Промывка на азотированной жидкости на гл.4064,8м.  на выходе т/ж.+азот+проппант.
01:00-04:00 Подъём КНК-1 с промывкой до гл.3026м. на выходе атж+проппант. </t>
  </si>
  <si>
    <t>Демобилизация с месторождения:
г.Дудинка: 
Вахтовка С 402 ВК 186 
Установка КОЙЛ 
Установка НКА 
КАМАЗ (КМУ) г/н Е 822 МХ 186 + УМНШ  
АТЗ 641 
Старый -Уренгой: 
Вагоны
Желобная 
На БПО Сургут:
Оборудование, У/Н, ПАУ.</t>
  </si>
  <si>
    <t xml:space="preserve">20:00-20:30 Спуск КНК1 с переодической прокачкой. до гл.2759м. жесткая посадка , разгрузка 0,5т. Р устье 11атм
20:30-21:30 Подъем КНК 1 с переодической циркуляцией до гл 2650м. Выше пакера на 20 м. выше. Р устье 11атм
21:30-22:00 Запуск НКА  В.Ц.(+)
22:00-22:30 Спуск КНК-1 с циркуляцией до гл2793м.  на выходе тех. жидкость. 
22:30-23:30 Подъем КНК-1 с циркуляцией до гл 2650 м.(20м выше пакера)  на выходе тех. жидкость.
23:30-04:00 Промывка на гл.2650м. на выходе тех. жидкость.
</t>
  </si>
  <si>
    <t>Уровень видео сигнала слабый. От вагона матера до КОИЛ 300 м.Периодически появляется изображение</t>
  </si>
  <si>
    <t>18:00-06:00 Спуск  КНК-1 с азотированной промывкой в инт. 3014-3084 м: QНКА-100 лит/мин. N2-14 м3/мин. Вес ГТ ↑ 11,4 тн ↓ 6,5тн</t>
  </si>
  <si>
    <t>18:00-06:00  Переезд на КП-53 скв.53-14   
90% (продолжается). 
Растановка и подключение жил городка 100%</t>
  </si>
  <si>
    <t xml:space="preserve">    Нормализация и промывка забоя до глубины искусственного забоя - 1823 м (силами ООО "Пакер-Сервис"). </t>
  </si>
  <si>
    <t>53-14</t>
  </si>
  <si>
    <t>20:00 - 24:00 Монтаж (11ч) ГНКТ и оборудования-100%. 
00:00-01:00 Нагрев тех.жидкости
01:00-02:30 Прокачка ГТ (+)
02:30-03:00 Опрессовка ПВО (-). Устранение негерметичности.
03:00-04:00 Опрессовка  ПВО (+) 
04:00 Открытие Ц.З Ризб=0атм. 16.5обр.</t>
  </si>
  <si>
    <t>Демобилизация на БПО Сургут:
БПО Сургут: 
С/Т 094+Трал с узлом намотки
Коилтюбинг 
НКА
4 вагона
КМУ 837+Оборудование ГНКТ
В пути на БПО г.Сургут:  
С/Т 725+МАК-г.Нижневартовск
 С/С 889+Желобная ёмкость - п. Игол (слом поворотного круга).</t>
  </si>
  <si>
    <t>18:00-06:00 Метео по работе Автокрана ветер более 15м/с.  (18,5ч).</t>
  </si>
  <si>
    <t xml:space="preserve">20:00 - 04:00 КНК-1 на гл 4150м. Глушене скважины раствором уд/вес 1,04гр/см3, в V - 35м3 ( общ-40м3) . ( с противодавлением ).  Рзак -30атм, Русть-10атм. НКА 150л/мин . На выходе газ+жидкость. продолжаем </t>
  </si>
  <si>
    <t xml:space="preserve"> 18:00-01:00 Спуск КНК-1(контрольные подъемы) с минимальной прокачкой тех.жид. Н=3163м. 
01:00-03:00  Глушение скважины раствором уд.вес 1,18г/см3;  
03:00-06:00 Подъем КНК-1 с минимальной прокачкой тех.жид. Н=2380м.</t>
  </si>
  <si>
    <t>Ежесуточная сводка инженера СКТП и КУ по видеоконтролю флотов ГНКТ ООО "Пакер Сервис" c 18:00 05.04.2023 по 06:00 06.04.2023</t>
  </si>
  <si>
    <t>НПВ: Завоз HCL 12%
'Периодически появляется изображение с 4-х камер</t>
  </si>
  <si>
    <t xml:space="preserve">С 8:00 05.04.2023 по 8:00 06.04.2023
СПО до гл.3588м. разгрузка на 0,5тн. от собственного веса, на подъём затжка до 14тн. Вес на спуск 5,2тн. Вес на подъём 11,5 тн. Попытка пройти данную глубину на разных             режимах (-). Подъём КНК-1 с затяжками до 12тн. до гл. 3026м. для закачки солевого раствора 1,18 V-9м3 по малому затрубу. Завоз HCL 12% в V=1м3. Закачка HCL 12%. Реагирование. СПО до гл.3100м. СПО гл.3592м разгрузка на 0,5тн. от собственного веса. Вес на спуск 4,2тн. Вес на подъём 12,5 тн. Прокачка тех-жидкости по малому затрубу в V 10м3. Стоп НКА. СПО гл.4064,8м. Забой +.  СПО Подъём КНК-1 до гл. 3350м. Вес на спуск 4,2 т. Вес на подъём 10,8 т. Продожаем.
</t>
  </si>
  <si>
    <t xml:space="preserve">'С 8:00 05.04.2023 по 8:00 06.04.2023
Запуск ПАУ+НКА. Выход азота. В.Ц. (+). СПО до гл.2793м. Промывка азотированной тех. жидкостью на гл.2793м. СПО гл.2650м. Промывка азотированной тех. жидкостью на гл.2650м. СПО до гл.2786м. По согласованию с ЦУД полный подъем. СПО до гл.2200м. СПО до 100м. СПО до 0м.  00:30  З.Ц.З.  Отдув ГТ. Утилизация тех.жидкости V=30м3. Демонтаж установки ГНКТ и оборудования 10%. </t>
  </si>
  <si>
    <t>'С 8:00 05.04.2023 по 8:00 06.04.2023
СПО на Н-3097м. Стоп ПАУ+НК. ПР к глушению. ПР к глушению. Согласование с заказчиком раствора глушения. Приподъем КНК-1 до гл.3022м. ПР к глушению (завоз р-ра 40м3 1,30г/см3). Утилизация тех.жидкости 25м3 в процессе. Подъем КНК-1 до гл.2950м. Промывка до чистого выхода раствора на глубине 2950м. Промывка до чистого выхода раствора на глубине 2950м.  Н-3072. Глушение скважины. Н-2700.↑ Глушение скважины Н-1600.↑ Н-300.↑ Глушение скважины</t>
  </si>
  <si>
    <t xml:space="preserve">'С 8:00 05.04.2023 по 8:00 06.04.2023
Переезд бригады на КП-53 скв.53-14 Русское м/р-100%. Расстановка СПТ, оборудования ГНКТ и ёмкостного парка на устье скв. 53-14 100%. Монтаж (6ч) оборудования ГНКТ 100% 
Прокачка ГТ солевым раствором V=3м.3 (+). Пробная опрессовка ПВО (+). Опрессовка ПВО в присуствии районного инжинера(+). Пусковая комиссия монтаж КНК-1. Открытие Ц.З. Спуск КНК-1 с минимальной (50-60л/мин) циркуляцией жидкости, с проверкой веса на подъём через каждые 100мна выходе водоэмульсия. в интервале Н=0м до 450м. Спуск КНК-1 с минимальной (50-60л/мин) циркуляцией жидкости от НКА на выходе водоэмульсия. в интервале Н=450м до1300м. Поглощение состовляет 0,5м3 в час. Общее поглощение 2м3. Продолжаем.
</t>
  </si>
  <si>
    <t xml:space="preserve">'С 8:00 05.04.2023 по 8:00 06.04.2023
Спуск КНК-1 с промывкой  Н=3308м. Попытки пройти данную глубину на разных расходах НКА (-). Подъем КНК-1 Н=2810м. Запуск НКА+ПАУ Н=2810м. Спуск КНК-1 Н=3200м. Спуск КНК-1 Н=3314м. Разгрузка 0,5т от СВ. Рост давления до 210атм. 
Подъем КНК-1 Н=2810м. Стабилизация давления  Н=2810м. Спуск КНК-1 Н=3110м. Разгрузка 0,5т от СВ. Подъем  КНК-1 Н=3000м. Подъем  КНК-1 Н=2810м. Подъем  КНК-1 Н=2810м. Дегазация скважины. ПР к закачке кислоты. HCL 12% V=1.5м3. Спуск КНК-1 Н=3200м. Спуск КНК-1 Н=3313м. Закачка кислоты. HCL 12%. Подъем КНК-1 Н=2810м. 
КНК-1 Н=2810м. Тех.отстой. Запуск НКА+ПАУ Н=2810м
</t>
  </si>
  <si>
    <t xml:space="preserve">'С 8:00 05.04.2023 по 8:00 06.04.2023
Метео (29ч) по работе Автокрана ветер более 15м/с. В 16:30 окончание метео.
Демонтаж (4,5ч)  оборудования ГНКТ 40%. Метео по работе Автокрана ветер более 15м/с.  (3ч). Метео t - 38С ветер более 10м/с.  (7ч). Метео t - 38С ветер более 10м/с.  (9ч).    </t>
  </si>
  <si>
    <t>'С 8:00 05.04.2023 по 8:00 06.04.2023
Подъем  КНК-1 с периодической циркуляцией до гл.3000м (продолжаем). Подъем  КНК-1 с периодической прокачкой до 0м. Закрытие Ц.З. в 20:00. Отдув ГТ ( + ). Демонтаж ( 6час ) оборудования Флота ГНКТ 40%. Продолжаем</t>
  </si>
  <si>
    <t xml:space="preserve">'С 8:00 05.04.2023 по 8:00 06.04.2023
Подъем КНК-1 с минимальной прокачкой тех.жид. Н=2246м. Стоп НКА. Замер Ризб. Н=2246м. Запуск НКА. Подъем КНК-1 с минимальной прокачкой тех.жид. Н=1700м. Подъем КНК-1 с минимальной прокачкой тех.жид. Н=300м. Подъем КНК-1 Н=0м. Отдув ГТ. Утилизация тех.жидкости. Утилизация тех.жидкости в Vобщ.-110м3. Демонтаж оборудования ГНКТ-100%. Освобождение устья. Зачистка тех.емкости. 
ПР к переезду куст 116 скв 5548 Север-Талинка.
</t>
  </si>
  <si>
    <t>Переехали: Койл, НКА
В пути: 3 вагона, оборудование
ПР к переезду: азотная установка, 1 ЖЕ, 1 вагон
Переезд 100% ~12:00 МСК</t>
  </si>
  <si>
    <t>Ежесуточная сводка инженера СКТП и КУ по видеоконтролю флотов ГНКТ ООО "Пакер Сервис" c 06:00 06.04.2023 по 18:00 06.04.2023</t>
  </si>
  <si>
    <t xml:space="preserve">08:00-10:30 Спуск 'КНК-1 (насадка промывочная d-38мм + шаблон диам.38.1мм + обратный клапан) без циркуляцией до гл.3761м.  
10:30-12:00 Попытка пройти данную глубину на разных режимах (-).  Вес на спуск 5,0тн. Вес на подъём 11тн
12:00-13:00 Спуск КНК-1 без циркуляцией до гл.4038м. для проведение ОПЗ.
13:00-14:30 Закачка HCL 12% в V=3м3, доводка в V=1м3. Закрытие малого затруба. С при подъёмом с стингер.
14:30-17:30 Подъём КНК-1 до гл. 3026м.(на 20 метров выше стингера)
17:30-18:30 Определение приёмистости на гл. 3026м. (на 20 метров выше стингера) 
18:30-20:00 Подъём КНК-1 с минимальной циркуляией гл.2300м.
</t>
  </si>
  <si>
    <t>08:00-16:00 Демонтаж установки ГНКТ и оборудования 100% (11ч).
16:00-20:00 Переезд на куст 123Б скважина 43517 10%. Расстояние переезда 55км. Смена движения и переезд на куст 12 скважина 13210 20%.</t>
  </si>
  <si>
    <t>06:00-12:00 Подъем КНК-1 (насадка промывочная d-45мм + гидравлический разъединитель диам.45мм + обратный клапан) до гл.0м. Наблюдение за скважиной. Закрытие Ц.З в 12:00.
12:00-18:00 Д/Ж установки ГНКТ и оборудования 40% (4ч). Утилизация техжидкости 15 м3.
Д/Ж; Освобождение территории в 01:00 07.04.2023</t>
  </si>
  <si>
    <t>06:00-07:30 Спуск КНК-1  в интервале Н=1300м до1600м Поглощение состовляет 2,5м3 в час. Общее поглощение 12м3. Завоз тех жидкости 30м3
07:45-10:00 Потеря циркуляции в интервале Н=1650м. Подъем КНК-1 в интервале Н=1650м до 1140м увеличение расхода закачки от НКА 80лит/мин циркуляция (-)
10:00-17:00 Подъем КНК-1 в интервале Н=100м.-90м. Завоз V=30м3 и затаривание  ёмкостного парка общиё V=45м.3
17:00-18:00 Спуск КНК-1 Н=90м.-300м</t>
  </si>
  <si>
    <t>Демобилизация на БПО Сургут:
БПО Сургут: 
Коилтюбинг, НКА,  узел намотки, 4 вагона, оборудование ГНКТ
В пути на БПО г.Сургут:  
С/Т 725+МАК-г.Нижневартовск
С/С 889+Желобная ёмкость - п. пионерный</t>
  </si>
  <si>
    <t xml:space="preserve">08:00-10:00 Спуск КНК-1 (насадка промывочная d-38.1мм + шаблон диам.38.1мм + обратный клапан) Н=3430м 
10:00-10:30 Подъем КНК-1 Н=3406м. Затяжка до 14т.
10:30-12:00 Закачка понизителя трения. Попытки освободится (-).Вес ↑10т.
12:00-14:00 Попытки освобидиться (-) Стоп ПАУ. Прокачка ГТ в v=6м3 
14:00-18:00 Завоз кислоты  Hcl 12% в V=1.5м3.
18:00-19:30 Закачка Hcl 12% в v=1.5м3 Рнач=0атм Ркон=150атм , продавка  тех.жидкостью в v=4.2м3 Рнач=150атм Ркон=50атм. Попытки освободится (+).
19:30-20:00 Подъем КНК-1 Н=3000м. Захолаживание ПАУ.одъем КНК-1 Н=2810м. 
КНК-1 Н=2810м. Тех.отстой. Запуск НКА+ПАУ Н=2810м
</t>
  </si>
  <si>
    <t>Д/Ж установки ГНКТ и оборудования 40%.
08:00-20:00 Метео t - 35С ветер более 10м/с.  (23ч)</t>
  </si>
  <si>
    <t>08:00-14:00 Д/Ж установки ГНКТ и оборудования 100%. 
Освобождение территории в 14:00.
14:00-20:00 ПР к демобилизации</t>
  </si>
  <si>
    <t xml:space="preserve">6:00-16:00 Переезд на куст 116 скважина 5548 С/Талинское м/р 100%.
Расстояние переезда 22км.
16:00-18:00 Расстановка жил.городка и подключение к электроэнергии.
</t>
  </si>
  <si>
    <t>Провести промывку скважины до гл. 3149м.  Освоение скважины азотированием - 4часа. Технологический отстой - 2ч. Контрольная отбивка забоя после тех.отстоя. Сдать скважину УНП. Глушение скважины утяжелённым раствором по согласованию с ГТС УНПА Север-Талинка.</t>
  </si>
  <si>
    <t>20:00-24:00 Подъём КНК-1 с минимальной циркуляией до гл.0м. Вес на подъём 0,8 т. Закрытие Ц.З. в 24:00. 
24:00-04:00  Демонтаж инжектора, КНК-1, ревизия инжектора. Продожаем.
04:00-08:00 Монтаж КНК-2 (активационная насадка D-51мм.). Опрессовка ПВО +. Открытие ЦЗ (-). Отогрев Ф/А. Продолжаем.</t>
  </si>
  <si>
    <t>Демобилизация с месторождения:
10км до КПП "РН Ванкор":
 Вахтовка С 402 ВК 186 
Установка КОЙЛ 
Установка НКА 
КАМАЗ (КМУ) г/н Е 822 МХ 186 + УМНШ  
АТЗ 641 
Старый -Уренгой: 
Вагоны
Желобная 
На БПО Сургут:
Оборудование, У/Н, ПАУ.</t>
  </si>
  <si>
    <t>20:00-08:00  Переезд (55км) бригады на куст 12 скважина 13210 Ю/Приобское м/р- 90% (продолжаем)</t>
  </si>
  <si>
    <t xml:space="preserve">18:00-06:00 Демонтаж (16ч)  ГНКТ и оборудования-50%. Утилизация тех жидкости 15/47м3. Неисправность вакуум-бочки г/н 689, нестабильная работа ДВС (глохнет). Выяснение причины неисправности. </t>
  </si>
  <si>
    <t xml:space="preserve">Нормализация забоя до глубины 2780м. Определение забоя.    </t>
  </si>
  <si>
    <t>18:00-24:00 Спуск КНК-1 Н=300м.-1820м посадка инструмента с разгрузкой 0.5т от собственного веса. (собственный вес 1.9т)  
24:00-02:00 Вывод НКА на режим промывки с расходом 180л/мин. циркуляциия жидкости от НКА (+), на выходе водонефтеэмульсия. Промывка хвостовика на гл.1820м, прохода ниже нет. 
По согласованию с ведущим супервайзером ОТиКРС АО ТНГ:   Подъем инструмента с достигнутой глубины с   сопровождением взятой пачки до гл. 1205м (20м выше воронки) с последующим вымывом вязкой пачки по циркуляции на желобную ёмкость до чистой тех. жидкости.) Продолжаем.
'02:00-04:00 Подъем КНК-1 в интервале Н=от 1820м до 1205м.
 04:00-06:00 Вымыв  вязкой пачки по циркуляции от НКА 180л/мин. циркуляциия жидкости от НКА (+), на выходе водонефтеэмульсия. Отбор проб. Завоз тех жидкости общий объем 90м3. Поглощение состовляет 2,м3/час. Общее поглощение 52м3. 
06:00 Спуск КНК-1 для  контрольной отбивки забоя Н=1205м. Продолжаем.</t>
  </si>
  <si>
    <t>Демобилизация на БПО Сургут:
БПО Сургут: 
Коилтюбинг 
НКА  
Узел намотки 
4 вагона 
Оборудование ГНКТ
С/Т 725+МАК
В пути на БПО г.Сургут:  
С/С 889+Желобная ёмкость - до КПП "Томскнефть" (с.Александровское 70км)</t>
  </si>
  <si>
    <t xml:space="preserve">20:00-21:30 Подъем КНК-1 Н=2810м. Запуск НКА+ПАУ. ВЦ (+)На выходе азот.тех.жидкость .
21:30-23:00 Спуск КНК-1 Н=3390м.  При проверки веса затяжка до 13т. 
23:00-24:00 Закачка понизителя V=4м3. Попытки освобождения ГТ на гл.3390м  (-). 
00:00-04:00 Расхаживание ГТ до 13тн (-).
04:00-05:00 ПР к закачке HСl 12% в v=1.5м3.
05:00-06:00  Закачка HСl 12% в v=1.5м3. Освобождение от прихвата (+)
06:00-07:00 Подъем КНК-1до  Н=2810м (выше пакера 20м) </t>
  </si>
  <si>
    <t xml:space="preserve">16:00-24:00 Демонтаж (12,5ч) оборудования ГНКТ-100%. Освобождение территории устья скважины.
'00:00-06:00 Переезд (8км) на КП-15 скв.1510 - 50% (продолжаем)    </t>
  </si>
  <si>
    <t>20:00-06:00 ПР к демобилизации.
с 21:00 06.04.2023  закрытие движения зимника «Пякяхинское м/р - м/р.им.В.С.Черномырдина»
Открытие движения  в 09:00ч. 07.04.2023г</t>
  </si>
  <si>
    <t xml:space="preserve">18:00-20:00 Разгрузка оборудования. 
20:00-06:00 Тех.обслуживание (10ч) Коилтбинговой установки (замена прокладки ГБЦ планируется до 13:00)
</t>
  </si>
  <si>
    <t>Ежесуточная сводка инженера СКТП и КУ по видеоконтролю флотов ГНКТ ООО "Пакер Сервис" c 18:00 06.04.2023 по 06:00 07.04.2023</t>
  </si>
  <si>
    <t>Ежесуточная сводка инженера СКТП и КУ по видеоконтролю флотов ГНКТ ООО "Пакер Сервис" c 06:00 07.04.2023 по 18:00 07.04.2023</t>
  </si>
  <si>
    <t>'Демобилизация с месторождения:
СПТ в пути по зимнику до Русского м/р осталось 150км
Вахтовка С 402 ВК 186 
Установка КОЙЛ 
Установка НКА 
КАМАЗ (КМУ) г/н Е 822 МХ 186 + УМНШ  
АТЗ 641 
Старый -Уренгой: 
Вагоны
Желобная 
На БПО Сургут:
Оборудование, У/Н, ПАУ.</t>
  </si>
  <si>
    <t>По скважине 2637 куст 123 Повховское м/р:
Д/Ж установки ГНКТ и оборудования 100%.
Утилизация тех.жидкости.
Освобождение территории.
Далее переезд на куст 20 скважина 1332. Расстояние переезда 60км.</t>
  </si>
  <si>
    <t>Демобилизация на БПО Сургут:
БПО Сургут: 
Установка КОЙЛ
Установка НКА  
Узел намотки 
4 вагона 
Оборудование ГНКТ
С/Т 725+МАК
В пути на БПО г.Сургут:  
С/С 889+Желобная ёмкость - проехали с.Зайцева речка.</t>
  </si>
  <si>
    <t>ПР к демобилизации. 
Демобилизация с м/р им.Черномырдина.</t>
  </si>
  <si>
    <t>06:00-14:00 Тех.обслуживание Коилтбинговой установки  Тех.обслуживание Коилтбинговой установки (замена прокладки ГБЦ(+).
Запуск ДВС(+).
14:00-18:00 Д/Ж установки ГНКТ и оборудования 10% 
М/Ж оборудования ГНКТ. Завоз раствора.</t>
  </si>
  <si>
    <t>08:00-10:00 Переезд на КП-15 скв.1510 - 100%
10:00-16:00 Завоз гидравлического насоса на А.К. с КП-0 на КП-39(+). 
16:00-20:00 Монтаж гидравлического насоса на А.К.</t>
  </si>
  <si>
    <t xml:space="preserve">Нормализация забоя до гл.2191м или до максимально возможной глубины дохождения ГНКТ 44.45мм. ОПЗ по дополнительному плану ООО "ОСК".  </t>
  </si>
  <si>
    <t xml:space="preserve">08:00-09:00 Согласование дальнейшей работы. КНК-1 (насадка промывочная d-38.1мм + шаблон диам.38.1мм + обратный клапан) на гл.2810м.  
09:00-14:00 Подъем КНК-1 гл.0м. Закрытие Ц.З в 14:00
14:00-16:00 Демонтаж инжектора , демонтаж КНК-1. 
16:00-16:30 Монтаж КНК-2 магнит d-50мм  Открытие Ц.З в 16:30
16:30-20:00 Спуск КНК-2 до гл.Н=2000м </t>
  </si>
  <si>
    <t>06:00-08:00 Спуск КНК-1 (Насадка промывочная (диам 38мм) + шаблон-центратор (диам 38мм) L-1100мм + ОК) контрольная отбивка забоя в интервале от Н=1205м-1820м. 
08:00-14:00 Подъем КНК-1 в интервале гл. Н=1000м.-0м. Закрытие ЦЗ в 14:00
14:00-18:00 Д/Ж установки ГНКТ и оборудования.
Д/Ж; Освобождение территории на 04:00 08.04.2023г
Далее переезд на куст 22 скважина 22-04 (Н.З/ шаблонирование/ ПГИ).
Расстояние переезда 10км.</t>
  </si>
  <si>
    <t xml:space="preserve">Отбивка забоя. Глушение скважины.    </t>
  </si>
  <si>
    <t>08:00-09:00 Переезд на куст 12 скв.13210  100%. Расстояние переезда 55км.
09:00-11:00 Расстановка и подключение жилого городка.
11:00-15:30 Планировка кустовой площадки под оборудование ГНКТ.
15:30-18:00 Расстановка СПТ и оборудования.
18:00-20:00 Монтаж установки ГНКТ и оборудования - 40%
М/Ж; Открытие Ц.З. на 23:00</t>
  </si>
  <si>
    <t>08:00-09:00 Отогрев Ф/А.
09:00-16:00 При открытии Ц.З. штурвал проворачивается ,на открытие и на закрытие. Завоз и М/Ж дублирующей задвижки(+).
16:00-20:00 Принятие решения по задвижке.</t>
  </si>
  <si>
    <t>Ежесуточная сводка инженера СКТП и КУ по видеоконтролю флотов ГНКТ ООО "Пакер Сервис" c 18:00 07.04.2023 по 06:00 08.04.2023</t>
  </si>
  <si>
    <t>Неисправность генератора на А/К г/н 297. Механик ТС оповещён. Генератор отправлен на куст с БПО г. Сургут.</t>
  </si>
  <si>
    <t>СПТ в пути по зимнику до Русского м/р осталось 148км
Вахтовка С 402 ВК 186 
Установка КОЙЛ  (опрокидыванием на правую сторону)
Установка НКА 
КАМАЗ (КМУ) г/н Е 822 МХ 186 + УМНШ  
АТЗ 641 
Старый -Уренгой: 
Вагоны
Желобная 
На БПО Сургут:
Оборудование, У/Н, ПАУ.</t>
  </si>
  <si>
    <t>Южно-Выинтойское</t>
  </si>
  <si>
    <t>18:00-22:00 Демонтаж (8ч)  оборудования ГНКТ-50% (продолжается) 
22:00-02:00 Демонтаж (12ч) оборудования ГНКТ 100% 
02:00 Погрузка оборудования ГНКТ, ПР к переезду на КП 22 Продолжаем. Расчистка заезд-выезд приустьевая площадка   КП 22 силами АО "ТНГ" для переезда флота ГНКТ
02:00-04:00 Погрузка оборудования ГНКТ освобождение устья скв. 
04:00-06:00 Переезд на КП 22 скв.22-04- 10%  Флот в режиме готовности. Продолжаем. Расчистка заезд-выезд приустьевая площадка   КП 22 силами АО ТНГ для переезда флота ГНКТ Продолжается.</t>
  </si>
  <si>
    <t>неисправность Вакуум-бочки г/н 689, нестабильная работа ДВС (глохнет). Выяснение причины неисправности.</t>
  </si>
  <si>
    <t>Демобилизация на БПО Сургут:
БПО Сургут: 
Установка КОЙЛ
Установка НКА  
Узел намотки 
4 вагона 
Оборудование ГНКТ
С/Т 725+МАК
В пути на БПО г.Сургут:  
С/С 889+Желобная ёмкость - г. Лангепас.</t>
  </si>
  <si>
    <t>20:00-06:00 Ремонт (10ч) автокрана гос.№ А975ТЕ 186 Неисправность основного  гидронасоса крановой установки. Завоз запчасти (+). Монтаж (+). При запуске В/О автокрана- выявлен посторонний шум со стороны КОМ. Выяснение причины неисправности</t>
  </si>
  <si>
    <t>21:00:00-01:00 Работа по сверлению шибера, "ЮграПромБезопасность".
01:00-02:00 Монтаж превентора, ПР к разрядке скважины.
02:00-03:00 Открытие ЦЗ 17 об. Разрядка скв. Рнач-50атм. Рк=5атм.
03:00-03:15 Закрытие ЦЗ 17 об. За 15 мин. Рост устьевого давления до Ру=26 атм.
03:15-04:00   Открытие   ЦЗ  17  об.  Разрядка  скважины.  Рн=26  атм. Ркон-1атм.
04:00-05:45 Разрядка скважины в V=1,5м3 p=1,03г/см3. Рн=13 атм. Ркон-0атм.
05:45-06:00 Закрытие ЦЗ 17 об. За 15 мин. Замер устьевого давления до Ру=5 атм. 
06:00-07:45 Открытие ЦЗ 17 об. Разрядка скважины в V=1,1м3 (общий Vстравливания=8,1м3) p=1,03г/см3. Рн=5 атм. Ркон-0атм.
07:45-08:00 Закрытие ЦЗ 17 об. За 15 мин. Замер устьевого давления до Ру=1 атм.</t>
  </si>
  <si>
    <t>20:00-24:00 Монтаж (6ч) установки ГНКТ и оборудования - 70% (продолжаем). 
00:00-02:00 Монтаж установки ГНКТ и оборудования - 100%. Нагрев раствора уд. вес 1,18г/см3 в V=9м3. (+). Запаривание в землю якорей для оттяжек инжектора.(+).  Тест коннектора на натяжение 7т. (+). Монтаж КНК-1 (коннектор внутренний d=45мм.+КОС d=45мм.+шаблон d=45мм., L=1100мм. + насадка промывочная d=44,5мм). Прокачка ГТ.   Опрессовка ПВО, линий нагнетания и дросселирования. (+). Открытие Ц.З. в 02:00ч. (16,5 оборотов) Ризб=0атм.
02:00-04:00  Спуск КНК-1 с периодической прокачкой до гл. 600.м. СВ ГТ ↓ 1,5↑ 3т.
04:00-08:00  Спуск КНК-1 с периодической прокачкой до гл. 2000м. (продолжаем) СВ ГТ ↓ 4т ↑ 8т.</t>
  </si>
  <si>
    <t>18:00-06:00 ПР к переезду (60км) со скв.2637 к.123 Повх на скв.1332 к.20 Южно-Выинтойское м/р.
С 08:00 начало переезда (65км)
Переезд планируют закончить в 19:00
Открытие Ц.З. ориентировочно на 08:00 (09.04.2023г)</t>
  </si>
  <si>
    <t>20:00-22:00 Спуск КНК-2  =2810м
22:00-23:00 Завоз тех.жидкости в v=30м3. Запуск НКА Q=150л/мин 
23:00-24:00 Спуск КНК-2 Н=3080м НКА Q=150л/мин  Рраб=117атм Руст=0 Вес ↓5,3т  ↑8.6т
00:00-01:00 Спуск КНК-2  Н=3111м. Вес ↓5,3т  ↑8.6т. Разгрузка 0.5т НКА Q=180л/мин Рраб=216атм. Руст=0атм  Попытки пройти (-)
01:00-04:00 Подъем КНК-2   Н=1600м. Вес ↑4,0т.
04:00-07:00 Подъем КНК-2 магнит 50мм Н=0м. Закрытие Ц.З. 16.5обр
07:00-08:00 Демонтаж КНК-2 магнит 50мм , осмотр магнита.
  Согласование по дальнейшим работам</t>
  </si>
  <si>
    <t>Демобилизация с м/р им.Черномырдина.
Выехали на автозимник
С/Т 063+Азотная установка-Пякяхинское м/р
В/Б 696+Желобная ёмкость-38км зимника (не может заехать на подъем, телефонограмма отправлена)</t>
  </si>
  <si>
    <t>18:00-22:00 Монтаж (8ч) оборудования ГНКТ-40%. Завоз солевого раствора. Тех.обслуживание коилтюбинговой установки (замена уплотнителя на силовом РВД; ревизия инжектора).
'22:00-05:00  Монтаж (15ч) оборудования ГНКТ-100%.Нагрев солевого раствора. Прокачка ГТ раствором ρ-1,18г/см3. Опрессовка ПВО и линий(+). Пусковая комиссия. Открытие центральной задвижки в 05:00. Ризб=30атм.
05:00-06:00 Запуск НКА. Спуск КНК-1 (насадка промывочная d-38,1мм + шаблон диам.38.1мм + обратный клапан) (контрольные подъемы) с минимальной прокачкой тех.жид. Н=30м.</t>
  </si>
  <si>
    <t>Ежесуточная сводка инженера СКТП и КУ по видеоконтролю флотов ГНКТ ООО "Пакер Сервис" c 06:00 08.04.2023 по 18:00 08.04.2023</t>
  </si>
  <si>
    <t xml:space="preserve">Промывка СТОП в скважине 3т пропанта. Нормализация забоя до глубины 4064.81м. Определение забоя. Определение приемистости (по согласованию с заказчиком).   
Доп.план: Активация МГРП №2. Определение приемистости. СКВ (по согласованию с заказчиком). Доп.план:  Спуск магнита КНК-2 (магнит d-54мм + присоединительный переводник + 2 шаблона диам.38.1мм + обратный клапан).                              </t>
  </si>
  <si>
    <t>08:00-08:30 ПР к замене центральной задвижки.
08:30-10:00 Замена центраьной задвижки (+)
10:00-16:00 Завоз торцевого магнита D-50мм. Продолжают</t>
  </si>
  <si>
    <t>Демобилизация с месторождения:
СПТ на зимнике Русское-Ванкор.
Вахтовка С 402 ВК 186 
Установка КОЙЛ  (опрокидывание на правую сторону)
Установка НКА 
КАМАЗ (КМУ) г/н Е 822 МХ 186 + УМНШ  
АТЗ 641 
Старый -Уренгой: 
Вагоны
Желобная 
На БПО Сургут:
Оборудование, У/Н, ПАУ.</t>
  </si>
  <si>
    <t xml:space="preserve">06:00 - 16:00  Ремонт (20ч) автокрана гос.№ А975ТЕ 186 Неисправность основного  гидронасоса крановой установки. </t>
  </si>
  <si>
    <t xml:space="preserve">
Демобилизация с м/р им.Черномырдина.
Выехали на автозимник
С/Т 063+Азотная установка, А/К 494,  в пути по зимнику Пякяхинское м/р.-Газ-Сале.  
В/Б 699+Желобная ёмкость-35км зимника (не может заехать на подъем, телефонограмма отправлена)</t>
  </si>
  <si>
    <t>НПВ:  Замена центральной задвижки(2ч), Завоз торцевого магнита D-50мм. (6ч)
'Периодически появляется изображение с 4-х камер</t>
  </si>
  <si>
    <t>08.04.2023 02:00</t>
  </si>
  <si>
    <t xml:space="preserve">08:00-16:00  СПО до гл. 2728.м. Попытки пройти (-). СПО до гл. 2610.м. ( 20м выше пакера). Захолаживание ПАУ. Запуск ПАУ+НКА.Q70л/мин. Выход азота ВЦ(+) </t>
  </si>
  <si>
    <t>06:00 - 16:00 Переезд со скв.2637 к.123 Повх на скв.1332 к.20 Южно-Ваинтойское м/р. 70%. Продолжаем
Расстояние переезда (65км)
Переезд планируют закончить в 19:00
Открытие Ц.З. ориентировочно на 08:00. (09.04.)</t>
  </si>
  <si>
    <t xml:space="preserve">Переезд на КП 22 10% . Продолжаем.  Расчистка кустовой площадки для расстановки оборудования и СПТ на   КП 22 силами АО ТНГ для переезда флота ГНКТ Продолжается.
Флот в режиме готовности. 
</t>
  </si>
  <si>
    <t xml:space="preserve">08:00-16:00 Принятие решения. Монтаж КНК-3. Открытие ЦЗ 16,5 оборотов. Спуск КНК-3 Н=700м. Спуск КНК-3 Н=2850м.   </t>
  </si>
  <si>
    <t>НПВ: Ремонт автокрана</t>
  </si>
  <si>
    <t xml:space="preserve">06:00-14:00 Запуск НКА. СПО Н=1400м. СПО Н=2067м. ВЦ(+). Н=2067м. СПО Н=2067м. </t>
  </si>
  <si>
    <t>Ежесуточная сводка инженера СКТП и КУ по видеоконтролю флотов ГНКТ ООО "Пакер Сервис" c 18:00 08.04.2023 по 06:00 09.04.2023</t>
  </si>
  <si>
    <t>14:00-24:00 Флот в режиме готовности. Ожидание освобождения скв.1332 к.20 Ю-Выинтойского м/р.
24:00-06:00 Расстановка СПТ и оборудования. М/Ж установки ГНКТ и оборудования 60%.</t>
  </si>
  <si>
    <t>18:00-03:00 Переезд на КП-22 скв.22-04 100% 
03:00-06:00 Расстановка и подключение жил.городка, М/Ж установки ГНКТ и оборудования 10%.</t>
  </si>
  <si>
    <t>22-04</t>
  </si>
  <si>
    <t xml:space="preserve">Нормализация и промывка забоя до глубины искусственного забоя - 1834м.  Шаблонирование скважины до забоя перед проведением ПГИ. Шаблонирование скважины шаблоном-имитатором геофизическогоприбора перед проведением ПГИ. ПГИ на ГНКТ ПГИ ОПП  по плану работ ООО "ГисАльянсСервис" . Выполнить ПГИ ОПП  по плану работ ООО "ГисАльянсСервис" </t>
  </si>
  <si>
    <t xml:space="preserve">
Временная консервация.</t>
  </si>
  <si>
    <t>18:00-24:00 Подъем КНК-3 Н=0м Закрытие Ц.З в 24:00 Ризб=0 атм
00:00-01:00 Демонтаж КНК-3 печать торцевая 50мм, осмотр КНК-3 печать торцевая. 
01:00-02:00 Отдув ГТ НКА. 
02:00:04:00 Д/Ж установки ГНКТ и оборудования 20%</t>
  </si>
  <si>
    <t xml:space="preserve">18:00-06:00 Ремонт (34ч) автокрана гос.№ А975ТЕ 186 Неисправность основного  гидронасоса крановой установки. </t>
  </si>
  <si>
    <t>Демобилизация с м/р им.Черномырдина.</t>
  </si>
  <si>
    <t xml:space="preserve">18:00-19:30 Спуск КНК-1(контрольные подъемы) с промывкой на тех.жидкости Н=2843м. МГРП№5. Прокачка вязкой пачки в V-1м3(8л). 
19:30-24:00 Подъем КНК-1 с промывкой на тех.жидкости Н=2047м. 
24:00-03:00 Промывка  тех.жидкостью, Н=2047м. на выходе  тех. жидкость.
03:00-06:00 Спуск КНК-1(контрольные подъемы) с промывкой на тех.жидкости Н=2500м. </t>
  </si>
  <si>
    <t>,Завоз торцевого магнита D-50мм. (4ч)
'Периодически появляется изображение с 4-х камер</t>
  </si>
  <si>
    <t xml:space="preserve">17:30-20:00 СПО КНК-1 с промывкой азотированной тех. жидкостью в инт-2610-2780м. На выходе тех.жидкость+азот+прапант.  Поглощение за 1час 1,5м3 промывка на гл. 2780м.
20:00-23:00 Промывка азотированной тех. жидкостью на гл.2780м. на выходе тех. жидкость+прапант. Прокачка гелевой пачкиV=2м3 промывка до чистого.
23:00-24:00 Подъем  КНК-1 с промывкой азотированной тех. жидкостью до гл 2610м.  (пакер) на выходе тех.жидкость+азот+прапант. 
00:00-01:00 КНК-1  промывка азотированной тех. жидкостью до гл 2610м.  (пакер) до чистого на выходе тех.жидкость.
01:00-02:30  Стоп ПАУ+НКА. Тех.отстой.
02:30-03:30  Спуск КНК-1 с периодической прокачкой до гл. 2780.м  (забой +) 
03:30-08:00  Подъем  КНК-1 с периодической прокачкой до гл.1040.м   </t>
  </si>
  <si>
    <t xml:space="preserve">18:00-22:00 Завоз торцевого магнита D-54мм.
22:00-00:30 М/Ж лубрикаторов. М/Ж КНК-3. М/Ж инжектора. Опрессовка +. Открытие ЦЗ в 00:30. Ру=24атм.
00:30-01:45 Спуск КНК-3 с минимальной циркуляцией до гл.490м. Разгрузка на 0,5т от собств.веса на спуск. 
01:45-02:30 Подъём КНК-3 с минимальной циркуляцией до гл.0м. Закрытие ЦЗ в 02:30 Ру=0атм.
02:30-03:00 Д/Ж инжектора, лубрикаторов. Осмотр КНК-3. На магните металлическая стружка.  М/Ж лубрикаторов, инжектора. Опрессовка +. Открытие ЦЗ в 03:00. .
03:00-07:00 СПО с  КНК-3  с промывкой в инт. 440-490м. Разгрузка на 0,5т от собств.веса на спуск. 
07:00-08:00 Подъём КНК-3 с минимальной циркуляцией до гл.0м. На подъём затяжек нет. </t>
  </si>
  <si>
    <t>Ежесуточная сводка инженера СКТП и КУ по видеоконтролю флотов ГНКТ ООО "Пакер Сервис" c 06:00 09.04.2023 по 18:00 09.04.2023</t>
  </si>
  <si>
    <t>Маркин А.Д.</t>
  </si>
  <si>
    <t>Поступает изображение с 4 камер</t>
  </si>
  <si>
    <t xml:space="preserve">Промывка СТОП в скважине 3т пропанта. Нормализация забоя до глубины 4064.81м. Определение забоя. Определение приемистости (по согласованию с заказчиком).   
Доп.план: Активация МГРП №2. Определение приемистости. СКВ (по согласованию с заказчиком). 
Доп.план:  Спуск магнита КНК-3 (магнит d-54мм + присоединительный переводник + 2 шаблона диам.38.1мм + обратный клапан).       </t>
  </si>
  <si>
    <t>Иванов О. Г.
Неустроев А. С.</t>
  </si>
  <si>
    <t>Демобилизация с месторождения</t>
  </si>
  <si>
    <t>Пашков С.С.</t>
  </si>
  <si>
    <t xml:space="preserve">Демиров Р.К.
Курышов Е.А. </t>
  </si>
  <si>
    <t>Божко А.
Протасов Ю.</t>
  </si>
  <si>
    <t>Рамазанов М.З.</t>
  </si>
  <si>
    <t>Кискин Н.А.
Апсатаров Р.А.</t>
  </si>
  <si>
    <t xml:space="preserve">Кумышев М.А.
Булгаков.А. </t>
  </si>
  <si>
    <t>Попов Н.
Богданов М.А.</t>
  </si>
  <si>
    <t>Зубаиров Р.Р.
Биктимиров А.Т.</t>
  </si>
  <si>
    <t>06:00-08:00 СПО КНК-3 гл.480-490м. На гл 490м посадка. Подъём КНК-3 до гл.0м. ЗЦЗ.
08:00-09:30 Осмотр КНК-3. На магните металлическая стружка. 
09:30-12:00 ОЦЗ. Спуск КНК-3 до гл.490м. Разгрузка 0,5т. Подъём КНК-3 до гл.0м. ЗЦЗ.
12:00-14:00 Осмотр КНК-3. На магните металлическая стружка.  
14:00-16:00 ОЦЗ. Спуск КНК-3 до гл.490м. Разгрузка 0,5т. Подъём КНК-3 до гл.0м. ЗЦЗ.
16:00-16:30 Осмотр КНК-3. На магните металлическая стружка. Монтаж КНК-4.
16:30-18:30 Спуск КНК-4 до гл.490м. Разгрузка на 0,5т. Подъём КНК-4 до гл.0м. ЗЦЗ.</t>
  </si>
  <si>
    <t>06:00-09:30 Подъем КНК 1 до гл. 0м. ЗЦЗ.
09:30-10:30 Отдув ГТ.
10:30-18:00 Демонтаж установки ГНКТ и оборудования 50%. УтилизацияТЖ V=25м3</t>
  </si>
  <si>
    <t>Статус камер: "В сети". Уровень сигнала: слабый.</t>
  </si>
  <si>
    <t xml:space="preserve">06:00-16:00 Монтаж оборудования ГНКТ 100%. ПР к опрессовке. Завоз раствора уд.вес 1.18, в объеме 10м3 из 27м3.
16:00-17:00 Опресовка ПВО (+). 
17:00-18:00 ОЦЗ. Спуск КНК-1 до гл 100м. </t>
  </si>
  <si>
    <t>В бригаде работает колтюбинговая установка ГНКТ-3</t>
  </si>
  <si>
    <t>06:00-17:00 Монтаж оборудования ГНКТ 100%.
17:00-18:00 Разогрев тех.воды.</t>
  </si>
  <si>
    <t>06:00-08:00 Д/Ж установки ГНКТ и оборудования 100%. 
08:00-15:00 Монтаж оборудования для ОПП, завоз тех.жидкости в V=30м3.
15:00-16:00  Проведение ОПП. 
16:00-18:00 Утилизация НСЖ=20м3.</t>
  </si>
  <si>
    <t xml:space="preserve">06:00-16:00 Ремонт автокрана гос.№ А975ТЕ 186 Неисправность основного  гидронасоса крановой установки. 
16:00-19:00 Испытания Автокрана +. Выгрузка хим реагентов на кп-39. </t>
  </si>
  <si>
    <t xml:space="preserve">06:00-08:00 Спуск КНК-1 до гл 2905м.
08:00-13:30 Подъем КНК-1 до гл 2047м. 
13:30-16:00 Промывка тех.жидкостью на гл 2047м.
16:00-18:00 Спуск КНК-1 до гл 2430м. </t>
  </si>
  <si>
    <t>Ежесуточная сводка инженера СКТП и КУ по видеоконтролю флотов ГНКТ ООО "Пакер Сервис" c 18:00 09.04.2023 по 06:00 10.04.2023</t>
  </si>
  <si>
    <t>18:00-20:00 Д/Ж установки ГНКТ и оборудования 100%. (7ч:30м) Зачистка желобной емкости от прапанта V=1,41тн.
20:00-08:00 Переезд на куст 123а скв.16179 60%. Расстояние переезда 60км.
Переезд 100% на 13:00</t>
  </si>
  <si>
    <t xml:space="preserve">20:00-03:00 М/Ж установки ГНКТ и оборудования 60%.
03:00-06:00 МЕТЕО t - 38С.  (1ч ). </t>
  </si>
  <si>
    <t>18:00-06:00 СПО до гл.0м. На подъём затяжек нет. Закрытие ЦЗ в 18:30 Ру=0атм.
Д/Ж инжектора, лубрикаторов. Осмотр и демонтаж КНК-4. На печати следы от элемента шибера задвижки ГРП. М/Ж КНК-3. Открытие ЦЗ в 22:00. Спуск КНК-3 с периодической циркуляцией до гл.490м. Попытки столкнуть элемент шибера задвижки ГРП. Разгрузка на 0,8т от собств.веса на спуск. Вес на спуск 1,9т. Вес на подъём 2,2т. Результат (-). Подъём КНК-3 с периодической циркуляцией до гл.0м. Закрытие ЦЗ в 00:30. Ру=0атм.
Д/Ж инжектора, лубрикаторов. Д/Ж и осмотр КНК-3 (Магнит чистый).  Д/Ж установки ГНКТ и оборудования 10%. 
Д/Ж; Освобождение территории на 12:00.
Далее переезд на куст 123Б скважина 43517. (Н.З перед ГРП).
На скважине производит работы бригада КРС, готовность на 11.04.2023г 13:00. Расстояние переезда 30км.</t>
  </si>
  <si>
    <t xml:space="preserve">18:00-06:00 Спуск КНК-1 до Н-3000 м с переодической циркуляцией. </t>
  </si>
  <si>
    <t xml:space="preserve">18:00-06:00 Разогрев тех.воды для приготовления солевого раствора. Приготовление солевого раствора Y=1,18г/см.3 Прокачка ГТ солевым раствором V=2,5м. Опрессовка ПВО (+) в присутствии районного инженера ООО "Апстрим Сервис" Сердюк И.Ю. Получение разрешения на работы. Пусковая комиссия. Открытие ЦЗ в 23:30
Спуск КНК-1 Н=0м.-1300м с минимальной циркуляцией от НКА Q=80л/мин. циркуляция (+)  </t>
  </si>
  <si>
    <t>18:00-06:00 Д/Ж установки ГНКТ. (6ч). ПР к вымотке ГНКТ. Вымотка ГНКТ. Сварочные работы на гл.1310м(+). Остывание шва до 10:30.</t>
  </si>
  <si>
    <t>МЕТЕО t - 38С.</t>
  </si>
  <si>
    <t xml:space="preserve">18:00-06:00 Спуск КНК-1(контрольные подъемы) с промывкой на тех.жидкости Н=2966м. Подъем КНК-1 с промывкой на тех.жидкости Н=2047м. Промывка тех.жидкостью Н=2047м. Спуск КНК-1(контрольные подъемы) с промывкой на тех.жидкости Н=2150м. </t>
  </si>
  <si>
    <t>Переехали: Бригадное оборудование, азотная установка, 2 ЖЕ
ПР к переезду: Койл, НКА, жил.городок
Переезд 100% ~ 11:00 МСК
'Статус камер: "В сети". Уровень сигнала: слабый.</t>
  </si>
  <si>
    <t>Ежесуточная сводка инженера СКТП и КУ по видеоконтролю флотов ГНКТ ООО "Пакер Сервис" c 06:00 10.04.2023 по 18:00 10.04.2023</t>
  </si>
  <si>
    <t>15122ГС</t>
  </si>
  <si>
    <t>Промывка СТОП в скважине 3т пропанта. Нормализация забоя до глубины 4064.81м. Определение забоя. Определение приемистости (по согласованию с заказчиком).   
Доп.план: Активация МГРП №2. Определение приемистости. СКВ (по согласованию с заказчиком). 
Доп.план:  Спуск магнита КНК-3 (магнит d-54мм + присоединительный переводник + 2 шаблона диам.38.1мм + обратный клапан).    
Доп.план: Спуск печати КНК-4 (торцевая печать d-55мм + 2 шаблона диам.38.1мм + КОС). Доп.пдан от 10.04.: Спуск конусной насадки. Спуск фреза (по согласованию с заказчиком).</t>
  </si>
  <si>
    <t>Демобилизация с месторождения:
СПТ на зимнике "Русское-Ванкор".
Вахтовка С 402 ВК 186 
Установка КОЙЛ-запуск ДВС (+), ПР к заезду на подъем (установка цепей).
Установка НКА 
КАМАЗ (КМУ) г/н Е 822 МХ 186 + УМНШ  
АТЗ 641 
Старый -Уренгой: 
Вагоны
Желобная 
На БПО Сургут:
Оборудование, У/Н, ПАУ.</t>
  </si>
  <si>
    <t>08:00-12:00 Переезд (60км) бригады на куст 123а скв.16179 Ю/Приобское м/р 80%.
12:00-16:00 Флот (4ч) в режиме готовности. Ожидание очерёдности оключения вагон-инструментальный
Переезд планируют закончить в 18:00. Открытие Ц.З. планируется на 04:00 (11.04.2023г)</t>
  </si>
  <si>
    <t>06:00-10:00 Спуск КНК-1 с промывкой до гл.3225-посадка, промывка, провал. Спуск КНК-1 с промывкой до гл.3272м.
10:00-16:00 Промывка до чистого выхода раствора на глубине 3257м. ПР к глушению Утилизация тех.жидкости 10/30м3</t>
  </si>
  <si>
    <t>МЕТЕО t - 35С.</t>
  </si>
  <si>
    <t>08:00-09:30 Демонтаж (10ч) ГНКТ и оборудования 100%. Отмена по демонтажу (продолжение работ)
09:30-12:00  Монтаж (2,5ч) ГНКТ и  оборудования 50% (продолжаем)
12:00-16:00 Завоз раствора 1.18 г/см3 в V-8м3. Монтаж (6,5ч) ГНКТ 80%.
16:00-17:30 Сборка КНК-5 (насадка конусная D-38мм + присоединительный переводник D-54мм + шаблон D-50мм + обратный клапан D-54мм), монтаж  (6,5ч) ГНКТ- 100%.Прокачка ГТ в V=4 м3. Опрессовка +.
17:30 Открытие ЦЗ 17 об. Ру=8атм.
17:30-20:00 Спуск КНК-5 с минимальной циркуляцией до гл.490м. Разгрузка на 0,5т. Попытка пройти данную глубину на разных режимах. С разгрузками от 0,5-1,5т. от собств.веса  С закачиванием  понизителя трения в V-5м3 на максимальных расходах по ГНКТ и малому затрубу.</t>
  </si>
  <si>
    <t>10.04.2023 09:30</t>
  </si>
  <si>
    <t xml:space="preserve">06:00-08:00 Спуск КНК-1 Н=1300м-1700м.  с минимальной циркуляцией от НКА Q=80л/мин. Рзак.=70атм. циркуляция (+) Поглощение 3м3/час.
На Н=1700м. Разгрузки инструмента на 0,2-0,3тн. От СВ ↓ 1,3тн. ↑3,6тн.
08:0011:00 Подъём КНК-1   до Н=1188м (20м. выше пакера) для вымыва пачки . 
11:00-13:00 Промывка (отбор проб) на Н=1200м.
13:00-14:00 Спуск КНК-1 Н=1200м-1400м. 
14:00-16:30 Спуск КНК-1. Циркуляция (+) . Н=1510м.  
16:30-17:30 Подъём КНК-1  Н=1550м-1380м. для вымыва пачки. 
17:30-18:00 Промывка (отбор проб) на Н=1380м. </t>
  </si>
  <si>
    <t>Н=1310м. СВИЩ.
Сварочные работы на гл.1310м (+). 
08:00-10:30 Остывание шва.
10:00-16:00 ПР  и намотка ГТ -100% (1310м). ЗР после намотки ГТ.
16:00-18:00 ЗР после намотки ГТ.
18:00-20:00 Расстановка СПТ.</t>
  </si>
  <si>
    <t>06:00-08:00 Окончание  МЕТЕО -35  (5ч ). 
08:00-10:00 Разогрев гидравлики СПТ. 
10:00-14:00 Монтаж (12ч) оборудования ГНКТ-100% .
14:00-15:00   Прокачка ГТ(+). Работа пусковой комиссии опрессовка линий и ПВО(+). Открытие ЦЗ-16,25(об).
15:00-16:00 Спуск  КНК-1 с циркуляцией до   гл.300м 
16:00-20:00 Спуск КНК-1 с периодической прокачкой   до гл.2000м.
( продолжаем )</t>
  </si>
  <si>
    <t>Демобилизация с м/р им.Черномырдина.
15:30 проехали КПП Пякяхинского м/р, продолжают движение в п.Газ-Сале, ориентировочное прибытие  к 22:00:
4 вагона 
Бригадное оборудование  
Установка КОЙЛ 
Установка НКА 
В/Б 699+Желобная ёмкость
На Газ Сале: 
С/Т-681(ПС)+ПАУ; А/К.</t>
  </si>
  <si>
    <t>06:00-12:00 Спуск КНК-1 (контрольные подъемы) с промывкой на тех.жидкости Н=3089м. (МГРП№2). Прокачка вязкой пачки в V-1м3(8л). 
12:00-14:00 Подъем КНК-1 с промывкой на тех.жидкости Н=2790м.
14:00-18:00 Подъем КНК-1 с промывкой на тех.жидкости Н=2100м.</t>
  </si>
  <si>
    <t>Ежесуточная сводка инженера СКТП и КУ по видеоконтролю флотов ГНКТ ООО "Пакер Сервис" c 18:00 10.04.2023 по 06:00 11.04.2023</t>
  </si>
  <si>
    <t>Поступает изображение с четырех камер.</t>
  </si>
  <si>
    <t>01:36 Н=490м</t>
  </si>
  <si>
    <t>АТЗ 641 - Пякяхинское м/р; 
НКА 397 и КСМУ 822 - зимник, 20км от КПП; 
Койл 5848 и вахтовка 402 - нет актуальных данных</t>
  </si>
  <si>
    <t xml:space="preserve">Нормализация забоя до глубины 3178м. Определение забоя (по согласованию).            </t>
  </si>
  <si>
    <t>18:00-04:00 Переезд 100% с куста 12 на куст 123а скв.16179 
04:00-06:00 Расстановка и подключение жилого городка.</t>
  </si>
  <si>
    <t>18:00-23:00 Промывка на гл 3257м до чистого. ПР к глушению.  
23:00-06:00 Глушение раствором 1,12 в V-45 м3. Подъем КНК с замещением раствора до глубины 2500 м.</t>
  </si>
  <si>
    <t>С 05:00 (Мск) статус камер: "В сети". Уровень сигнала: слабый.</t>
  </si>
  <si>
    <t xml:space="preserve">18:00-06:00 Спуск КНК-1 до гл 1550м. Нормализация в интервале 1550м.-1600м. Подъём КНК-1 до гл 1380м. Промывка. Спуск КНК-1 до гл 1600м. Нормализация в интервале 1600м.-1650м. Подъём КНК-1до гл 1380м. Спуск КНК-1 до гл 1650м. Нормализация в интервале 1650м.-1700м. Подъём КНК-1 до гл 1380м. Спуск КНК-1 до гл 1760м. Нормализация в интервале 1700м.-1760м. Подъём КНК-1 до гл 1380м. </t>
  </si>
  <si>
    <t xml:space="preserve">Нормализация забоя до глубины 3913м. Определение забоя. Определение приёмистости. Доп.план.: Активация МГРП-5. Определение приёмистости.       </t>
  </si>
  <si>
    <t>Койл 8964, В/Б 699, С/Т681 - Газ-Сале</t>
  </si>
  <si>
    <t xml:space="preserve">18:00-19:00 Подъем КНК-1 до гл 2047м. Промывка на гл 2047м. 
19:00-21:00 Запуск ПАУ для ВЦ. Промывка на гл 2047м. 
21:00-06:00 ВЦ(+). Спуск КНК-1до гл 3149м. Промывка на гл 3149м. </t>
  </si>
  <si>
    <t xml:space="preserve">18:00-21:00 Спуск КНК-5 до гл490м. Разгрузка 0,5т. Проход (-). Подъём КНК-5 до гл0м. 
21:00-22:00 ЗЦЗ. Осмотр КНК-5, переориенитирование ГНКТ. ОЦЗ. 
22:00-01:00 Спуск КНК-5 до гл490м. Разгрузка 0,5т. Проход (-). Подъём КНК-5 до гл0м. 
01:00-02:30 ЗЦЗ. Осмотр КНК-5, переориенитирование ГНКТ.
02:30-04:00 ОЦЗ. Спуск КНК-5 до гл.490м. Разгрузка на 0,5т. Проход (-)
04:00-05:00 Подъём КНК-5 до гл.0м. ЗЦЗ.
05:00-07:00 Осмотр КНК-5, переориенитирование ГНКТ. ОЦЗ. Спуск КНК-5 </t>
  </si>
  <si>
    <t>18:00-20:00 Расстановка СПТ.
20:00-02:00 Монтаж оборудования ГНКТ 100% 
02:00-04:00 Опрессовка ПВО (+).
04:00-08:00 Спуск КНК-4 до гл 2000м.</t>
  </si>
  <si>
    <t>18:00-00:00 Спуск КНК-1 до гл.2191м. Подъем КНК-1до гл.1940м. ПР к ОПЗ. ОПП.
00:00-03:30 Закачка и продавка СКС по ГНКТ. Подъем КНК-1 до гл.1200м.                            
03:30-05:30 Выдержка состава на реакции с 03:50 до 05:30.
05:30-06:00 Спуск КНК-1 до гл.1500м.</t>
  </si>
  <si>
    <t>Ежесуточная сводка инженера СКТП и КУ по видеоконтролю флотов ГНКТ ООО "Пакер Сервис" c 06:00 11.04.2023 по 18:00 11.04.2023</t>
  </si>
  <si>
    <t xml:space="preserve">
08:00-12:00 Закрытие Ц.З. в 08:00. Д/ж инжектора, лубрикаторов. Перестановка Коилтюбинговой установки на 2м. Монтаж КНК-6  Продолжаем.
12:00-13:30 Монтаж КНК-6 произвели испытания тест ВЗД (+), монтаж лубрикаторов+ инжектора. Опрессовка+.   
13:30 Открытие ЦЗ 17 об. Ру=2атм.
13:30-15:00 Спуск КНК-6 с минимальной циркуляцией до гл.490м. Разгрузка на 0,3т. от собственного веса.Вес на спуск 1,3т. Вес на подъём 2,3т.  
15:00-15:30 Запуск НКА .Выход на режим.  Результат (+). Спуск КНК-6 до гл.495м с 3-х кратной проработкой 5метров вниз и на вверх. Стоп НКА, спуск КНК-6 без циркуляии до гл.505м.
15:30-17:00 Подъём КНК-5 с минимальной циркуляцией гл.0м.
17:00 Закрытие ЦЗ 17 об 
17:00-18:30 Д/ж инжектора, лубрикаторов,испытания тест ВЗД (+),демонтаж КНК-6  Монтаж КНК-3 (магнит D-53мм)+лубрикаторов+ инжектора. Опрессовка+.  Открытие Ц.З. в 18:30 
18:30-20:00 Спуск КНК-3 с минимальной циркуляцией до гл.500м ..Продолжаем. </t>
  </si>
  <si>
    <t xml:space="preserve">08:00-17:00 ПРР оборудования ГНКТ. Монтаж ГНКТ и оборудования - 100%
Открытие Ц.З. в 17:00ч. (17 оборотов) Ризб=0атм. 
17:00-20:00 Спуск КНК-1 с периодической прокачкой до гл.1250м. (продолжаем) </t>
  </si>
  <si>
    <t>06:00-18:00 Подъем КНК-1 до гл.0м. Тех. отстой скважины. Наблюдение за скважиной. Утилизация тех.жидкости (остаток 35/50м3).</t>
  </si>
  <si>
    <t>06:00-08:00 Спуск КНК-1 с промывкой . Циркуляция (+) Н=1760-1834м. На выходе тех жидкость серого цвета, без мех примесей.
08:00-10:00 Нормализация промывка забоя гл.1834м. Циркуляция (+). На выходе тех жидкость серого цвета, без мех примесей отбор проб. 
'10:00-12:00 Промывка забоя гл.1834м от НКА  Циркуляция (+). На выходе тех.жидкость чистая, без мех примесей отбор проб. По согласованию с заказчиком подъём инструмента.
12:00-16:00 Подъём КНК-1  Н=1250м.-580м с промывкой от НКА. Циркуляция (+) 
16:00 Стоп НКА
16:00-18:00 Тех.отстой 2ч, перед контрольной отбивкой текущего забоя.</t>
  </si>
  <si>
    <t>08:00-11:00 Спуск КНК-4 до гл.3368м (МГРП-5)
11:00-12:00 ПР к активации МГРП-5
12:00-16:00 Произвели не однократные попытки активации МГРП№5 на гл.3365м. С ступенчатой нагрузкой 2,5тн. Индикации нет. Активация МГРП №5 (-). 
16:00-20:00 Завоз HCL-12% V=1,5м3</t>
  </si>
  <si>
    <t>06:00-07:30 Закачка СКС по ГНКТ в V=10м3. на поглощение.                                                                                             
07:30-08:00 Продавка СКС жидкостью глушения в V=5,6м3. (продолжаем).
08:00-11:00 ОПП  (силами "ОСК"): 198м3/сут,  Подъем КНК-1 до гл.0м Закрытие Ц.З. в 11:00 16,25(об).
11:00-13:00 Отдув ГТ 
13:00-20:00 Демонтаж (3ч) оборудования ГНКТ 70% ( продолжаем ).</t>
  </si>
  <si>
    <t>06:00-06:30 Промывка на азотированной тех.жидкостью Н=3149м.  Вес ГТ 11,9 тн; На выходе азотированная  тех. жидкость + пленка нефти.
06:30-10:00 Подъем КНК-1 с промывкой на азотированной тех.жидкости Н=2600м.На выходе азотированная тех.жидкость. Вес ГТ 11,5т.
'10:00-13:00 Подъем КНК-1 с промывкой на азотированной тех.жидкости Н=2047м.  На выходе азотированная тех.жидкость+пропант. Вес ГТ 4,5/7,8т.
13:00-16:00 Промывка на азотированной тех.жидкостью Н=2047м; На выходе азотированная  тех. жидкость +пленка нефти.
16:00-17:00 Стоп НКА. Выход азота на поверхность. ; На выходе азотированная  тех. жидкость +пленка нефти.
17:00-18:00 Освоение:На выходе азотированная  тех. жидкость +пленка нефти.</t>
  </si>
  <si>
    <t>Ежесуточная сводка инженера СКТП и КУ по видеоконтролю флотов ГНКТ ООО "Пакер Сервис" c 18:00 11.04.2023 по 06:00 12.04.2023</t>
  </si>
  <si>
    <t>В пути на БПО г.Сургут (проехали пос.Коротчаево) продолжают движение
Вахтовка С 402 ВК 186 
Установка КОЙЛ-запуск ДВС (+), 
Установка НКА 
КАМАЗ (КМУ) г/н Е 822 МХ 186 + УМНШ  - БПО Губкинский
Проехал 18км от КПП на русское м.р - АТЗ 641 
Старый -Уренгой: 
Вагоны
Желобная 
На БПО Сургут:
Оборудование, У/Н, ПАУ.</t>
  </si>
  <si>
    <t xml:space="preserve">20:00-02:30 Спуск КНК-1 с периодической прокачкой до гл.3141м.Разгрузка 0,5тн.  СВ ГТ ↓ 5тн ↑ 12,тн. 
02:30-04:00 Подъем КНК-1 с периодической прокачкой до гл 2443м. </t>
  </si>
  <si>
    <t xml:space="preserve">По омникомм:
м/р им.Черномырдина - Койл 8964ум;
В пути на зимнике - В/Б 699;
Газ-Сале - С/Т681 </t>
  </si>
  <si>
    <t>18:00-21:00 Освоение производилось с представителем ООО ННК Нягяньнефть Геолог Щетина И.И. 
21:00-22:00 Запуск НКА. Заполнение ГТ тех.жидкостью.
22:00-24:00 Дегозация (стравливания азота).
24:00-01:00 Тех отстой. Замер избыточного давления.Ризб=13атм.
01:00-06:00  Спуск КНК-1(контрольные подъемы) с переодической прокачкой Н=3149м.</t>
  </si>
  <si>
    <t>Открытие Ц.З. в 18:30 
18:30-20:30 Спуск КНК-3 без циркуляции до гл.634м. Посадка. Вес на спуск 1,9т. Вес на подъём 2,4т. Подъём КНК-3 до гл. 624м. Спуск КНК-3 до гл. 641м. Посадок нет.
20:30-22:00 Подъём КНК-3 без циркуляции до гл.0м. 
22:00 Закрытие ЦЗ 17 об. Ру=0атм.
22:00-22:30 Д/ж инжектора, лубрикаторов. Осмотр КНК-3. Пусто. .М/ж лубрикаторов+инжектор. Опрессовка+.   
22:30 Открытие ЦЗ 17 об. Ру=0атм.
22:30-24:00 Спуск КНК-3 без циркуляции до гл.608м. Вес на спуск 1,2т. Вес на подъём 2,4т.
'00:00-00:30 Спуск КНК-3 (магнит D-53мм) без циркуляции до гл.614м. Посадка. Вес на спуск 1,4т. Вес на подъём 2,1т. Попытки пройти интервал. (-). 
00:30-02:00 Подъём КНК-3 без циркуляции до гл.0м. Осмотр КНК-3. Пусто.
02:00 Закрытие ЦЗ 17 об. Ру=0атм.
02:00-04:00 Д/ж инжектора, лубрикаторов. Д/ж КНК-3 (магнит D-54мм). М/ж КНК-6 Тестирование ВЗД (+). Опрессовка +.
04:00 Открытие ЦЗ 17 об. Ру=0атм.
04:00-06:00 Спуск КНК-6 с минимальной циркуляцией до гл.614м. 
06:00-06:30 Запуск НКА . Стоп НКА. Спуск КНК-6 без циркуляии до г.650м. Посадок нет.
06:30-08:00 Подъём КНК-6 с минимальной циркуляцией до гл.0м. 
08:00 Закрытие ЦЗ 17 об. Ру=0атм.</t>
  </si>
  <si>
    <t>18:00-21:00 Н-0м. Наблюдение за скважиной Ру-0, Рз-0.утилизация техжидкости.
21:00 Закрытие ЦЗ.
21:00-06:00 Демонтаж ( 11ч ) оборудования ГНКТ 100%.
Освобождение на 12:00</t>
  </si>
  <si>
    <t xml:space="preserve">18:00-02:30 Спуск-КНК-1 в интервале Н=1000м до 1284м посадка инструмента с разгрузкой 0,5т от собственного веса(1т собст.вес).
02:30-06:00 По согласованию с ведущим технологом ООО "Пакер Сервис" Подъем КНК-1 для осматра и приняти дальнейшего решения в интервале Н=1284м до  0м.
06:00 Закрытие Ц.З. 
демонтаж лубрикаторной секции для осмотра КНК-1
</t>
  </si>
  <si>
    <t xml:space="preserve">20:00-21:00 Произвели СКВ 12% V-=1.5м3 Рнач=0атм. Ркон=120атм. Продавка v=4м3 Рнач=0атм. Ркон=80атм. 
21:00-23:00 Тех.отстой
23:00-01:00 Спуск КНК-4 Н=3360м. Вес ↓4,9т  ↑10,8т с промывкой НКА 
01:00-02:30 Произвели не однократные попытки активации МГРП№5 на гл.3365м. С ступенчатой нагрузкой 1,0тн. (СВ 4,9/10,8тн).  Активация МГРП №5 (-).
02:30-04:00 Завоз тех.жидкости в v=40м3
04:30-06:00 Произвели  активацию МГРП№5 на гл.3365м.
Активация МГРП №5 (+).  
06:00-08:00 Подъем КНК-4 Н=2820м. Вес ↑8,9т с периодической прокачкой </t>
  </si>
  <si>
    <t>метео  t -40*С</t>
  </si>
  <si>
    <t xml:space="preserve">20:00-21:00 Демонтаж (8ч) оборудования ГНКТ 80%.                                       
21:00-06:00 Метео t - 40С.  (9ч ) </t>
  </si>
  <si>
    <t>Ежесуточная сводка инженера СКТП и КУ по видеоконтролю флотов ГНКТ ООО "Пакер Сервис" c 06:00 12.04.2023 по 18:00 12.04.2023</t>
  </si>
  <si>
    <t xml:space="preserve">08:00-16:00 При отдувке ГНКТ рост давления. Укрыли барабан. Прокачка ГТ горячим раствором уд.вес 1,18гр/см3, прокачали 4м3, получен СТОП. объём барабана 5,5м3.
ПР к перезду на куст 38 скв.3811 Усольцева  м/р </t>
  </si>
  <si>
    <t>Заезд персонала.
Вахта в г. Красноярск.</t>
  </si>
  <si>
    <t>08:00-20:00 М/Ж КНК-3 (торцевой магнит D-54мм+шаблон D-50мм L-1100мм+КОС D=54мм+коннектор D=54мм )+лубрикаторов, инжектора. Опрессовка+. Открытие ЦЗ в 08:30
СПО до гл.669м. Разгрузка на 0,5т от собств.веса на спуск. Вес на спуск 1,2т. Вес на подъём 2,4т. Попытки пройти глубину посадки (-). СПО до гл.0м. Закрытие ЦЗ в 14:00
Д/ж инжектора, лубрикаторов. Осмотр КНК-3. Пусто. Д/Ж установки ГНКТ и оборудования. Д/Ж; Освобождение территории на 01:00 13.04.23г</t>
  </si>
  <si>
    <t>08:00-20:00 СПО до гл.3178м. Промывка азотированной тех. жидкостью на гл 3178 СПО до гл 2443м.  (пакер) на выходе тех.жидкость+азот+прапант. СПО до гл 2443м.  (пакер) до чистого на выходе тех.жидкость. Стоп ПАУ+НКА,техотстой. СПО до гл. 3178.м  (забой +) 
СПО до гл.0м. Закрытие Ц.З на 03:00 13.04.23г. Освобождение территоритории на 15:00 13.04.23г. Далее переезд на куст 123Б скважина 43517 (Н.З).</t>
  </si>
  <si>
    <t>06:00-14:00 Переориентация ГТ монтаж лубрикаторной секции. Открытие Ц.З в 07:00.
СПО Н=0м-1150м. СПО Н=1150м-1284м посадка инструмента с разгрузкой 0,5т от собственного веса(1т собст.вес). По согласованию с ведущим технологом ООО "Пакер Сервис". СПО Н=1824м до 0м закрытие Ц.З. для смены компоновки.</t>
  </si>
  <si>
    <t xml:space="preserve">06:00-16:00 СПО Н=2820м. Завоз тех.жидкости 30м3. Завоз кислоты HCL 12% 1.5м3.
Произвели СКВ 12% V-=1.5м3. Проведение ОПП. Заполнение скважины V=10м3, насыщение V=30м3 плотность 1,01гр/см3. После остановки НВД падение давления с 350Атм до 50Атм за 10мин. </t>
  </si>
  <si>
    <t>По скважине 1510 куст 15: 
08:00-10:00 Метео t - 38С.  (13ч).
10:00-20:00 Демонтаж оборудования ГНКТ 100% . П.Р. К переезду. Переезд на куст 2 скважина 34 100%. Расстояние переезда 12км. М/Ж; Открытие Ц.З в 04:00 13.04.23г</t>
  </si>
  <si>
    <t xml:space="preserve">По омникомм:
м/р им.Черномырдина - Койл 8964ум - нет актуальных данных
В пути на зимнике - В/Б 699;
Газ-Сале - С/Т681 </t>
  </si>
  <si>
    <t xml:space="preserve">06:00-14:00 Флот в режиме готовности (завоз раствора). Запуск НКА. Н=3149м. Глушения скважины раствором уд.вес 1,12г/см3; </t>
  </si>
  <si>
    <t>Ежесуточная сводка инженера СКТП и КУ по видеоконтролю флотов ГНКТ ООО "Пакер Сервис" c 18:00 12.04.2023 по 06:00 13.04.2023</t>
  </si>
  <si>
    <t>20:00-23:30  Подъем КНК 1 с периодической пркачкой до 0м.  Руст=0атм. Закрытие Ц.З. 23:30 17 оборотов
23:30-01:30 Отдув ГТ.
01:30-08:00 Утилизация тех.жидкости V=30м3. Демонтаж (6,5ч) установки ГНКТ и оборудования 60%. (продолжаем).</t>
  </si>
  <si>
    <t xml:space="preserve">18:00-06:00 Устранение непрохода в ГТ дренированием: закачка горячего раствора уд.вес 1,18 г/см3,,. проделано 49 циклов дренирования (всего 38).  Продолжаем </t>
  </si>
  <si>
    <t>18:00-22:00 С по КНК-2 в интервале Н= 870-1834м  скорость спуска 8м/мин.
 22:00-03:00  Подъем КНК-2  до 0м. Закрытие Ц.З. в 03:00
03:00-06:00  ПР и отдувка ГТ. С 03:00 тех.отстой 24ч перед ПГИ до 03:00 (14.04.2023г).</t>
  </si>
  <si>
    <t>ПР к демобилизации
Вахтовка С 402 ВК 186-Коротчаево</t>
  </si>
  <si>
    <t>20:00-24:00 Монтаж (8ч) оборудования ГНКТ 70% (продолжаем).
04:00-05:30 Работа пусковой комиссии по запуску бригады . Опрессовка линий и ПВО согласно плана работ. Отогрев Ф/А. 
05:30 Открытие ЦЗ-4,5(об). Руст-28атм.                                                                                                         05:30-06:00 Спуск КНК-1  с периодической прокачками до гл.150м. (продолжаем).</t>
  </si>
  <si>
    <t xml:space="preserve">18:00-22:00 Подъем КНК-1 с доливом раствором уд.вес 1,12г/см3. Н=2047м. 
'22:00-23:00 Замер избыточного давления.Ризб=0атм.
23:00-06:00  Подъем КНК-1 с доливом раствором уд.вес 1,12г/см3. Н=250м. </t>
  </si>
  <si>
    <t>18:00-02:00 Демонтаж (10ч) оборудования 100%. 
02:00-06:00 Зачистка желобной ёмкости.
06:00-08:00 Освобождение территории устья скважины</t>
  </si>
  <si>
    <t xml:space="preserve">20:00 -22:00 Подъем КНК-4 до 0м. Закрытие Ц.З. в 22:00. Ризб.-0атм
22:00-24:00 Отдув ГТ
24:00-08:00 Демонтаж (4ч) ГНКТ и оборудования-100% </t>
  </si>
  <si>
    <t>Ежесуточная сводка инженера СКТП и КУ по видеоконтролю флотов ГНКТ ООО "Пакер Сервис" c 06:00 13.04.2023 по 18:00 13.04.2023</t>
  </si>
  <si>
    <t xml:space="preserve">Салихов Р.Р. </t>
  </si>
  <si>
    <t>Протасов Ю.
Божко А.</t>
  </si>
  <si>
    <t>Усольцева  м/р</t>
  </si>
  <si>
    <t>06:00-18:00 Устранение непрохода в ГТ дренированием: закачка горячего раствора уд.вес 1,18 г/см3.</t>
  </si>
  <si>
    <t>06:00-18:00 Тех.отстой 24ч перед ПГИ с 03:00 13.04.203г  до 03:00 14.04.2023г.</t>
  </si>
  <si>
    <t>Хоркунов Г.В.
Турчинский О.С.</t>
  </si>
  <si>
    <t>Заезд персонала.</t>
  </si>
  <si>
    <t>ПР к демобилизации</t>
  </si>
  <si>
    <t xml:space="preserve">Нормализация забоя до гл.2342м или до максимально возможной глубины дохождения ГНКТ 44.45мм. ОПЗ по дополнительному плану ООО "ОСК".   </t>
  </si>
  <si>
    <t>Богданов М.А.</t>
  </si>
  <si>
    <t>Провести определение приёмистости скважины на согласованных с Заказчиком расходах закачки жидкости не превышая Р-100атм с составлением АКТа. Провести промывку скважины до гл. 3176м. 
Освоение скважины азотированием - 4часа. с отбором пластовой жидкости в V не менее 6.3м3 (обьём хвостовика). Техн.отстой - 2ч. Контрольная отбивка забоя после тех.отстоя. 
Определение приёмистости скважины на согласованных с Заказчиком расходах закачки жидкости не превышая Р-100атм с составлением АКТа.  
По результату определения приёмистости согласовать с Заказчиком дополнительные работы. (Возможно спуск КНК1.1 - гидромониторной насадки с целю дополнительной промывки фильтровой части хвостовика, проведение ОПЗ и определение приёмистости после проведения дополнительных работ и при необходимости ллушение скважины перед сдачей скважины) провести по дополнительному плану согласованному с Заказчиком.</t>
  </si>
  <si>
    <t>06:00-08:00 Освобождение территории устья скважины.
08:00-14:00 Перестановка жил.городка и оборудования.
14:00-18:00 ПР к вымотке ГНКТ.</t>
  </si>
  <si>
    <t xml:space="preserve">06:00-12:00 Д/Ж установки ГНКТ и оборудования 100%. Освобождение территории.
12:00-18:00 Переезд на куст 123Б скважина 43517 60%. </t>
  </si>
  <si>
    <t>06:00-08:00 Демонтаж (8ч) ГНКТ и оборудования-100%
08:00-10:00 Освобождение территории.
10:00-18:00 Переезд на куст 12Б скв.13345 60%.</t>
  </si>
  <si>
    <t>06:00-12:30 Спуск КНК-1 до гл.2342м.
12:30-13:00 Подъём КНК-1 до гл.2160м
13:00-17:00 ПР к ОПЗ. ОПП. Закачка СКС по ГНКТ. Продавка СКС жидкостью глушения. Подъем КНК-1 до гл.1750м
17:00-19:00 Закачка СКС</t>
  </si>
  <si>
    <t>06:00-06:30 Подъем КНК-1 (насадка промывочная d-38,1мм + шаблон диам.38.1мм + обратный клапан) с доливом раствором уд.вес 1,12г/см3. Н=0м. Qнка-50л/мин; Рраб-31Атм; Руст-0Атм. Вс ГТ 0,9т. Закрытие Ц.З в 06:30
06:30-14:00 Д/Ж установки ГНКТ и оборудования 80%.</t>
  </si>
  <si>
    <t>Койл 8964, НКА 397, ПАУ 2387 - нет актуальных данных в Омникомм
В/Б 699, С/Т 681 - БПО г.Губкинский
А/К 373 - Тазовский</t>
  </si>
  <si>
    <t>Вахтовка 402 - Коротчаево
Койл 5848 - нет актуальных данных в Омникомм
НКА  397, АТЗ 641 - БПО Сургут
КМУ 822 - Федоровский
ПАУ 1895 - нет данных в Омникомм</t>
  </si>
  <si>
    <t>Перевезли: вагон - 1шт; желобная емкость -2шт, койл, ПАУ</t>
  </si>
  <si>
    <t>На скважине производит работы бригада КРС. Освобождение территории устья скважины 2я смена</t>
  </si>
  <si>
    <t>Ежесуточная сводка инженера СКТП и КУ по видеоконтролю флотов ГНКТ ООО "Пакер Сервис" c 18:00 13.04.2023 по 06:00 14.04.2023</t>
  </si>
  <si>
    <t>БПО Сургут 3
г. Уренгой 1
н.п Сывдарма 1
Новопурпейское м/р 1
Русское м\р 1
Тазовское м/р 1
Нет данных в Омникомм 1
Не оснащен Омникомм 3</t>
  </si>
  <si>
    <t>Заезд персонала.
Персонал находится в с.Богуча́ны. Выезд 14.03. в 12:00</t>
  </si>
  <si>
    <t xml:space="preserve">18:00-20:00 Демонтаж оборудования ГНКТ 100%. Утилизация тех.ж-ти.
20:00-22:00 Освобождение позиции.
22:00-06:00 Переезд (58км) бригады на куст №350 скв №1712 С/Талинское м/р- 40% (продолжаем)
</t>
  </si>
  <si>
    <t>20:00-04:00 Завоз и разгрузка ГТ D=38,1мм №1222.003. ПР к вымотке ГТ. Продолжаем
ПР к вымотке ГТ. Завоз, разгрузка, м/ж автонамотки. Продолжаем</t>
  </si>
  <si>
    <t xml:space="preserve">20:00-06:00 Переезд (15км) на куст 123Б скважина 43517 Ю/Приобское м/р 100%
Флот в режиме готовности (8ч) (ожидание освобождения устья)
</t>
  </si>
  <si>
    <t>На скважине производит работы бригада КРС. Освобождение территории устья скважины 2я смена 14.04.2023г</t>
  </si>
  <si>
    <t>16:00-06:00 Устранение непрохода в ГТ дренированием: закачка горячего раствора уд.вес 1,18г/см3, Р-250атм, не более 40-60 л. Отогрев ГТ. Дренирование (продолжаем)
Отогрев ГТ (барабан укрыт пологом). Устранение непрохода в ГТ дренированием: закачка горячего раствора уд.вес 1,18г/см3, Р-250атм, не более 40-60 л</t>
  </si>
  <si>
    <t>18:00-03:00 Перенос ПГИ на 18:00 14.04.2023г. Ремонт вымотки (+)
Запасовка ГФ ГТ. Вымотка ГФ ГТ-700м. ПГИ на 18:00 14.04.2023г.</t>
  </si>
  <si>
    <t>20:00-06:00 'Переезд (45км) на куст 12Б скв.13345 Ю/Приобское м/р 100%
Флот в режиме готовности (4ч). Ожидание освобождение территории от буллитов 8шт "Катконефть". Телефонограмма отправлена</t>
  </si>
  <si>
    <t>20:00-06:00 Закачка СКС ( HCl 12% ) на поглощение  в V=1,4м3. Рзак-60 атм. Расход-132л/мин. Продавка СКС ( HCl 12% ) жидкостью глушения с подъемом для равномерного распределения по стволу перфорированной части. в V=5,6м3.      
Подъем КНК-1 до гл.1000м. (продолжаем). Подъем КНК-1 до гл.100м.  ОПП.                         
Отдув ГТ. Демонтаж (2ч) оборудования ГНКТ-20%. (продолжаем).</t>
  </si>
  <si>
    <t>Переехали: Азотная установка, бригадное оборудование
В пути: 1 ЖЕ
ПР к переезду: Койл, НКА, жил.городок
Переезд 100% ~ 16:00 МСК
Осложнения: КПП</t>
  </si>
  <si>
    <t>Ежесуточная сводка инженера СКТП и КУ по видеоконтролю флотов ГНКТ ООО "Пакер Сервис" c 06:00 14.04.2023 по 18:00 14.04.2023</t>
  </si>
  <si>
    <t xml:space="preserve">Нормализация забоя до глубины 4094м. Определение забоя. Определение приемистости (по согласованию). Перед ГРП. </t>
  </si>
  <si>
    <t xml:space="preserve">Промывка скважины до гл.3630.7м (муфта МГРП №5). Фрезерование муфт МГРП №6-5. Промывка скважины до гл.3734.35м (муфта МГРП №3). Фрезерование муфт МГРП №4-3. Промывка скважины до гл.3791.03м (муфта МГРП №2). Фрезерование муфт МГРП №2. Промывка скважины до гл.4023.37м. По согласованию с Заказчиком глушение скважины  </t>
  </si>
  <si>
    <t>ПР к демобилизации
В пути по авто-зимнику от Мессояхского м/р: С\С-149+АДПМ-626 и мастер Салихов Р. проехали 80км от 0 КПП в сторону З/Иркинского м/я- состояние зимника удовлетворительное</t>
  </si>
  <si>
    <t>Нормализация забоя до глубины 3744м. Определение забоя. Определение приемистости (по согласованию с заказчиком). Спуск активационной насадки для опрессовки хвостовика. По результату работ: ГПП</t>
  </si>
  <si>
    <t>Демобилизация с м/р им.Черномырдина.
пос. Газ Сале: 
вагон-сушильный,  Установка КОЙЛ, ПАУ, балкер
В пути а/кран 373
На БПО.Губкинский: 3 вагона, Желобная ёмкость, Установка НКА, Бригадное оборудование  
С/Т + трал (загружен У/Н) в пути, проехал г.Коротчаево</t>
  </si>
  <si>
    <t xml:space="preserve">6:00 - 14:00 Переезд (58км) бригады на куст №350 скв №1712 С/Талинское м/р- 80% (продолжаем). Переезд планируют закончить в 18:00.
ОЦЗ на 06:00. 15.04.2023.г
</t>
  </si>
  <si>
    <t>Провести определение приёмистости скважины . Провести промывку скважины до гл. 3176м.  Освоение скважины азотированием - 4часа. с отбором пластовой жидкости в V не менее 6.3м3 (обьём хвостовика). Тех.отстой - 2ч. Контрольная отбивка забоя после тех.отстоя. Определение приёмистости скважины. По результату определения приёмистости согласовать с Заказчиком дополнительные работы. (Возможно спуск КНК1.1 - гидромониторной насадки с целю дополнительной промывки фильтровой части хвостовика, проведение ОПЗ и определение приёмистости после проведения дополнительных работ и при необходимости ллушение скважины перед сдачей скважины).</t>
  </si>
  <si>
    <t>Демобилизация с месторождения:
БПО Сургут 4
г. Уренгой 1
н.п Сывдарма 1
Русское м\р 1
Тазовское м/р 1
Нет данных в Омникомм 1
Не оснащен Омникомм 3</t>
  </si>
  <si>
    <t>08:00 - 12:00 Вымотка ГТ-3000м (продолжаем).
12:00 - 16:00 Вымотка ГТ 4850м ( + ).
16:00-20:00 ПРР ГТ с автовымотки на трал и установка ГТ на автовымотку</t>
  </si>
  <si>
    <t xml:space="preserve">08:00-16:00 Флот в режиме готовности. 
(ожидание освобождения устья)
16:00-19:00 Флот в режиме готовности (21ч) . На скважине производит работы бригада КРС. 
19:00-20:00 Расстановка СПТ и оборудования. 
Завоз р-ра 1,18г/см3 V=10м3(продолжаем)
</t>
  </si>
  <si>
    <t>06:00-16:00 Отогрев ГТ при помощи ППУ (барабан укрыт пологом). Устранение непрохода в ГТ дренированием: закачка горячего раствора уд.вес 1,18г/см3, Р-250атм, не более 40-60 л. Результат ( - ). 
16:00-20:00 Отогрев ГТ при помощи ППУ (барабан укрыт пологом). Устранение непрохода в ГТ дренированием: закачка горячего раствора уд.вес 1,18г/см3, Р-300атм, не более 60-80 л. Результат ( - ). Отогрев ГТ продолжают.</t>
  </si>
  <si>
    <t>06:00-14:00 Ремонт ГТ ГФ,
Вымотка ГТ ГФ 1650м, срез, прозвон кабеля ( + ).
14:00-17:00 Ремонт ГТ ГФ .
17:00-18:00 ПР к ПГИ. 
Перенос ПГИ на 24:00 14.04.2023г</t>
  </si>
  <si>
    <t>Заезд персонала.
С 18:00 13.04. Персонал на вахтовке выехал с с.Богучаны на Карьер №13.
Вахтовка 557. Хруст в редукторе среднего моста. Продолжают движение, на переднем мосту, в районе ЮР-5. 
На 18:00 'Персонал бригады ГНКТ-8 на нулевом посту КЛУ</t>
  </si>
  <si>
    <t>08:00-11:00 Флот в режиме готовности (7ч). Ожидание освобождение территории от буллитов 8шт "Катконефть". 
11:00-12:00 Растановка СПТ Флота ГНКТ.
12:00-15:00 Монтаж (3час) оборудования ГНКТ 60%.
15:00-16:00 Обслуживание инжектора. Продолжаем
16:00-20:00 Обслуживание инжектора ( 5час ). Продолжаем</t>
  </si>
  <si>
    <t>06:00-06:30 Демонтаж оборудования ГНКТ-25%.                            
06:30-08:00 Метео по работе Автокрана ветер более 15м/с. (1,5ч).    
08:00-12:00 Демонтаж ( 6:30 ) оборудования ГНКТ-60% (продолжаем).
12:00-16:00 Демонтаж ( 10:30 ) оборудования ГНКТ-100% .
Освобождение территории по скв 34 куст 2 В-Мессояхское м/р. на 16:00.
16:00-20:00 Переезд Флота ГНКТ с кп-2 на кп 78 скв 623.60%. продолжаем</t>
  </si>
  <si>
    <t>Метео по работе Автокрана ветер более 15м/с. (1,5ч)</t>
  </si>
  <si>
    <t xml:space="preserve">18:00-20:00 ПРР ГТ с автовымотки на трал и установка ГТ на автовымотку.
20:00-22:00 Запасовка ГТ в узел намотки.
22:00-08:00 Намотка ГТ 4500м.  </t>
  </si>
  <si>
    <t>Демобилизация с месторождения:</t>
  </si>
  <si>
    <t>БПО Сургут -4ед, г.Уренгой-1ед, БПО Губкинский -1ед, Русское м/р-1ед, Тазовский -1ед, Нет данных в Омникомм -4ед.</t>
  </si>
  <si>
    <t>18:00-19:00 Флот в режиме готовности. На скважине бригада КРС. 
19:00-02:30 Расстановка СПТ и оборудования.М/Ж установки оборудования 100%. 
02:30-04:00 Опрессовка ПВО (+). Негерметична ГРП задвижка(-).
04:00-06:00 Флот в режиме готовности. Завоз задвижки.</t>
  </si>
  <si>
    <t>Пропуски по корпусу задвижки ГРП. Задвижка ООО "Катконефть". Предварительно согласован завоз и замена задвижки.</t>
  </si>
  <si>
    <t>18:00-06:00 Отогрев ГТ при помощи ППУ (барабан укрыт пологом). Устранение непрохода в ГТ дренированием: закачка горячего раствора уд.вес 1,18г/см3, Р-350атм, не более 60-80 л. Результат ( - ).</t>
  </si>
  <si>
    <t>НПВ: отогрев ГТ (12ч)</t>
  </si>
  <si>
    <t>18:00-22:00 Расстановка спт, монтаж оборудовани. ПР к ПГИ. 
22:00-03:30 Монтаж оборудования. Прозвон кабеля(+). Монтаж КНК-2.2.
03:30-06:00 ОЦЗ. Спуск КНК-2.2 в интервале до гл 500м.</t>
  </si>
  <si>
    <t>Персонал бригады, прибыл на куст. ПР к запуску СПТ.</t>
  </si>
  <si>
    <t>Аудит на 16.04.2023г</t>
  </si>
  <si>
    <t>18:00-05:00 Обслуживание инжектора
05:00-06:00 М/Ж установки ГНКТ и оборудования 100%</t>
  </si>
  <si>
    <t>Нормализация забоя до гл.2335м или до максимально возможной глубины дохождения ГНКТ 44.45мм. ОПЗ по дополнительному плану ООО "ОСК".</t>
  </si>
  <si>
    <t>18:00-23:00 Переезд с КП-2 на КП-78 ( 23км ). 100%
23:00-06:00 Ревизия инжектора.</t>
  </si>
  <si>
    <t>НПВ: ревизия инжектора (7ч)</t>
  </si>
  <si>
    <t>НПВ: обслуживание инжектора (11ч)</t>
  </si>
  <si>
    <t>Сотник Р.В.</t>
  </si>
  <si>
    <t>18:00-22:00 Расстановка поключение жил.городка, расстановка СПТ на позиции.
22:00-06:00 М/Ж установки ГНКТ и оборудования 90%.  Завоз тех.жидкости.</t>
  </si>
  <si>
    <t>Статус камер "В сети". Уровень сигнала: слабый.</t>
  </si>
  <si>
    <t>Ежесуточная сводка инженера СКТП и КУ по видеоконтролю флотов ГНКТ ООО "Пакер Сервис" c 18:00 14.04.2023 по 06:00 15.04.2023</t>
  </si>
  <si>
    <t>Ежесуточная сводка инженера СКТП и КУ по видеоконтролю флотов ГНКТ ООО "Пакер Сервис" c 06:00 15.04.2023 по 18:00 15.04.2023</t>
  </si>
  <si>
    <t xml:space="preserve">06:00-09:00 Монтаж бригадного оборудования 100%. Прокачка ГНКТ солевым  раствором ρ-1,18г/см3. Опрессовка ПВО (+).
09:00 Открытие ЦЗ. 
09:00-10:00 Определение приёмистости, закачено 20м3 Ру-0атм (поглощение). 
10:00-18:00 Запуск НКА. Спуск КНК-1 (контрольные подъемы) с минимальной прокачкой тех.жид. Н=1500м. </t>
  </si>
  <si>
    <t>06:00-16:00 Ревизия инжектора (17ч) ( продолжаем ).</t>
  </si>
  <si>
    <t>НПВ: ревизия инжектора (17ч)</t>
  </si>
  <si>
    <t>08:00-16:00 Спуск КНК-1 с периодической циркуляцией до гл Н=3400м.  на выходе нефть</t>
  </si>
  <si>
    <t xml:space="preserve">08:00-11:30 Флот в режиме готовности. Завоз задвижки ГРП. 
11:30--13:00 Замена задвижки.
13:00-14:00  Монтаж КНК-1 Опрессовка ПВО, линий нагнетания и дросселирования. (+).
Открытие Ц.З. в 14:00ч. (16 оборотов) Ризб=0атм. 
14:00-16:00 Спуск КНК-1 с периодической прокачкой до гл 690.м. (продолжаем) </t>
  </si>
  <si>
    <t xml:space="preserve">08:00-12:00 Окончание намотки длина ГТ 5370м (+). З.Р. по замене ГТ. 
12:00-16:00 Флот в режиме готовности.
Ожидание куст 147 скв 10452 . 
Готовность под ГНКТ предварительно 17.04.2023.г </t>
  </si>
  <si>
    <t>06:00-13:00 Отогрев ГТ при помощи ППУ (барабан укрыт пологом). Устранение непрохода в ГТ дренированием: закачка горячего раствора уд.вес 1,18г/см3, Р-350атм, более 60-80 л. ( циркуляция + ).
13:00 - 14:00 Нагрев раствора до t-80*С. Прокачка ГТ раствором уд.вес 1,18г/см3 в V-11м3.
'14:00 - 16:00 Отдув ГТ. Продолжаем.</t>
  </si>
  <si>
    <t xml:space="preserve"> 
06:00-14:00 Спуск КНК-2.2 в интервале до 1360м разгрузка 0.5т. Попытки пройти результат(-) Подьем до гл. 1200м. Закачка в мылый затруб приеместость (-) . Попытки пройти результат(-). прокачено Vобщ.-0.4м3.
'14:00-17:00 По соглассованию с зазчиком Подьем до гл. 1000м. Закачка в мылый затруб приемистость (-) спуск с закачкой в малый затруб. рост даления  приеместость (-)до гл. 1340м. разгрузка 0.5т. Попытки пройти результат(-). прокачано Vобщ.-0.6м3. 
17:00-18:00 Подьем до гл. 1200м. Продолжаем.</t>
  </si>
  <si>
    <t>Ежесуточная сводка инженера СКТП и КУ по видеоконтролю флотов ГНКТ ООО "Пакер Сервис" c 18:00 15.04.2023 по 06:00 16.04.2023</t>
  </si>
  <si>
    <t>Флот в режиме готовности, ожидание  освобождения скв.10452 куст 147 от КРС ОНР бр.№608.
Готовность под ГНКТ предварительно 17.04.2023.г</t>
  </si>
  <si>
    <t>16:00-23:30 Спуск КНК-1 с периодической прокачкой до гл 3480.м. жесткая посадка , разгрузка 0,5т  СВ ГТ ↓6т.↑13 тн. Руст=0атм. 
23:30-01:00  Подъем  КНК-1 с периодической прокачкой до гл.2840.м(20м.выше пакера)  
01:00-02:30 Запуск ПАУ+НКА. Выход азота. В.Ц. (+) 
02:30-07:30  Спуск  КНК-1 с промывкой азотированной тех. жидкостью до гл.3560.м  
07:30-08:00   Подъем  КНК-1  с промывкой азотированной тех. жидкостью до гл.3400.м</t>
  </si>
  <si>
    <t>18:00-00:00  Отдув ГТ.
00:00-06:00 Переезд на куст 38 скв.3811 им А.Усольцева  м/р 
Переезд 100% на 14:00
На КП: Желобная ёмкость</t>
  </si>
  <si>
    <t>18:00-22:00 Подьем до гл. 0м.
22:00-23:30 Определение приемистости скв. Закачка тех жидкости  в объеме 15м3 с помощью НКА расход 50-100 лит/мин давление закачки 4атм.
23:30-24:00 Демонтаж лубрикаторной секции с ФА для осмотра спецшаблона. Монтаж лубрикаторной секции на ФА Открытие Ц.З. в 24:00
24:00-06:00 Спуск спецшаблона в интервале Н=0м до 1515м.</t>
  </si>
  <si>
    <t>Временная консервация.
Персонал работает в ГНКТ - 5</t>
  </si>
  <si>
    <t>ПР к аудиту.
Аудит на 16.04.2023г 11:00</t>
  </si>
  <si>
    <t>20:00-21:00 Н=2521м. Вес ↓2,4т  ↑7,8т.  
21:00-03:30 Спуск КНК-1 с промывкой Н=3739м .
03:30-04:00 Промывка на Н=3739м( глубина нормализации)</t>
  </si>
  <si>
    <t>20:00-23:00 Ревизия инжектора (+). 
23:00-24:00 Расстановка СПТ и оборудования на скважину 623 КП-78. Монтаж оборудования ГНКТ-10%.
00:00-04:00 Метео t - 41C. (4ч /общее с начала года 847,5).
04:00-06:00 Метео t - 35C порывы ветра более 15м/с. (6ч /общее с начала года 849,5).</t>
  </si>
  <si>
    <t>18:00-22:00 Спуск КНК-1 (контрольные подъемы) с минимальной прокачкой тех.жид. Н=2170м(стингер).
22:00-00:30 Запуск ПАУ+НКА. Выход азотной пачки Н=2170м. 
00:30-05:30 Спуск КНК-1 с промывкой азотированной тех.ж-тью Н=2924м (МГРП №5 ниже на 20м)
05:30-06:00 Подъём КНК-1 с промывкой азотированной тех.ж-тью Н=2849м</t>
  </si>
  <si>
    <t>Хаметов Ф.А</t>
  </si>
  <si>
    <t>Технологическое дежурство</t>
  </si>
  <si>
    <t xml:space="preserve">06:00-18:00 Метео по работе Автокрана t - 26C порывы ветра более 15м/с. (16ч) </t>
  </si>
  <si>
    <t>08:00-16:00 Флот в режиме готовности, освобождение скв.15122 куст 151 от КРС ОНР бр.№205
Готовность под ГНКТ предварительно 17.04.2023.г 06:00.</t>
  </si>
  <si>
    <t>Ежесуточная сводка инженера СКТП и КУ по видеоконтролю флотов ГНКТ ООО "Пакер Сервис" c 06:00 16.04.2023 по 18:00 16.04.2023</t>
  </si>
  <si>
    <t xml:space="preserve">
'06:00-12:00 Подъём КНК-1 с промывкой азотированной тех.ж-тью Н=2150м Промывка азотированной тех.ж-тью Q; На выходе: азот+вода+нефть(пленка).
12:00-17:30 Спуск КНК-1 с промывкой азотированной тех.ж-тью Н=2995м (20м ниже МГРП №4); На выходе: азот+вода+нефть(пленка).
17:30-18:00 Подъём КНК-1 с промывкой азотированной тех.ж-тью Н=2930м; .; На выходе: азот+вода+нефть(пленка).</t>
  </si>
  <si>
    <t>08:00-10:00 Подъем КНК-1 c промывкой  Н=2521м  на выходе азот.тех.жидкость Промывка Н=2521м. 
10:00-11:30 Тех.отстой
11:30-16:00 СПО КНК-1  в инт. 3739-3000м Вес ↑9,6т. Руст=44атм.
16:00-17:00 Проведение ОПП: Приемистость 576м3 в сутки. 
17:00-20:00 Подъем КНК-1 с периодической прокачкой Н=1600м. продолжаем..</t>
  </si>
  <si>
    <t>6:00-14:00 Спуск шаблона в интервале 1550м до 3604м с разгрузками от 200 до 300 кг. промывкой азотированной тех.жидкостью на разных режимах(-). 
14:00-18:00 По согласованию с зазчиком подьем шаблона ГИС 38мм. до гл. 1300м. Продолжаем.</t>
  </si>
  <si>
    <t>06:00-18:00 Переезд на куст 38 скв.3811 им А.Усольцева  м/р 80%. Продолжают</t>
  </si>
  <si>
    <t>06:00-16:00 СПО  КНК-1 с проПодъем КНК1 (продолжаем)мывкой азотированной тех. жидкостью в инт.2840-3604.м  На выходе тех.жидкость +азот.Подъем КНК1 (продолжаем)</t>
  </si>
  <si>
    <t>20:00-06:00 Флот в режиме готовности, освобождение скв.15122 куст 151 от КРС ОНР бр.№205.
Ориентировочное освобождение после КРС на 10:00.
ОЦЗ на 22:00.</t>
  </si>
  <si>
    <t>19:30-20:30 Попытки пройти гл.3604м с промывкой азотированной тех.жидкостью на разных режимах(-). 
20:30-21:30 Стоп НКА + ПАУ. Дегазация скважины. Подъем КНК-1 с периодической циркуляцией до гл.3300м. Завоз НCl 12% в V=1,5м(продолжается).
21:30-03:00 Завоз НCl 12% в V=1,5м.
03:00-03:30 Спуск КНК-1 с периодической прокачкой тех. жидкостью до гл. 3604м. Разгрузка на 0,5тн. От СВ. . ПР к закачке НCl 12% в V=1,5м.
03:30-04:00 Закачка НCl 12% в V=1,5м.(продолжается).</t>
  </si>
  <si>
    <t>18:00-00:00 Расстановка жил.городка. ПР к ПРР бригадного оборудования.
00:00-06:00 Ремонт Койла(при запуске глохнет ДВС), устранение неисправности продолжается.</t>
  </si>
  <si>
    <t xml:space="preserve">18:00-20:00 Подьем КНК-2.2 до гл.1200м. ОПП: закачка в мылый затруб,  V-5м3. 
20:00-22:30 Подъем КНК-2.2 в интервале Н-150м до 0м. Закрытие Ц.З. 
22:30 Осмотр КНК-2.2. в присутствии ведущего супервайзера Базилевского С.Н. 
На спец.шаблоне присутствует густая нефтяная масса, повреждения отсутствуют(составлен АКТ).
22:30-02:00 По согласованию с Заказчиком смена ГФ ГТ на ГТ для дальнейшей промывки скв.22-04. Продолжаем.
02:00-06:00 Смена ГФ ГТ на ГТ (+), соединение гидравлических шлангов, запасовка ГТ в инжектор, замешивание солевого раствора плоностью 1,18 в объеме 3м3. Прокачка ГТ (+). 
06:00 Монтаж КНК-1(насадка промывочная (диам. 38мм)+шаблон (диам.38мм) L-1100мм+ОК) на ГНКТ диам. 38мм. Продолжаем. 
ОЦЗ на 07:00. </t>
  </si>
  <si>
    <t xml:space="preserve">Проведение аудита +. 
Оформление разрешительной документации. </t>
  </si>
  <si>
    <t>ПР к переезду с карьера №-13 на скв 3806 куст 38  'Куюмбинское</t>
  </si>
  <si>
    <t xml:space="preserve">17:00-23:00 Подъем КНК-1 Н=0м. Закрытие ЦЗ в 23:00. Руст=61атм.
23:00-00:00 Демонтаж инжектора для смены компоновки на КНК-2 (активационная насадка 51мм).
00:00-02:00 Смена компановки с КНК-1 на КНК-2(активационная насадка 51мм.), монтаж инжектора, опрессовка ПВО(+). Открытие ЦЗ в 02:00 16.5 оборотов. Руст=64атм.
02:00-04:00 Спуск КНК-2 Н=900м. </t>
  </si>
  <si>
    <t xml:space="preserve">'20:00-06:00 Монтаж оборудования ГНКТ 100%. (11ч). Нагрев раствора для прокачки ГТ. </t>
  </si>
  <si>
    <t xml:space="preserve">18:00-06:00 СПО КНК-1 с промывкой азотированной тех.ж-тьюв инт.2150-3060(20м выше стингера); Qнка-110л/мин; N2-14м3/мин; Рраб-195Атм; Ру-11Атм;  Вес: ↑8тн.; На выходе: азот+вода+нефть(пленка).
</t>
  </si>
  <si>
    <t xml:space="preserve">   Активация МГРП №2. Определение приемистости. СКВ (по согласованию с заказчиком).</t>
  </si>
  <si>
    <t>Ежесуточная сводка инженера СКТП и КУ по видеоконтролю флотов ГНКТ ООО "Пакер Сервис" c 18:00 16.04.2023 по 06:00 17.04.2023</t>
  </si>
  <si>
    <t>Ежесуточная сводка инженера СКТП и КУ по видеоконтролю флотов ГНКТ ООО "Пакер Сервис" c 06:00 17.04.2023 по 18:00 17.04.2023</t>
  </si>
  <si>
    <t xml:space="preserve">Промывка скважины до глубины 4064.81м. Определение приемистости. Активация МГРП №2. Определение приемистости. СКВ (по согласованию с заказчиком).  </t>
  </si>
  <si>
    <t>Ишкинин Р.Р.
Расковалов А.И.</t>
  </si>
  <si>
    <t>НПВ: завоз ТЖ</t>
  </si>
  <si>
    <t>Кагарманов Р.А.
Панской С.В.</t>
  </si>
  <si>
    <t>НПВ: ремонт койла</t>
  </si>
  <si>
    <t>Пашков С.С.
Турчинский О.С.</t>
  </si>
  <si>
    <t>Временная консервация флота. Персонал работает в ГНКТ - 5.</t>
  </si>
  <si>
    <t>Шаблонирование, активация.</t>
  </si>
  <si>
    <t>ПР к переезду с карьера №-13 на скв 3806 куст 38 Куюмбинское. Оформление разрешительной документации, открытие наряда допуска.</t>
  </si>
  <si>
    <t>Освобождение скважины бригадой КРС предварителььно на 24.04.2023г.</t>
  </si>
  <si>
    <t>06:00-11:00 Флот в режиме готовности.
11:00-12:00 Погрузка оборудования с прикустовой площадки.
12:00-16:00 Расстановка СПТ Флота ГНКТ. ПРР оборудования.
16:00-20:00 Монтаж оборудования ГНКТ 40%. Завоз раствора.</t>
  </si>
  <si>
    <t xml:space="preserve">06:00-07:00 Тех. отстой.
07:00-10:30 Завоз тех. жидкости в V=20м3. Захолаживание ПАУ.
10:30-12:00 Запуск ПАУ+НКА. Подъём КНК-1 до гл 2620м. ВЦ (+)  
12:00-16:00 Спуск  КНК-1 до гл.3607м. Разгрузка на 0,5тн. Проход (-).
16:00-18:30 Стоп ПАУ+НКА. . Дегазация скважины. Подъём КНК-1 до гл. 3300м.  </t>
  </si>
  <si>
    <t>06:00-18:00 Ремонт Койла (при запуске глохнет ДВС), устранение неисправности.</t>
  </si>
  <si>
    <t>06:00-06:30 Монтаж компоновки КНК-1, монтаж лубрикаторной секции на ФА. 
06:30-07:30 ОЦЗ. Спуск КНК-1до 70м, потеря циркуляции от НКА.  Подъем КНК-1 до 0м, до востановления циркуляции.  Увеличение расхода по НКА до 150лит/мин циркуляция (+).
07:30-18:00 Спуск КНК-1 до гл1250м. Промывка. Спуск КНК-1 до 1750м.</t>
  </si>
  <si>
    <t>06:00-11:00 Спуск КНК-2 до гл 3636м. Разгрузка 0.5т. 
11:00-12:30 Опрессовка хвостовика на гл.3636м МГРП№2.
12:30-15:00 Остановка НКА. Спад давления за 30мин. Опрессовка хвостовика на гл.3636м. МГРП№2 (-) ОПП до разгрузки. ОПП после разгрузки на МГРП №2. Разрядка скважины до 60 атм. Повторно разгрузка на МГРП№ 2.
15:00-20:00 Подъем КНК-2 до гл 1900м.</t>
  </si>
  <si>
    <t>06:00-08:00 Прокачка ГТ. (+) 
08:00-09:00 Работа пусковой комиссии опрессовка линий и ПВО(+).
09:00-15:30 ОЦЗ. Спуск КНК-1до гл.2335м. Подъём КНК-1 до гл 2100м.
15:30-17:30 П.Р. к ОПЗ. ОПП.
17:30-18:00 Закачка СКС.</t>
  </si>
  <si>
    <t xml:space="preserve">06:00-12:30 Подъём КНК-1 до гл 2150м. Промывка азотированной тех.ж-тью.
12:30-16:30 Спуск КНК-1 до гл 2850м. Циркуляция (-).
16:30-18:00 ВЦ (-). Подъём КНК-1 до гл 2650м. </t>
  </si>
  <si>
    <t>Ежесуточная сводка инженера СКТП и КУ по видеоконтролю флотов ГНКТ ООО "Пакер Сервис" c 18:00 17.04.2023 по 06:00 18.04.2023</t>
  </si>
  <si>
    <t>Кузьмичкин А.В.
Радин Е.М.</t>
  </si>
  <si>
    <t xml:space="preserve">Промывка скважины до гл.3688.06м (муфта МГРП №4). Фрезерование муфт МГРП №6-4. Промывка скважины до гл.3734.35м (муфта МГРП №3). Фрезерование муфт МГРП №3-2. Промежуточная промывка скважины до гл.3791.03м (муфта МГРП №2) - при необходимости по согласованию. Промывка скважины до гл.4023.37м. По согласованию с Заказчиком глушение скважины.   </t>
  </si>
  <si>
    <t>20:00-00:00 Переезд с карьера №-13 на скв 3806 куст 38 Куюмбинское м/р. Расстояние переезда 25км.  (20%) Перевозка ПВО,желобная емкость 25м3 (2 шт). Продолжаем.
00:00-04:00 Переезд с карьера №-13 на скв 3806 куст 38  'Куюмбинское м/р. Расстояние переезда 25км.  (30%) Перевозка Гумированной емкости 36м3, ПРР  ГНКТ барабана. Продолжаем.
04:00-08:00 Переезд с карьера №-13 на скв 3806 куст 38  Куюмбинское м/р. Расстояние переезда 25км.  (40%) Перевозка приустьевого оборудования (пригруза, стойки под линии, устьевая площадка. Подготовительные работы по перевозке жил.городка. Продолжаем.</t>
  </si>
  <si>
    <t>Спуск шаблона ( под проведение ПГИ и спуск ключа для открытия МГРП ). Освоение скв с допуском КНК до гл И.З . Проведение ПГИ для ОПП по плану КФ АО"ТПГ". Спуск ключа для открытия муфт ГРП № 1,2,3,4,5,6,7,8,9,10. Освоение скв с допуском КНК до гл И.З .  Проведение ПГИ для ОПП по плану КФ АО"ТПГ". Глушение скважины.</t>
  </si>
  <si>
    <t>20:00-04:00 Монтаж (10час) оборудования ГНКТ 100%. Завоз тех.жидкости 20м3, 1,01г/см3. 10м3, 1,18г/см3. Нагрев раствора 1,18г/см. ПР к прокачке ГТ.</t>
  </si>
  <si>
    <t>Временная консервация</t>
  </si>
  <si>
    <t xml:space="preserve">18:30-04:00 Спуск КНК-1 с периодической прокачкой тех. жидкостью до гл. 3607м. Закачка кислоты HСL-12% в V=1,5м3. Продавка тех.жидкостью в V=5м3. Подъём КНК-1 без циркуляции до гл.2820м. (20м выше пакера). Тех.отстой(продолжается).
Тех.отстой. Захолаживание ПАУ (+). Запуск ПАУ+НКА. ВЦ (продолжается). Спуск  КНК-1 с промывкой азотированной тех. жидкостью до гл.3706м. Разгрузка на 0,5тн. </t>
  </si>
  <si>
    <t>17:00-04:00 Разгрузка бригадного оборудования. Расстановка СПТ. Завоз раствора 1,18г/см3, V-9м3. Монтаж устьевой площадки, монтаж ГНКТ 40%. Завоз раствора уд. вес 1,01г/см3 в объеме 10м3. Монтаж ГНКТ 60%.
ОЦЗ на 10:00.</t>
  </si>
  <si>
    <t>18.04.2023 08:00</t>
  </si>
  <si>
    <t>14:00-06:00 Спуск КНК-1 со скоростью 5м\мин до 1834 м(забой+) с циркуляцией по НКА горячей тех.жидкостью 50*С, расход закачки 150лит/мин. Руст-0атм, поглощение V-5м3/ч, общее V-80м3, на выходе мутная тех.жидкость.  Промывка до чистого на гл.1834м с циркуляцией по НКА горячим тех.жидкостью 50*С, расход закачки 150л/мин.
Подъем КНК-1 в интервале Н=1000м до 0м. 05:00 Закрытие Ц.З. Демонтаж лубрикаторной секции с ФА. Монтаж КНК-1.1 (Насадка промывочная (диам 38мм) + шаблон (диам 38мм) L-2200мм + ОК). Монтаж лубрикаторной секции на ФА. 
05:30 Открытие Ц.З. СПО 0м до 140м с проверкой веса на подъём каждые 100м, скорость спуска 5м/мин. Продолжаем.</t>
  </si>
  <si>
    <t>Переехали: бригадное оборудование, 2 ЖЕ 25м3, 1 гумм. Емкость 36 м3
ПР к переезду: жил. Городок
В пути: Койл, вагоны: сушилка, спальник
Осложнения: гололед, плохое состояние зимника, отпарка и откапывание СПТ на кустовой площадке
Переезд 100% ~ 14:00 МСК</t>
  </si>
  <si>
    <t>16:00-04:00 Подъем КНК-2 Н=0м. Закрытие Ц.З  в 24:00.16.оборотов. Ризб=57атм 
Нагрев раствора 1,18г/см3. Прокачка ГТ(+). Перекомпановка на КНК-5. Тестирование КНК-5 результат положительный. Опрессовка оборудования (+).  Открытие ЦЗ в 03:00. 16,5 оборотов. Руст=51атм. Спуск КНК-5(перфоратор 40мм) Н=300м. Вес ↓0,9т.</t>
  </si>
  <si>
    <t xml:space="preserve">18:00-20:30 ВЦ (-). Подъём КНК-1 с прокачкой азотированной тех.ж-тью Н=2150м (20м выше стингера). ВЦ (+). Н=2150м (20м выше стингера). Спуск КНК-1 с промывкой азотированной тех.ж-тью Н=3125м (20м ниже МГРП №2); На выходе: водонефтяная эмульсия. Подъём КНК-1 с промывкой азотированной тех.ж-тью Н=2844м; </t>
  </si>
  <si>
    <t>Метео по работе автокрана , ветер порывами более 15м/с. Температура -20*С</t>
  </si>
  <si>
    <t xml:space="preserve">18:00-06:00 Продавка СКС ( HCl 12% ) жидкостью глушения с подъемом для равномерного распределения по стволу перфорированной части. в V=5,6м3. Подъем КНК-1 до гл.1520м. Тех отстой ( 2 часа ) , состав на реакции. ГТ на гл.1520м. Закачка СКС ( HCl 12% ) по ГНКТ на поглощение в V=7м3. Расход 100л/мин. Рзак-60 атм. ГТ на гл.1520м. Продавка СКС ( HCl 12% ) жидкостью глушения  в V=5,6м3. СПО до гл.400м. (продолжаем). Подъем КНК-1 до гл.100м.  ОПП 138м3/сут. при 60-атм. Расход-100л/мин. Подъем КНК-1 до гл.0м. 05:00 Закрытие ЦЗ-20 (об). Отдув ГТ. с 07:00 Метео </t>
  </si>
  <si>
    <t>Ежесуточная сводка инженера СКТП и КУ по видеоконтролю флотов ГНКТ ООО "Пакер Сервис" c 06:00 18.04.2023 по 18:00 18.04.2023</t>
  </si>
  <si>
    <t>08:00-12:00 Переезд с карьера №-13 на скв 3806 куст 38  'Куюмбинское м/р. Расстояние переезда 25км.  (60%). Переезд МЗКТ 9996. Вагон сушилка. Вагон спальный(+). Продолжаем.
12:00-16:00 Переезд-100% с карьера № 13 на скв.3806 куст 38  'Куюмбинское м/р. Расстояние переезда 25км 
С 16:00 флот в режиме готовности (ожидание освобождения устья бр.КРС, освобождение планируется на 21.04.2023г)</t>
  </si>
  <si>
    <t>Согласован</t>
  </si>
  <si>
    <t>КНК-1 (насадка промывочная d-38мм + шаблон диам.38.1мм + обратный клапан)
08:00-09:00  Опрессовка ПВО и оборудования (+). Открытие Ц.З. в 09:00 (15об.). Рбуф-0атм
09:00-16:00 Спуск КНК-1 с минимальной прокачкой до гл.2900м. Захолаживание ПАУ.
16:00-16:30 Спуск КНК-1 с минимальной прокачкой до гл.3020м. Вес на вира 11т.На майна 4,5т.Захолаживание ПАУ.
16:30-18:30 Запуск ПАУ+НКА. Закачка азотированной смеси.
18:30-20:00 Спуск КНК-1 с промывкой на азотированной смеси до гл.3260м. При контрольном подьеме увеличение веса до 14т. Приготовление понизителя трения в обьеме 4м3</t>
  </si>
  <si>
    <t>КНК-1 (коннектор внутренний d=45мм.+КОСd=45мм.+шаблон d=45мм + насадка промывочная d=44.5мм)
08:00-10:00 Стоп ПАУ+НКА. 
10:00-10:30 Завоз НCL 12% в V=1,5м.
10:30-11:30 Спуск КНК-1 с периодической прокачкой тех. жидкостью до гл. 3706м. 
11:30-12:00 Закачка НCL 12% в V=1,5м.
12:00-12:30 Продавка  тех. жидкостью в V=5м3. 
12:30-14:30 Подъём КНК-1 без циркуляции до гл. 2840м.  СВ ГТ ↓5,5т.↑13,5тн.  Тех. отстой. (реагирование) Захолаживание ПАУ.
14:30-16:00 Запуск ПАУ+НКА. Подъём КНК-1 до гл.2700м.
16:00-18:30 Спуск КНК-1 с промывкой азотированной тех. жидкостью до гл.3705м. Жесткая посадка. Разгрузка на 0,5тн. от СВ.
18:30-19:30 Стоп ПАУ+НКА. Подъем КНК-1 с периодической циркуляцией тех. жидкостью до гл.3365м. Затяжка на 0,5тн. от СВ. СВ ↑ 12,5т.
19:30-20:00 Запуск НКА. Закачка тех. жидкости в малый затруб в V=3м3.</t>
  </si>
  <si>
    <t>06:00 Монтаж ГНКТ и оборудования-90%
'06:00-12:00 Нагрев раствора 1,18г/см3. Прокачка ГТ (+)
12:00-18:00 ПР и опрессовка  (-), при Р-100атм-течь вертлюга, устранение (6ч) негерметичности в процессе (замена вала и уплотнений)
18:00-19:30 Устранение (7,5ч) негерметичности в процессе (замена вала и уплотнений). Опрессовка (+). Открытие Ц.З. в 19:30</t>
  </si>
  <si>
    <t>КНК-1.1 (Насадка промывочная (диам 38мм) + шаблон (диам 38мм) L-2200мм + ОК)
06:00-10:00 Спуск КНК 1.1 в интервале: 140-1300м с проверкой веса на подъём через каждые 100м, скорость спуска 5м/мин. 
10:00-12:00 Спуск КНК 1.1 до гл.1834м (забой+) с  проверкой веса на подъём через каждые 100м, скорость спуска 5м/мин. 
12:00-18:00 Подьем КНК 1.1 до  гл.200м скорость подъема 5м/мин. Продолжаем.
Закрытие ЦЗ ориентировочно на 19:00, далее тех.отстой перед ПГИ (24ч)</t>
  </si>
  <si>
    <t>11:00-18:00 ПР к ГПП: завоз пропанта 1тн со склада ГПН-Хантос (+), завоз жидкости 20/30м3 (продолжают). Неисправность НКА (крыльчатка на котел). 
18:00-20:00 ПР к ГПП: завоз пропанта 1тн со склада ГПН-Хантос (+), завоз жидкости 30/30м3 (+), хим.реагенты в наличии. Неисправность НКА (завоз крыльчатки на котел с г.Сургут)</t>
  </si>
  <si>
    <t>06:00-07:00 Отдув ГТ.                                                                                   
07:00-09:00  Демонтаж (3ч) оборудования 20%
09:00-12:00 Метео (3ч) по работе автокрана, порывы ветра более 15м/с. В 12:00 окончание метео
12:00-20:00  Демонтаж (11ч) оборудования 100%. Освобождение территории.
20:00-06:00 Флот в режиме готовности (10ч)</t>
  </si>
  <si>
    <t>КНК-1 (насадка промывочная Ø38,1мм + шаблон Ø38.1мм + обратный клапанØ38,1мм)
'06:00-09:30 Подъём КНК-1 с промывкой азотированной тех.ж-тью Н=2150м (20м выше стингера); 
09:30-11:30 Промывка азотированной тех.ж-тью Н=2150м (20м выше стингера); 
11:30-18:00 Спуск КНК-1 с промывкой азотированной тех.ж-тью Н=3176м (глубина нормализации) закачка вязкой пачки 1м3 (8л).</t>
  </si>
  <si>
    <t>Ежесуточная сводка инженера СКТП и КУ по видеоконтролю флотов ГНКТ ООО "Пакер Сервис" c 18:00 18.04.2023 по 06:00 19.04.2023</t>
  </si>
  <si>
    <t>18:00-20:00 Демонтаж оборудования 100%. Освобождение территории.
20:00-06:00 Флот в режиме готовности.</t>
  </si>
  <si>
    <t>18:00-20:00 Промывка на гл.3176м.
20:00-02:00 Подъём КНК-1 до гл 2150м.
02:00-04:00 Промывка на гл 2150м.
04:00-06:00 Стоп НКА. Азотирование по ГНКТ на гл 2150м. Выход азотного пузыря</t>
  </si>
  <si>
    <t>16:30-18:30 Запуск ПАУ+НКА. Закачка азотированной смеси. В/Ц+.
18:30-23:00 Спуск КНК-1 до гл.3260м. Затяжка на подъем. Закачка понизителя трения. Стоп ПАУ. Закачка т/ж по малому затрубу. Сход веса до 12т.
23:00-00:30 Подъём КНК-1 до гл.2900м. Захолаживание ПАУ. Запуск НКА+ПАУ. В/Ц+. 
00:30-02:30 Спуск КНК-1 до гл.3342м. Подъём КНК-1 до гл.3200м. 
02:30-05:00 Спуск КНК-1 до гл.3545м. Сход веса до 12т. Подъём КНК-1 до гл.3200м. 
05:00-07:00 Спуск КНК-1 до гл.3670м.</t>
  </si>
  <si>
    <t>Статус камер "В сети". Уровень сигнала: слабый</t>
  </si>
  <si>
    <t>18:00-18:30 Спуск КНК-1 до гл.3705м. Разгрузка на 0,5тн. 
18:30-19:30 Стоп ПАУ+НКА. Подъем КНК-1 до гл.3365м. Затяжка на 0,5тн. 
19:30-20:00 Запуск НКА. Закачка тех. жидкости в малый затруб. Сход веса.
20:00-02:30 Стоп НКА. Подъем КНК-1 до гл.0м. Обнаружен свищ на гл.690м. ЗЦЗ.
02:30-04:00 Отдув ГТ компрессором.
04:00-08:00 Утилизация тех.жидкости в V=20м3. Демонтаж установки ГНКТ и оборудования 90%.</t>
  </si>
  <si>
    <t>Статус камер "В сети". Уровень сигнала: слабый
Запрошена информация по свищу.</t>
  </si>
  <si>
    <t xml:space="preserve">18:00-19:30 ПР к опрессовке. Завоз раствора уд. вес 1,18г/см3. Опрессовка ПВО (+). 
19:30-04:00 ОЦЗ. Спуск КНК-1 до гл 2580м.  </t>
  </si>
  <si>
    <t>18:00-19:00 Подъем до гл 0м. ЗЦЗ.
19:00-21:00 Отдув ГТ компрессором. 
19:00-22:00 Смена ГТ на ГТ ГФ.
22:00-06:00 Тех.отстой 24 часа перед проведением ПГИ.</t>
  </si>
  <si>
    <t>18:00-06:00 ПР к ГПП. Утилизация НСЖ на полигон в V=15м3, Утилизировано 20м3. Завоз солевого раствора 1,18 г/см3 в V=9м3, нагрев солевого раствора.</t>
  </si>
  <si>
    <t>18:00-06:00 Флот в режиме готовности</t>
  </si>
  <si>
    <t>Освобождение планируется на 21.04.2023г</t>
  </si>
  <si>
    <t>Ежесуточная сводка инженера СКТП и КУ по видеоконтролю флотов ГНКТ ООО "Пакер Сервис" c 06:00 19.04.2023 по 18:00 19.04.2023</t>
  </si>
  <si>
    <t>06:00-13:00  Спуск КНК-1  до гл.3414м ( 20м выше стингера). Запуск НКА +ПАУ восстановления циркуляции (+).  малый затруб 0атм. Спуск КНК-1 до гл.3540 МГРП №6, закачка вязкой пачки 1м3.                                                                                                                                                                            
13:00-14:00 Подъем КНК-1 за стингер до гл 3414м, промывка. Продолжаем.
14:00-16:00 Промвка до чистого на гл.3414м (стингер)</t>
  </si>
  <si>
    <t>08:00-12:00 ПР к ГПП: Нагрев т/ж, приготовление гелевого раствора в V=17м3.  
12:00-13:00 Проведен "Стоп час" супервайзером Пименов О.А. ООО "Гарант", падение с высоты.
13:00-14:30 ПР к ГПП
14:30-15:30 Проведение ГПП: 6 резок в интервале 3687-3682м. 
15:30-16:00 Промывка ГТ после перфорации (продолжаем)</t>
  </si>
  <si>
    <t>06:00-10:00 Освоение. Азотирование по ГНКТ Н=2150м;  На выходе: вода+нефть (7%)+азот. Приток: общий  V=8м3 (2м3/ч).
'10:00-12:00 Стоп ПАУ. Тех.отстой Н=2150м.
12:00-18:00 Подтверждение забоя. Спуск КНК-1 Н=3000м;  (продолжаем)</t>
  </si>
  <si>
    <t>06:00-18:00  Флот  в режиме готовности (7,5ч). На контроле скважина 333 куст 28, расчистка и планировка  территории  для расстановки жил.городка, СПТ и оборудования ГНКТ.</t>
  </si>
  <si>
    <t>06:00-18:00 'Флот в режиме готовности (ожидание освобождения устья бр.КРС, освобождение планируется на 14:00  21.04.2023г)</t>
  </si>
  <si>
    <t xml:space="preserve">
06:00-18:00 'Тех.отстой 24 часа перед проведением ПГИ до 19:00 19.04.2023. Продолжаем. </t>
  </si>
  <si>
    <t xml:space="preserve">
08:00-09:00 Демонтаж установки ГНКТ и оборудования 100%.
09:00-12:00 ПРР бригадного оборудования. Освобождение территории устья скважины. ЗР в 12:00ч.
12:00-18:00 ПР  к проведению ремонта полотна ГТ№ 1021.002. Завоз с БПО г.Сургут ЭМУНТ + пустого барабана (продожается).</t>
  </si>
  <si>
    <t xml:space="preserve">08:00-18:00 СПО КНК-1 с промывкой на азотированной жидкости в инт. 3020-3795м
12:00-13:00 Проведен Стоп час ст. инженером технологом ООО"НТ Сервис" Даутов Р.Ф по поступившей информации Молния № 107778-I РиД от 09.04.2023г. 
</t>
  </si>
  <si>
    <t>Ежесуточная сводка инженера СКТП и КУ по видеоконтролю флотов ГНКТ ООО "Пакер Сервис" c 18:00 19.04.2023 по 06:00 20.04.2023</t>
  </si>
  <si>
    <t>Спуск ГНКТ с шаблонировочной КНК-1 в скважину до гл.2083м или максимально возможной глубины. Подъём ГНКТ с шаблонировочной КНК-1 из скважины.  Спуск ГНКТ с геофизической КНК-2 для проведения ПГИ по дополнительному плану ООО "Газпромнефть-ННГГФ"</t>
  </si>
  <si>
    <t>18:00-19:30 Подтверждение забоя. Спуск КНК-1 Н=3176м; Ру=0 Атм; Вес ГТ: ↓4,8тн;↑10,7тн.
19:30-06:00 Ремонт (10,5ч) инжектора (срезало шлицевую часть на промежуточном вале между редуктором и гидромотором)</t>
  </si>
  <si>
    <t xml:space="preserve">18:00-18:30  Промывка на гл.3026м.
18:30-02:00 Спуск КНК-1 с промывкой на азотированной жидкости до гл.3866м. Разгрузка инструмента до 0,5-1,0т. с прокачкой вязкой пачки в V-2м3.   Приготовление понизителя трения в V-8м3. 
02:00-04:00 Закачка понизителя трения по ГТ в V-8м3. на гл.3866м. на подъём вес 15т. на майна разгрузка инструмента до 0,5-1,0т.
</t>
  </si>
  <si>
    <t>20:00-21:00 П.Р. к проведению ремонта полотна ГТ№ 1021.002. Завоз ЭМУНТ + пустого барабана (+).
21:00-24:00 П.Р. к вымотке ГТ № 1021.002 на ЭМУНТ.  П.Р.Р. ЭМУНТ + пустого барабана. Расстановка СПТ. Сборка ЭМУНТ в рабочее положение(продолжается). Устранение неисправности ЭМУНТ (авария барабана). Отогрев ЭМУНТ.
00:00-04:00 Сборка ЭМУНТ в рабочее положение. (+). Устранение неисправности ЭМУНТ (продолжается). (авария барабана, авария укладчика, обрыв связи). Отогрев ЭМУНТ.(продолжается).</t>
  </si>
  <si>
    <t>17:00-20:00 Подъем КНК-5 с периодической циркуляцией до гл.1800м (продолжаем). 
20:00-24:00 Подъем КНК-5 Н=300м. Продолжаем.                                  
00:00-01:00 Подъем КНК-5 Н=0м, закрытие ЦЗ+ 16 оборотов. Руст=50атм.
01:00-04:00 Перекомпоновка, КНК-5 на КНК-1. Смена объема ГТ, тест вальцовки, смена уплотнительного элемента герметизатора. Опрессовка оборудования +.
04:00- Открытие ЦЗ + 16 оборотов Руст=50атм. Спуск КНК-1 (насадка промывочная d-38мм + шаблон диам.38мм + обратный клапан)</t>
  </si>
  <si>
    <t xml:space="preserve"> утвержден </t>
  </si>
  <si>
    <t xml:space="preserve"> утвержден</t>
  </si>
  <si>
    <t>18:00-21:30 Установка узла намотки с геофизической ГТ на койлтюбинг, монтаж оборудования ГНКТ. 
21:30-22:00 Прозвон кабеля(+). Монтаж КНК-2.2 (шаблон геофизический D-38мм, L-2.02м), монтаж лубрикаторной секции на ФА. Продолжаем.
22:00-22:30 Отогрев ФА. 
22:30 Открытие Ц.З.
22:30-06:00 Спуск КНК-2.2 в интервале 720-1150м без закачки, скорость спуска 2м/мин.</t>
  </si>
  <si>
    <t>19:00-24:00 Переезд на КП-28 скв. 333 ВММ 25км - 100%.                                   
00:00-04:00 Расстановка и подключение жилого городка. Разгрузка оборудования. Расстановка СПТ. Монтаж оборудования ГНКТ-20%. (продолжаем)
04:00-06:00 Монтаж оборудования ГНКТ-40%. (продолжаем).</t>
  </si>
  <si>
    <t>17:30-19:30 Промывка до чистого, на выходе тех-жидкость. Отбор проб на КВЧ.
19:30-21:00 Спуск КНК-1 до гл.3689м. МГРП №4. 
21:00-23:00 Промывка и Закачка вязкой пачки 2м3. Отбор пробы на КВЧ.
23:00-06:00 Подъем до гл 1500 м.</t>
  </si>
  <si>
    <t>Ежесуточная сводка инженера СКТП и КУ по видеоконтролю флотов ГНКТ ООО "Пакер Сервис" c 06:00 20.04.2023 по 18:00 20.04.2023</t>
  </si>
  <si>
    <t>06:00-18:00 Флот в режиме готовности (ожидание освобождения устья бр.КРС, освобождение планируется на 14:00  21.04.2023г)</t>
  </si>
  <si>
    <t>08:00-16:00 Спуск 'КНК-1 до гл.3857м.  Подьем КНК-1 до гл.3740м. Стоп ПАУ. Выход азота. Спуск КНК-1 с закачкой тех.жидкости..Qж-150л/мин..Рз-212атм Хода нет. разгрузка инструмента до 0,5т. Подьем КНК-1 с закачкой тех.жидкости до гл. 3600м. Спуск КНК-1 до гл.3612м. .разгрузка инструмента до 0,5т. Приготовление и прокачка понизителя +гелевой пачки трения в V-4м3.Попытки пройти на разных расходах Qж-80-150л/мин(хода нет)</t>
  </si>
  <si>
    <t xml:space="preserve">Демобилизация с месторождения
</t>
  </si>
  <si>
    <t>Свищ на гл.690м.
08:00-16:00 Устранение неисправности ЭМУНТ (+). П.Р. к вымотке ГТ с койлтюбинговой установки на ЭМУНТ. (заведение ГТ в паз на ЭМУНТ). Вымотка ГТ№ 1021.002 на ЭМУНТ (продолжается). Персонал задействован в Погрузочно - разгрузочных работах на кустовой площадке № 124. (Перегрузка узла намотки с ГТ d=50мм.)</t>
  </si>
  <si>
    <t>06:00-16:00 Подъем КНК-1 (насадка промывочная d-45мм + гидравлический разъединитель диам.45мм + обратный клапан) до гл.0м. Закрытие Ц.З в 16:00.
Смена КНК-1 на КНК-2  (ФТ d-95мм + ВЗД d-73мм + РГ d-73мм + КОС).
Открытие Ц.З на 20:00.</t>
  </si>
  <si>
    <t>06:00-16:00 Спуск КНК-2.2 (шаблон геофизический D-38мм, L-2.02м) в интервале Н=1150м до 1200м  без закачки скорость спуска 2м/мин посадка инструмента с разгрузкой 100кг, на Подъем затяжка (прихват ГТ ГФ) прокачка по малому затрубу горячей тех жидкостью темп. +75 прохода нет. Проход тех жидкости по малому затрубу слабый Проход ГТ ГФ (+) Спуск КНК 2.2 в интервале Н=1200м до 1360м посадка интрумента с разгрузкой 100кг. По согласованию Начальником отдела ТКРС АО ТНГ, а так же с геологическим отделом АО ТНГ,  прекратить работы по скв. 22-04. Полный подъем. 
 Подьем до гл. 400 м. Закрытие Ц.З на 16:00.  Д/Ж; освобождение территории на 08:00 21.04.23г</t>
  </si>
  <si>
    <t>08:00-16:00 Спуск КНК-1 Н=2520м. Захолаживание ПАУ. Запуск НКА+ПАУ. Спуск КНК-1 Н=3160м. Спуск КНК-1 Н=3736м. Н.З. КНК-1 Н=3736м. Q=100л/мин N=14м3/мин Рцир=207атм Руст=23атм, на выходе азотированная жидкость, нефть. утилизация в коллектор 73м3. ОПП на 22:00.</t>
  </si>
  <si>
    <t>08:00-16:00 М/Ж установки ГНКТ и оборудования 100%. Завоз тех жидкости. Нагрев тех. Жидкости. Прокачка Г.Т. С 16:00 Пусковая комиссия. Открытие Ц.З на 17:00.</t>
  </si>
  <si>
    <t>КНК-1 (насадка промывочная Ø38,1мм + шаблон Ø38.1мм + обратный клапанØ38,1мм) на гл.3176м. 06:00-14:00 Ремонт (18,5ч) инжектора (+).</t>
  </si>
  <si>
    <t>НПВ: Ремонт инжектора (+).
'Статус камер "В сети". Уровень сигнала: слабый</t>
  </si>
  <si>
    <t>Ежесуточная сводка инженера СКТП и КУ по видеоконтролю флотов ГНКТ ООО "Пакер Сервис" c 18:00 20.04.2023 по 06:00 21.04.2023</t>
  </si>
  <si>
    <t xml:space="preserve">18:00-23:00 (По согласованию с заказчиком. Полный подьем.на смену КНК.)Подьем КНК-1 с периодической прокачкой до гл.0м. Закрытие центральной задвижки 15 оборотов. Ру.-0 атм. 
23:00-24:00 Демонтаж инжектора. Демонтаж КНК-1. Комиссионный осмотр КНК-1. продолжаем.
'00:00-01:00  Комиссионный осмотр КНК-1. По согласованию с заказчиком ГПНХ произвести спуск КНК-3 (магнит d-50мм).
01:00-02:00  Монтаж КНК-3  Монтаж инжектора. Опрессовка ПВО+. Открытие центральной задвижки в 02:00 (15 об.) Ру.-0 атм. 
02:00-04:00 Спуск КНК-3 с минимальной циркуляцией до гл. 950м.  продолжаем. </t>
  </si>
  <si>
    <t>18:00-08:00  ПР (срез ГТ-20м)  и проведение сварочных работ ГТ № 1021.002  (продолжаем)</t>
  </si>
  <si>
    <t>22:00-00:00  Тест ВЗД. Опрессовка ГНКТ, ПВО и КОС-210атм(+). Опресовка выкидной линии-350атм (+)
00:00-06:00 Нагрев ттех-жидкость 1,01г/см3. УТЗ "ВЫБРОС" Открытие ЦЗ в  00:00. Спуск КНК-2 гл.1600м с периодической прокачкой рабочей жидкости и контрольными  подъемами, продолжаем</t>
  </si>
  <si>
    <t>18:00--04:00 Демонтаж (10ч) оборудования ГНКТ 100%. 
04:00-06:00 ПРР оборудования.  Освобождения устья скв.22-04 Продолжаем..</t>
  </si>
  <si>
    <t>18:00-20:00 Промывка до чистого на  Н=2520м, на выходе азотированная жидкость, нефть.
20:00-24:00 Стоп ПАУ+НКА, Ризб=60атм. Утилизация НСЖ из ёмкостей в V=35м3 на коллектор. Завоз Т/Ж 1,01г/см3 в V=30м3. Продолжаем.
00:00-02:00 Утилизация НСЖ из ёмкостей в V=35м3 на колектор, Завоз Т/Ж 1,01 в V=30м3
02:00-03:00 Произвели ОПП , закачка тех.жидкости для насыщения скважины в объёме 10м3. Рнач=76атм, Ркон=165атм. Стабилизацию давления получили при закачке 10м3. Приёмистость составила Q=576м3/сут. Прокачано тех.жидкости общ=20м3.
03:00-04:00 Спуск КНК-1 для отбивки тек.забоя без циркуляции Н=2700м (продолжаем)</t>
  </si>
  <si>
    <t xml:space="preserve">20:00-24:00 Спуск КНК-1 с периодической прокачкой до гл.2083м (плановая глубина). 
00:00-06:00 Подъем КНК-1 с периодической прокачкой до гл. 0м. Закрытие ЦЗ в 06:00 (18,2об). </t>
  </si>
  <si>
    <t>18:00-22:00 Н=3152м. Завоз кислотного состава для проведения ОПЗ СК "Максимум". 
'22:00-23:00 Спуск КНК-1  Н=3176м. Завоз кислотного состава для проведения ОПЗ СК "Максимум". 
23:00-24:00 ПР к ОПЗ. Расстановка СПТ СК "Максимум" , сборка и опрессовка нагнетательных линий.
00:00-03:00 Проведение ОПЗ СК "Максимум".
03:00-04:00 Тех.отстой. Реагирование кислотно органического состава (1час) Н=2884м.
04:00-05:00 Запуск НКА Q=200 л/мин. Прокачка объёма рассеивания кислотного состава по пласту тех. водой V=10v3 (содерж. гидрофобизатора 0,002%) Н=2884м.
05:00-06:00 Подьём КНК-1 Н=2700м. Ру=0 Атм,  Вес ГТ: ↓4,тн;↑9тн.</t>
  </si>
  <si>
    <t>Ежесуточная сводка инженера СКТП и КУ по видеоконтролю флотов ГНКТ ООО "Пакер Сервис" c 06:00 21.04.2023 по 18:00 21.04.2023</t>
  </si>
  <si>
    <t xml:space="preserve">Промывка скважины до глубины 4064.81м. Определение приемистости. Активация МГРП №2. Определение приемистости. СКВ (по согласованию с заказчиком). 
Доп.план: Спуск  магнита d-50мм      </t>
  </si>
  <si>
    <t>Кискин Н.А.
Расковалов А.И.</t>
  </si>
  <si>
    <t>переезд</t>
  </si>
  <si>
    <t>Нормализация забоя до глубины 3913м. Фрезерование с проработкой МГРП 2-6. Нормализация забоя до глубины 3913м.</t>
  </si>
  <si>
    <t>на согласовании</t>
  </si>
  <si>
    <t>Салкин Р.О.
Панской С.В.</t>
  </si>
  <si>
    <t>06:00-18:00 Флот в режиме готовности</t>
  </si>
  <si>
    <t>Ожидание освобождения устья бр.КРС, освобождение планируется на 08:00  22.04.2023г.</t>
  </si>
  <si>
    <t>Нормализация забоя до глубины 3744м. Определение забоя. Определение приемистости (по согласованию с заказчиком). Спуск активационной насадки для опрессовки хвостовика. По результату работ: ГПП    
Доп.план: Проведение ГПП в интервале 3682-3687м (6 резок). Нормализация забоя до глубины 3744м. Определение приемистости. Определение забоя (по согласованию с зааказчиком).</t>
  </si>
  <si>
    <t xml:space="preserve">Временная консервация флота.             </t>
  </si>
  <si>
    <t>Сотник Р.В.
Жуков С.Э.</t>
  </si>
  <si>
    <t xml:space="preserve">06:00-15:00 Спуск КНК-3 до гл.3026м. Запуск НКА. Спуск КНК-3 с закачкой тех.жидкости до гл.3772м. Разгрузка 0,5т. Проход (-). Стоп НКА. 
15:00-20:00 Подьем КНК-3 до гл.1350м. </t>
  </si>
  <si>
    <t>06:00-09:00 ПР к срезу и срез ГТ-60м (+). Проведение сварочных работ ГТ № 1021.002
09:00-12:00 Остывание сварочного шва на гл.600м. Проведение УЗД, ВИК. 
12:00-16:00 Намотка ГТ № 1021.002 с автовымокти на койлтюбинговую установку (+). 
16:00-18:00 Сборка и установка инжектора в транспортное положение. П.Р. к переезду на куст 611 скважину 43453 Южно-Приобского м/р.</t>
  </si>
  <si>
    <t>06:00-12:30 Спуск КНК-2 до гл.3532м. Разгрузка 0,5т. 
12:30-17:00 Фрезерование МГРП-6 3539,72-3540.32м. ПРОВАЛ.
17:00-18:30 Проработка МГРП-6; с закачкой вязкой пачки V-1м3;</t>
  </si>
  <si>
    <t>06:00-09:00 Освобождения устья скв.22-04-10%
09:00-18:00 Флот в режиме готовности, ожидание расчистки территории  куста 4 скважина 407 под СПТ, оборудование и территории под жил.городок.</t>
  </si>
  <si>
    <t xml:space="preserve">06:00-13:00 Подъем КНК-1 до гл 0м. ЗЦЗ.
13:00-20:00 Утилизация НСЖ; Д/Ж установки ГНКТ и оборудования 50%. </t>
  </si>
  <si>
    <t>06:00-08:00 Демонтаж КНК-1. ПР к ПГИ.
08:00-12:00 Програмирование приборов ГИС.
12:00-16:00 Монтаж приборов ПГИ.
16:00-18:30 ОЦЗ. Спуск КНК-2 до гл.970м</t>
  </si>
  <si>
    <t>06:00-08:00 Подъём КНК-1до гл 2150м. 
08:00-09:30 ОПП на гл 2150м.
09:30-18:00 Подъем до гл 800м.</t>
  </si>
  <si>
    <t>До 14:00 (Мск) периодичсеки поступал слабый сигнал от камер. Изображение с ккамер не поступало.</t>
  </si>
  <si>
    <t>До 10:00 (Мск) периодичсеки поступал слабый сигнал от камер. Изображение с ккамер не поступало.</t>
  </si>
  <si>
    <t>Периодически поступает слабый сигнал от камер.</t>
  </si>
  <si>
    <t>Ежесуточная сводка инженера СКТП и КУ по видеоконтролю флотов ГНКТ ООО "Пакер Сервис" c 18:00 21.04.2023 по 06:00 22.04.2023</t>
  </si>
  <si>
    <t>20:00-04:00 Переезд с куста 123Б на куст 611 скв.43453 Южно-приобского м/р - 80%. Расстояние переезда 15км.</t>
  </si>
  <si>
    <t>18:00-06:00 Переезд бригады на куст 4 скважина 407 Русское м/р-50% (продолжаем) Расстояние 10км.</t>
  </si>
  <si>
    <t>18:00-08:00 Флот в режиме готовности (ожидание освобождения устья бр.КРС, освобождение планируется на 09:00  22.04.2023г)</t>
  </si>
  <si>
    <t>18:00-22:00 Полный подъем с минимальной прокачкой тех.жид. Н-0м. Qнка-50л/мин; Рраб-3Атм; Руст-0Атм; Стоп НКА. Закрытие ЦЗ в 22:00
22:00-00:00 Отдув ГНКТ.
00:00-02:00 Демонтаж (2ч) оборудования ГНКТ 25%.
02:00-06:00 Демонтаж (6ч) оборудования ГНКТ 75%.</t>
  </si>
  <si>
    <t xml:space="preserve">20:00-04:00 Подьем КНК-3 без циркуляции  до гл.0м. Закрытие центральной задвижки 15 оборотов. Ру.- 0 атм. Демонтаж инжектора. Демонтаж КНК-3. Комиссионный осмотр КНК-3 ( на магните обнаруженно мелкая металлическая стружка )'. Смена КНК-3 на КНК-2 Монтаж инжектора. Опрессовка ПВО+. Открытие центральной задвижки 15 оборотов. Ру.-0 атм. Спуск КНК-2 с минимальной циркуляцией до гл.1340м. продолжаем. 
</t>
  </si>
  <si>
    <t xml:space="preserve">18:30-06:00 Спуск КНК-2 3630.70м разгрузка 0,5т .МГРП №5; КНК-2; Фрезерование МГРП №5. Фрезерование МГРП-5 3630.70-3631.80 QНКА-185 лит/мин; Рр-170атм; Вес ГТ ↑15,8 тн ↓ 7,2тн ПРОВАЛ. Проработка МГРП-5; с закачкой вязкой пачки V-1м3; Спуск КНК-2 3688.06м разгрузка 0,5т МГРП №4; Фрезерование МГРП №4 3688.06м-3689.16 ПРОВАЛ                                                                                                                                                                                                                                                                                                                                                                       Проработка МГРП-4; с закачкой вязкой пачки V-1м3; Полный подъём КНК-2 Н-3520 с минимальной циркуляцией; продолжаем    </t>
  </si>
  <si>
    <t xml:space="preserve">20:00-08:00  Д/Ж установки ГНКТ и оборудования- 100%.  Зачистка желобной емкости от пропанта-0,9тн. Зачистка и освобождение территории в 04:00. ПР к переезду и переезд на  куст 123Б скважина 43517ГС Ю/Приобское м/р-10% (продолжаем).  Расстояние 50км. </t>
  </si>
  <si>
    <t xml:space="preserve">20:00-06:00 Запись ПРМ (СТД, ГК, ЛМ, ТМ, МН, РГД) на спуске в интервале 970 – 2065 м.                                                                                                                  Замер гамма метода (ГК) и локатора муфт (ЛМ) и РГД на подъеме для привязки результатов ПГИ к геологическому разрезу и записи механической расходометрии в интервале 2065-970м. (продолжаем). Замер гамма метода (ГК) и локатора муфт (ЛМ) и РГД на подъеме   для привязки результатов ПГИ к геологическому разрезу и записи механической расходометрии в интервале 2065-970м. (продолжаем). Замер гамма метода (ГК) и локатора муфт (ЛМ) и РГД на подъеме   для привязки результатов ПГИ к геологическому разрезу и записи механической расходометрии в интервале 2065-970м.                                           
Запись комплексом ПРМ (ГК, ЛМ, ТМ, МН, РГД) на спуске в интервале 970 – 2065м (продолжаем).  </t>
  </si>
  <si>
    <t>До 14:00 (Мск) периодичсеки поступал слабый сигнал от камер. Изображение с ккамер не поступало.
Переехали: вагон сушилка, бригадное оборудование, 2ЖЕ, вагон мастера</t>
  </si>
  <si>
    <t>Ежесуточная сводка инженера СКТП и КУ по видеоконтролю флотов ГНКТ ООО "Пакер Сервис" c 06:00 22.04.2023 по 18:00 22.04.2023</t>
  </si>
  <si>
    <t>08:00-11:00 ПРР бригадного оборудования. Расстановка СПТ.
11:00-16:00 Монтаж Установки ГНКТ и оборудования -40%( продолжаем)
ОЦЗ в 22:00</t>
  </si>
  <si>
    <t>Нормализация забоя до глубины 3913м. Фрезерование с проработкой МГРП 2-6. Нормализация забоя до глубины 3913м</t>
  </si>
  <si>
    <t>22.04.2023 11:00</t>
  </si>
  <si>
    <t xml:space="preserve">Промывка скважины до гл.3688.06м (муфта МГРП №4). Фрезерование муфт МГРП №6-4. Промывка скважины до гл.3734.35м (муфта МГРП №3). Фрезерование муфт МГРП №3-2. Промежуточная промывка скважины до гл.3791.03м (муфта МГРП №2) - при необходимости по согласованию. Промывка скважины до гл.4023.37м. По согласованию с Заказчиком глушение скважины.  </t>
  </si>
  <si>
    <t>407</t>
  </si>
  <si>
    <t>22.04.2023 18:00</t>
  </si>
  <si>
    <t>22.04.2023 14:00</t>
  </si>
  <si>
    <t>Нормализация забоя до глубины 2823м. Определение забоя.</t>
  </si>
  <si>
    <t>06:00-10:00 Демонтаж  оборудования ГНКТ-100% (10ч). Освобождение территории устья скважины. ПР к переезду на куст 46 скв.2954 С/Талинское м/р.
Расстояние 58км.
10:00-14:00 Переезд на куст 46 скв.2954 С/Талинское м/р - 30%. Продолжаем.
Переезд до 20:00. ОЦЗ в 09:00 23.04.23</t>
  </si>
  <si>
    <t>Промывка скважины до гл.3147м. Освоение скважины азотированием - 4часа. Технологический отстой - 2ч. Контрольная отбивка забоя после тех.отстоя. Глушение скважины утяжелённым раствором по согласованию с ГТС</t>
  </si>
  <si>
    <t>08:00-11:00 Спуск КНК-2 с минимальной циркуляцией до гл.3600м. Получили разгрузку 0,5тн от собственного веса. Жесткая посадка.
11:00-12:00 Приподьем КНК-2 до гл.3580м. Запуск НКА. Спуск КНК-2 до гл.3583м. Получили разгрузку 0,5тн от собственного веса. Жесткая посадка. 
12:00-13:00 Приподьем КНК-2 до гл.3482м с приготовлением и прокачкой  понизителя трения в обьеме 4м3. При попытке спуска КНК-2 получили сразу разгрузку в 0,5т от собственного веса.
13:00-16:00 По согласованию с заказчиком (завоз HCL-12% и установка СКВ в объеме 1м3). ПР к установке СКВ.
16:00-17:30 Закачка HCI 12% V=1м3 по ГТ.  Рн=110атм. Рк=125атм, установка кислотной ванны на гл.3600м с продавкой тех.жидкости уд.вес 1.01г/см3 в V=6 м3. При Рз-282атм.
17:30-18:30 Подьем КНК-2 до гл. 3100м.
18:30-20:00 Тех. отстой (Реакция.)</t>
  </si>
  <si>
    <t>КНК-1  (насадка промывочная d-45мм + гидравлический разъединитель ди-ам.45мм + обратный клапан)
06:00-16:00 Подъём КНК-2 до гл.405м с периодической прокачкой, продолжаем.
16:00-17:00 Подъём КНК-2 до гл.0м. Закрытие ЦЗ в 17:00 19.5 об. 
17:00-18:00 Смена КНК-2 на КНК-1  (насадка промывочная d-45мм + гидравлический разъединитель ди-ам.45мм + обратный клапан), установка внутреннего коннектора, тест на 5т, монтаж инжектора, опрессовка ГНКТ и нагнетательной линии 350атм(+);  ПВО+КОС+выкидная линия 210атм(+). Открытие ЦЗ в 18:00 19.5 об.
18:00-00:00 Спуск КНК-1 до гл.1950м с периодической прокачкой и контрольными приподъёмами</t>
  </si>
  <si>
    <t>06:00-14:00  Переезд с куста 22 на куст 4 скв.407 - 90%. Продолжаем.
14:00-18:00 Расстановка, подлючение жил.городка. Расстановка СПТ на скв.407.
ОЦЗ в 05:00</t>
  </si>
  <si>
    <t>08:00-10:00 Флот в режиме готовности (ожидание освобождения устья бр.КРС, освобождение планируется на 14:00  22.04.2023г).
10:00-14:00 Расстановка СПТ и оборудования. ПРР барабанов с ГТ.
14:00-18:00 Монтаж оборудования ГНКТ-40%</t>
  </si>
  <si>
    <t>08:00-16:00 Переезд на  куст 123А скважина 43387 Ю/Приобское м/р-50% (продолжаем).  Расстояние 50км. 
Переезд планируют закончить в 00:00. ОЦЗ в 10:00 23.04.23</t>
  </si>
  <si>
    <t>08:00-20:00 Замер спектральной шумометрии на подъеме с выключенным каналом ГК и СТД в интервале 2065-970м. (продолжаем).
ГФИ до 12:00 23.04.2023г</t>
  </si>
  <si>
    <t>Ежесуточная сводка инженера СКТП и КУ по видеоконтролю флотов ГНКТ ООО "Пакер Сервис" c 18:00 22.04.2023 по 06:00 23.04.2023</t>
  </si>
  <si>
    <t>18:00-20:30 Подьем КНК-2 до гл. 3100м. Тех. отстой (Реакция.) 
20:30-22:00 Спуск КНК-2 до гл.3436м. Разгрузка до 0,5т. 
22:00-22:30 Подъём КНК-2 до гл.3420м. Запуск НКА. 
22:30-24:00 Спуск КНК-2 до гл.3441м. Разгрузка до 0,5т. Проход (-).
00:00-07:00 Подьем КНК-2 до гл.0м. ЗЦЗ.</t>
  </si>
  <si>
    <t xml:space="preserve">18:00-22:00 М/Ж установки ГНКТ и оборудования - 100%. 
22:00-24:00 Прокачка ГТ (+). Работа пусковой комиссии. (+).
00:00-01:00 Монтаж КНК-1. Опрессовка ПВО (-).
01:00-02:30 Замена нижней секции лубрикаторов в связи с негерметичностью (+).
02:30-08:00 Опрессовка ПВО(+). ОЦЗ. Спуск КНК-1 до гл 2650м. </t>
  </si>
  <si>
    <t>НПВ: замена нижней секции лубрикаторов</t>
  </si>
  <si>
    <t xml:space="preserve">18:00-05:00 Спуск КНК-1 до гл.3414м.                                                                                                                                                                                                                                                                                                                                                                                                                                                                                                                                                                      05:00-06:30 Запуск НКА. ВЦ (+)  </t>
  </si>
  <si>
    <t xml:space="preserve">18:00-04:00 М/Ж установки ГНКТ и оборудования 100%. Завоз тех жидкости 20м3. 
04:00-06:00 ПР к опрессовке ПВО, разогрев тех жидкости для прокачки ГТ.   </t>
  </si>
  <si>
    <t>16:00-01:00 Переезд на куст 123А скважина 43387 Ю/Приобское м/р-100%. 
01:00-08:00 Расстановка СПТ и оборудования.  М/Ж установки ГНКТ и оборудования 70%</t>
  </si>
  <si>
    <t>18:00-06:00 СПО КНК. ПГИ.</t>
  </si>
  <si>
    <t xml:space="preserve">18:00-20:00 Переезд 100%
20:00-22:00 Расстановка и подключение жил городка.
22:00-24:00 Расстановка СПТ, разгрузка оборудования.
00:00-06:00 М/Ж установки ГНКТ и оборудования 75%. Завоз тех. жидкости. </t>
  </si>
  <si>
    <t>18:00-01:00 М/Ж установки ГНКТ и оборудования 100%. 
01:00-04:00 Прокачка ГТ в объеме 5 м3 (+) Пусковая комиссия. Опресовка ПВО (+) 
04:00-08:00 ОЦЗ. Спуск КНК-1 до гл.1350м.</t>
  </si>
  <si>
    <t>Периодически поступает слабый сигнал от каемр. Изображение с камер не поступает</t>
  </si>
  <si>
    <t>Ежесуточная сводка инженера СКТП и КУ по видеоконтролю флотов ГНКТ ООО "Пакер Сервис" c 06:00 23.04.2023 по 18:00 23.04.2023</t>
  </si>
  <si>
    <t>06:00-16:00 Спуск КНК-4 с минимальной  прокачкой (печать торцевая d-50мм. + два шаблона d-38,1мм. + кос d-38,1мм.) до гл.3504м.Продолжаем.</t>
  </si>
  <si>
    <t>08:00-10:30 Спуск КНК-1 с периодической прокачкой тех. жидкостью до гл.3375м. Разгрузка на 0,5тн. 
10:30-12:00 Подъем КНК-1 с периодической прокачкой тех.жидкостью до гл.2810м.
12:00-15:00 Захолаживание ПАУ (+). Запуск ПАУ+НКА. В.Ц.(+). 
15:00-16:00 Спуск КНК-1 с промывкой азотированной тех. жидкостью до гл.3131м на выходе азот.тех.жидкость.</t>
  </si>
  <si>
    <t xml:space="preserve">06:30-17:00 Спуск КНК-1 с аз/промывкой, 3734.35м МГРП-3, прокачка вязкой пачки по ГНКТ  в V-2м3.'
17:00-19:00 Подъём КНК-1 с аз/промывкой до Н-3414 с сопровождение гель пачки Вес ГТ↑13.5тн; ↓6.2тн </t>
  </si>
  <si>
    <t>06:00-10:00 Разогрев тех.жидкости для прокачки ГТ.  Демонтаж инжектора с ФА, ремонт А/К  КС  45717-3Р(+). Прокачка ГТ(+).  Опрессовка ПВО в присутствии районного инжинера ООО "АпстримСервис" (+).
10:00-11:00 Пусковая комиссия(получение разрешения+). 
11:00-18:00 Открытие ЦЗ в 11:00. Спуск КНК-1  до гл.1000м. С минимальной циркуляцией,  и проверкой веса. Продолжаем.</t>
  </si>
  <si>
    <t xml:space="preserve">08:00-20:00 Спуск КНК-1 до гл.4230м.  (Требуемый забой).Инженерное сопровождение и проведение "Час безопасности" на основании письма ВК 06650-23 от 20.04.2023г. Ведуший инженер Дизендорф Р.С..
</t>
  </si>
  <si>
    <t xml:space="preserve">06:00-12:00 Монтаж установки ГНКТ и оборудования 100% (8ч).
12:00-15:00 Завоз тж 1,01г/см3, V-10м3. Прокачка ГТ. Тест вальцовки 7тн(-). Повторный тест(+).
15:00-16:00 Устранение негерметичности линии дросселирования. Опрессовка(+). 
16:00 ОЦЗ. 18,5об. Ризб-3атм. На выходе газ. </t>
  </si>
  <si>
    <t xml:space="preserve"> Устранение негерметичности линии дросселирования</t>
  </si>
  <si>
    <t>08:00-12:00 Замер разноскоростной механической расходометрии в интервале 850-700м. 
12:00-16:00 Подьём КНК-2 до 0м. Закрытие ЦЗ в 13:00-18,25 (об). Демонтаж КНК-2. Считывание информации ПГИ.
Демонтаж, освобождение на 05:00.</t>
  </si>
  <si>
    <t>06:00-08:00 Монтаж оборудования ГНКТ 100%. Пусковая комиссия (+). Опрессовка (+). 
08:00-18:00 Открытие ЦЗ в 08:00. Запуск НКА.  Спуск КНК-1 с минимальной прокачкой тех.ж-ти по ГНКТ. Н=1500м; Веса: вниз 2тн, вверх 6тн.</t>
  </si>
  <si>
    <t>Ежесуточная сводка инженера СКТП и КУ по видеоконтролю флотов ГНКТ ООО "Пакер Сервис" c 18:00 23.04.2023 по 06:00 24.04.2023</t>
  </si>
  <si>
    <t>17:00-01:00 Подьем КНК-4 с периодической прокачкой до гл.0м. Закрытие Ц.З в 01:00 Ру.- 0 атм. 
01:00-02:00 Демонтаж инжектора. Демонтаж + осмотр КНК-4. (Печать d-50мм. рабочая часть без изменений, сетка не нарушена - следы отпечатка  отсутствуют.)
02:00-04:00 Монтаж КНК-5 ( перфоратор П2-d-40мм.) Тест перфоратора +. Монтаж инжектора. Опрессовка ПВО +. Открытие Ц.З в 04:00. Ру.- 0 атм. 
04:00-08:00  Спуск КНК-5 с минимальной циркуляцией до гл.1650м</t>
  </si>
  <si>
    <t>17:30-19:30 Попытки пройти данный интервал (-), при подъеме ГТ получение затяжки на 0,5тн от СВ. Сход веса на собственный (+).
19:30-21:00 Подъем КНК-1 с промывкой азотированной тех. жидкостью до гл. 2800м. 
21:00-24:00 Стоп ПАУ+НКА. Подъем КНК-1 с периодической циркуляцией до гл. 1400м. СВ ГТ ↑6,5тн. 
00:00-02:00 Подъем КНК-1 с периодической циркуляцией до гл. 0м. Закрытие Ц.З. в 02:00 
02:00-06:00  Демонтаж секции лубрикаторов. Демонтаж КНК-1 (коннектор внутренний d=45мм.+КОСd=45мм.+шаблон d=45мм + насадка промывочная d=44.5мм). Монтаж КНК-2 (коннектор наружный 54мм+КОС 54мм+РГ 54мм+ПП 54мм+ВЗД 54мм+ФТ 68мм). Тест ВЗД (+). Открытие Ц.З. в 06:00ч.Ризб=0атм. 
06:00-08:00 Спуск КНК-2 (коннектор наружный 54мм+КОС 54мм+РГ 54мм+ПП 54мм+ВЗД 54мм+ФТ 68мм) с периодической циркуляцией до гл. 800м. СВ ГТ ↓ 2,5тн.↑ 4тн.</t>
  </si>
  <si>
    <t>17:00-20:00 Подъём КНК-1 с азотированной промывкой до Н-3414 с сопровождение гель пачки, на выходе алюминиевая стружка, промывка до чистого, с отбором проб на КВЧ.  Вес ГТ↑16.1тн; ↓6.2тн 
20:00-00:00 Стоп ПАУ. Подъём КНК-1 Н-1880м,Вес ГТ↑7.5тн; ↓3.2тн
00:00-06:00 Подъём КНК-1 Н-0м. Закрытие ЦЗ в 06:00.</t>
  </si>
  <si>
    <t>18:00-21:30 Спуск КНК-1 (Насадка промывочная (диам 38мм) + шаблон-центратор (диам 38мм) L-1100мм + ОК) до гл. 1527 м. разгрузка 0.5т. С минимальной циркуляцией раход закачки 50лит/мин. и проверкой веса. скорость спуска 3 м. мин. 
21:30-22:00. Подьем  до гл. 1450 м. 
'22:00-02:00 Вывод НКА в рабочий режим расход 130лит/мин. циркуляция (+) Спуск КНК-1 промывка на тех жидкости в интервале Н=1450м до 1560м посадка инструмента с разгрузкой 0.5т на выходе тех жидкость темного чвета.
02:00-03:00 Спуск КНК-1 промывка на тех жидкости в интервале Н=1560м до 1590м посадка инструмента с разгрузкой 0.5т Неоднократные СПО не дали результата по прохождению КНК-1 ниже гл. 1590м.
03:00-05:00 Нормализация и промывка забоя на гл. 1590м до чистого выхода. 
05:00-06:00 Подъем КНК-1 в интервале Н-1590м до 1316м.</t>
  </si>
  <si>
    <t>20:00-06:00 Подъем КНК-1 (насадка промывоная D-45мм + шаблон D-45мм ( 4м ) +сдвоеный обратный клапан) гл.1000м  
06:00 Запуск МАК(+)
06:00-07:30 Освоение скв.через ГТ. Расход 10м3/мин.
07:30-08:00 Спуск КНК-1 с освоением скважины гл.1100м</t>
  </si>
  <si>
    <t xml:space="preserve">20:00-22:00 Спуск КНК-1 с период.прокачкой до гл.2680м. Разгрузка 0,5т. Веса: спуск-7,1тн, подъем-8,6тн. 
22:00-22:30 Подъем КНК-1 до гл.2580м. Веса: спуск-7тн, подъем-8тн. 
22:30-24:00 Запуск ПАУ+НКА
24:00-02:00 Подъем КНК-1 до гл.2000м. Веса: подъем-4,6тн. 
02:00-03:30 Спуск КНК-1 с азотированной промывкой до гл.2730м. Веса: спуск-5,2тн, подъем-8,3тн.
03:30-04:00 Подъем КНК-1 с азотированной промывкой до гл.2560м. Веса: подъем-8,2тн; спуск-5,2т. 
04:00-05:30 Спуск КНК-1 с азотированной промывкой до гл.2780м. Веса: спуск-6,5тн, подъем-8,2тн.
05:30-06:30 Подъем КНК-1 до гл.2560м.
06:30-08:00 Промывка на гл.2560м. </t>
  </si>
  <si>
    <t>18:00-05:00 Демонтаж оборудования ГНКТ 100%.                                                       05:00-06:00 ПР к переезду на КП-76 скв 563 (НЗ, Освоение).
Расстояние 25км.
Переезд 100% на 
М/Ж;</t>
  </si>
  <si>
    <t xml:space="preserve">18:00-22:30 Спуск КНК-1 до Н=2243м(20м ниже стингера). с минимальной прокачкой тех.ж-ти по ГНКТ 
22:30-02:00 Приподъём КНК-1 до Н=2203м(20м выше стингера). с переодической минимальной прокачкой тех.ж-ти по ГНКТ 
02:00-06:00 Разрядка скважины на технолоогическую ёмкость.  КНК-1  Н=2203м (20м выше стингера). Переодическая минимальная прокачкой тех.ж-ти по ГНКТ </t>
  </si>
  <si>
    <t>Ежесуточная сводка инженера СКТП и КУ по видеоконтролю флотов ГНКТ ООО "Пакер Сервис" c 06:00 24.04.2023 по 18:00 24.04.2023</t>
  </si>
  <si>
    <t>Демобилизация оборудования</t>
  </si>
  <si>
    <t>06:00-16:00  Переезд бригады на КП-76 скв 563 'В-Мессояхское м/р - 50% (продолжаем). Расстояние 25км.</t>
  </si>
  <si>
    <t>Переехало: 4вагона, Коил, НКА
В пути: спальный вагон, желобная емкость
Осталось: бр.оборудование, МАК
Переезд планируют закончить в 24:00</t>
  </si>
  <si>
    <t>08:00-16:00 Спуск КНК-5 до гл.3300м. продолжаем. Спуск КНК-5 до гл.3606м-жесткая посадка. Подъем КНК-5 до гл.3400м, пробный спуск, посадка на гл.3404м. Подъем КНК-5 до гл.3026м, приготовление понизителя трения 5м3. Спуск КНК-1 с закачкой понизителя трения гл.3300м</t>
  </si>
  <si>
    <t xml:space="preserve">08:00-16:00 Спуск КНК-2 с периодической циркуляцией до гл.2800м. Спуск КНК-2 с периодической прокачкой до гл.3107м. Спуск КНК-2 до гл. 3260м  (МГРП-6). Увеличение расхода НКА. Фрезерование на гл.3266.2м (МГРП-6). </t>
  </si>
  <si>
    <t xml:space="preserve">06:00-16:00 Д/Ж инжектора + оборудования КНК-1. М/Ж Оборудования КНК-2 Фрез Ø95мм турбина (ВЗД №G2268) Ø73мм+ РГ Ø54мм+КОС 54мм+конектор 54мм. Тест конектора на 9т(+), Тест ВЗД (+). Открытие ЦЗ в 06:00. Спуск КНК-2 Н-700м с периодической прокачкой рабочей жидкост и контрольным  подъемами. Спуск КНК-2 Н-2300м с периодической прокачкой рабочей жидкости и контрольным  подъемами.                                                                                                         
Спуск КНК-2 Н-3734.35м МГРП-3 с периодической прокачкой рабочей жидкосит и контрольным  подъемами. </t>
  </si>
  <si>
    <t>06:00-19:00 Подъем КНК-1 в интервале Н-1316м до 1232м. Прокачка тех жидкости в обьеме 10м3 на выходе тех. жидкость чистая/ Стоп  НКА. Тех остой перед контрольной отбивкой ранее промытого нормализированного забоя согласованного с геологическим отделом АО ТНГ гл 1590м. Спуск-КНК-1 без циркуляции контрольная отбивка забоя 1590м (забой+).  Подьем до гл. 1500м. Продолжаем. Полный подъем на 19:00 (закрытие Ц.З.). Далее перекомпоновка на шаблон. Откыртие Ц.З. на 20:00</t>
  </si>
  <si>
    <t>08:00-16:00 Спуск КНК-1 с освоением через ГТ гл 2450м. На выходе нефть отработка на бриг.желобные  Удельный вес 0.82г/см3. Общего отобрано 14.2м3. Утилизировано  10.0 м3. Спуск КНК-1 с освоением через ГТ гл 3650м. Общего отобрано 22.5м3.</t>
  </si>
  <si>
    <t xml:space="preserve">08:00-16:00 Спуск КНК-1 с азотированной промывкой до гл. 2823м- разгрузка 0,5тн. Промывка до чистого на гл.2823м (продолжаем). Закачка понизителя трения-2м3, гель.пачки 2м3. Подъем КНК-1 Н=2550м. Промывка на пакере КНК-1 Н=2550м.
</t>
  </si>
  <si>
    <t xml:space="preserve">06:00-14:00 Разрядка скважины на технолоогическую ёмкость.  КНК-1  Н=2203м (20м выше стингера). Периодическая минимальная прокачка тех.ж-ти по ГНКТ Qнка-50л/мин;  На выходе тех. жидкость с содержанием нефти+гель+проппант+газ. (всего отобрано 95м3,  вывезено и утилизировано 70м3). Разрядка скважины на технолоогическую ёмкость.  КНК-1  Н=2203м. Периодическая минимальная прокачка тех.ж-ти по ГНКТ. На выходе тех. жидкость с содержанием нефти+гель+проппант+газ. </t>
  </si>
  <si>
    <t>Ежесуточная сводка инженера СКТП и КУ по видеоконтролю флотов ГНКТ ООО "Пакер Сервис" c 18:00 24.04.2023 по 06:00 25.04.2023</t>
  </si>
  <si>
    <t xml:space="preserve">18:00-19:00 Закачка тех.жидкости по малому затрубу в обьеме 10м3.
19:00-21:00 СПО в инт..3150-.3375м КНК-5. Стравливание давления с малого затруба с 75атм до 0атм.  
21:00-22:00 Спуск КНК-5 без циркуляции до гл.3363м, разгрузка инструмента до 0,5т. По согласованию с заказчиком ООО "ГПНХ" полный подъём на смену КНК-5 на КНК-6 (магнит торцевой d-54 мм.)
22:00-24:00 Подъём КНК-5 без циркуляции до гл.2850м.  продолжаем. 
00:00-04:00 Проведен Стоп час по теме Молния №4 от 24.04.2023г. Подъём КНК-5 без циркуляции до гл.1050м,  продолжаем. </t>
  </si>
  <si>
    <t xml:space="preserve">16:00-02:30 Фрезерование на гл. 3267.38-3268.19м. (МГРП-6).
02:30-03:00 Трехкратная проработка в интервале  3262-3273м (на 5м выше и ниже интервала фрезерования). 
03:00-03:30 Стоп НКА. Спуск КНК-2 без циркуляции до гл.3365.39 (МГРП-5). Разгрузка на 0,5тн от СВ. 
03:30-04:00 Запуск НКА. Привязка к глубине 3365.39 (МГРП-5). </t>
  </si>
  <si>
    <t>20:00-22:00 Фрезерование МГРП-3 3734.35м3735.45 QНКА-185 лит/мин;  ПРОВАЛ.  Пяти кратная проработка  с закачкой вязкой пачки V-1м3    
22:00-00:00 Спуск КНК-2 Н-3791.03м МГРП-2 разгрузка 0,5т; Приподъем КНК-2 Фрезерование .
'00:00-01:00 Фрезерование МГРП-2 3791.03м-3792.13 QНКА-195 лит/мин;  ПРОВАЛ.                                                                             
01:00-02:00 Пятикратная проработка МГРП-2  с закачкой вязкой пачки V-1м3. Подъём КНК-2 Н-3500м QНКА-195 лит/мин;  продолжаем. 
02:00-04:00 Подъём КНК-2 Н-2900м QНКА-195 лит/мин;  Продолжаем.</t>
  </si>
  <si>
    <t>18:00-19:00 Подъем до гл.0м. Закрытие ЦЗ. 
19:00-20:00 Перекомпоновка на КНК-2(Насадка промывочная (диам 38мм) + шаблон (диам 38мм) L-2200мм + ОК). 
20:00-03:00 Открытие ЦЗ в 20:00. Спуск КНК-2 с преодической проверкой веса в  интервале 1308м до 1590м. 
03:00-06:00 Подъем КНК-2 в интервале Н=1590м до 1040м. Продолжается.</t>
  </si>
  <si>
    <t>16:00-18:00 Спуск КНК-1 с освоением через ГТ гл 4230м 
18:00-20:00 Подъем КНК-1  с освоением через ГТ гл 3650м 
17:00  Приток 2.0 м3/ч на выходе нефть отработка на бриг.желобные 
18:00 Приток 2.4м3/ч на выходе нефть отработка на бриг.желобные  Удельный вес 0.81г/см3.
19:00  Приток 1.9м3/ч на выходе нефть отработка на бриг.желобные 
20:00 Приток 1.3м3/ч на выходе нефть отработка на бриг.желобные  Удельный вес 0.81г/см3. Общего отобрано 30.1м3
24:00-03:00 Остановка МАК. Подъем КНК-1 до гл 3000м'
03:00-04:00 Спуск КНК-1 с отработкой до гл.3050м 
01:00-04:00 Приток 0,9м3/ч на выходе газированная нефть отработка на бриг.желобные 
Общего отобрано 38.9м3. Утилизировано на коллектор 8м3.
04:00-05:00 Подъем КНК-1 до гл 3000м.
05:00-08:00 Спуск КНК-1 с отработкой до  гл 3050м Подъем КНК-1до гл 3000м
05:00 Приток 1.0 м3/ч на выходе газированная нефть отработка на бриг.желобные
06:00 Приток 1,0м3/ч на выходе газированная нефть отработка на бриг.желобные  Удельный вес 0.81г/см3.
07:00 Приток 1,0м3/ч на выходе газированная нефть отработка на бриг.желобные. Общего отобрано 41.9м3.Утилизировано на колектор 20м3.</t>
  </si>
  <si>
    <t xml:space="preserve">20:00-22:30 Подъем КНК-1 без циркуляции до гл.0м. ЗЦЗ в 22:30 18,5 оборотов. Руст=8атм.
22:30-24:00 Отдув ГТ компрессором.
00:00-04:00 Утилизация НСЖ 20м3. Демонтаж ГНКТ 30%. 
</t>
  </si>
  <si>
    <t>18:00-23:00  Метео (6ч) по работе автокрана порывы ветра более 15м/с. 
23:00-06:00 Переезд 25км на КП-76 скв 563 - 70%.</t>
  </si>
  <si>
    <t>18:00-01:00 Спуск  КНК-1 с промывкой азотированной тех.ж-тью  Н=2734м.  На выходе тех. жидкость с содержанием нефти+гель+газ, в обьёме 2м3 в час.
01:00 - 02:00 Жёсткая посадка на Н=2734м. Промывка азотированной тех.ж-тью; На выходе тех. жидкость в обьёме 2м3 в час с содержанием нефти+гель+газ+проппант.
02:00-04:00 Попытки пройти интервал ж.посадки Н=2734м. с промывкой азотированной тех.ж-тью. На выходе тех. жидкость в обьёме 2м3 в час с содержанием нефти+газ.
04:00-05:00 Приготовление и закачка лимонной кислоты 20% V=2м3. в интервал ж.посадки Н=2734м.
05:00-06:00 Тех. отстой 2 часа (с 05:00 до 07:00) реакция лимонной кислоты 20%. Н=2700м.</t>
  </si>
  <si>
    <t>Ежесуточная сводка инженера СКТП и КУ по видеоконтролю флотов ГНКТ ООО "Пакер Сервис" c 06:00 25.04.2023 по 18:00 25.04.2023</t>
  </si>
  <si>
    <t>Промывка скважины до глубины 4064.81м. Определение приемистости. Активация МГРП №2. Определение приемистости. СКВ (по согласованию с заказчиком). 
Доп.план: Спуск  магнита d-50мм. Доп.плани: ГПП в интервале  3931-3937м. (7 резок). Доп план: ГПП в интервале 3931-3937м. Доп.план: СПО ШМУ, ловильный инструмент (аллигатор), ловильный инструмент (щучья пасть).</t>
  </si>
  <si>
    <t xml:space="preserve">Промывка скважины до гл.3688.06м (муфта МГРП №4). Фрезерование муфт МГРП №6-4. Промывка скважины до гл.3734.35м (муфта МГРП №3). Фрезерование муфт МГРП №3-2. Промежуточная промывка скважины до гл.3791.03м (муфта МГРП №2) - при необходимости по согласованию. Промывка скважины до гл.4023.37м. По согласованию с Заказчиком глушение скважины. Доп.план: Промывка скважины до гл.4023.37м. По согласованию с Заказчиком проведение ОПЗ хвостовика. ТО. Промывка скважины после ОПЗ до гл.4023.37м.   </t>
  </si>
  <si>
    <t>06:00-12:00 Подъём КНК-2 до гл 0м. ЗЦЗ.
12:00-13:00 Смена компоновки. Опрессовка (+).
13:00-16:00 Спуск КНК-1 до гл 1220м.</t>
  </si>
  <si>
    <t>Шаблонирование скважины до гл.4230м перед ПГИ и спуском ключа. При недоходе - промывка по согласованию с Заказчиком. Освоить скажину азотом с допуском КНК до искусственного забоя с замерами текущих дебитов и отбором проб, объем отбора жидкости - по согласованию с заказчиком. Провести ПГИ для определения профиля притока по плану КФ АО «ТПГ». Спуск ключа для открытия муфт ГРП №1-10. Освоить скажину азотом с допуском КНК до искусственного забоя с замерами текущих дебитов и отбором проб, объем отбора жидкости - по согласованию с заказчиком. Провести ПГИ для определения профиля притока по плану КФ АО «ТПГ». Глушение скважины по ТПГ.</t>
  </si>
  <si>
    <t xml:space="preserve">Нормализация забоя до глубины 3366.9м. Определение забоя (по согласованию). </t>
  </si>
  <si>
    <t xml:space="preserve">Нормализация забоя до гл.2310м или до максимально возможной глубины дохождения ГНКТ 44.45мм. Освоение скважины. </t>
  </si>
  <si>
    <t>Промывка скважины до гл.3147м. Освоение скважины азотированием - 4часа. Технологический отстой - 2ч. Контрольная отбивка забоя после тех.отстоя. Глушение скважины утяжелённым раствором по согласованию с ГТС.</t>
  </si>
  <si>
    <t>Перевезли: Койл, НКА, азотная установка, желобная емкость -1 шт, вагон жилой - 3шт;
Осталось перевезти: вагон - 1 шт, желобная 1шт, оборудование ГНКТ</t>
  </si>
  <si>
    <t>06:00-08:00  Д/ж инжектора. Д/ж КНК-5. Обнаруженны куски резины. 
08:00-14:00 Флот в режиме готовности. Согласование спуска ШМУ 42мм
14:00-18:00 Флот в режиме готовности. Завоз ШМУ</t>
  </si>
  <si>
    <t>06:00-08:00 Фрезерование на гл.3365.39м. (МГРП-5).
08:00-09:00 Стоп час.
09:00-13:30 Фрезерование на гл. 3365.39-3366.2м. Проработка интервала.
13:30-16:00 Спуск КНК-2 гл.3466м-разгрузка 0.5тн попытки пройти (-).
16:00-19:00 Подъем КНК-2 до гл.2800м. Прокачка тех жидкости по малому затрубу.</t>
  </si>
  <si>
    <t>06:00-10:00 Подъем КНК-2 до гл 0м. ЗЦЗ.
10:00-13:00 ПР и отдувка ГТ. 
13:00-18:00 ПР к смене ГТ (промыв.) на ГФ ГТ.</t>
  </si>
  <si>
    <t xml:space="preserve">06:00-08:00 Спуск КНК-1 до гл 3050м. Подъем КНК-1 до гл 3000м.
08:00-12:00 Запуск МАК. Освоение через большой затруб. Стоп МАК.
12:00-18:00 Наблюдение за параметрами скважины. </t>
  </si>
  <si>
    <t>06:00-10:00 Демонтаж ГНКТ 100%. Зачистка желобной емксоти-3тн
10:00-12:00 Освобождение территории. Загрузка оборудования.
12:00-18:00 Переезд на скв.514 куст 71А Ю/Приобское м/р.</t>
  </si>
  <si>
    <t>06:00-10:00 Переезд бригады на КП-76 скв 563 В-Мессояхское м/р - 100%
10:00-18:00 Монтаж оборудования ГНКТ.</t>
  </si>
  <si>
    <t>06:00-08:00 Тех. отстой.
07:00-08:00 Спуск КНК-1. Попытки проийти гл 2734м (-). 
08:00-14:00 Подъём КНК-1 до гл 2203м. Промывка на гл 2203м. Стоп ПАУ.
14:00-17:00 Спуск до гл 2852м (жесткая посадка с разгрузкой 0,5тн.).
17:00-18:00 Заполнение кислотного состава в V-2м3 12% продавка в V-4,1м3.</t>
  </si>
  <si>
    <t>Ежесуточная сводка инженера СКТП и КУ по видеоконтролю флотов ГНКТ ООО "Пакер Сервис" c 18:00 25.04.2023 по 06:00 26.04.2023</t>
  </si>
  <si>
    <t>НПВ: Завоз ШМУ 42мм, ловильный инструмент (аллигатор) с БПО г.Сургут.
'Статус камер "В сети". Уровень сигнала: слабый.</t>
  </si>
  <si>
    <t>20:00-04:00 Спуск КНК-1 с азот.промывкой, Н-3700м, МГРП-5, Qжид-120л/мин,+N2-12м3/мин, Рраб-155атм, м/з-6атм, на выходе азотир. тех.жидкость. С приподъемами.</t>
  </si>
  <si>
    <t>16:00-04:00 Переезд (80км) на скв.514 куст 71А Ю/Приобское м/р-100%.</t>
  </si>
  <si>
    <t xml:space="preserve">18:00-04:00 Флот в режиме готовности (16ч). Завоз ШМУ 42мм, ловильный инструмент (аллигатор) с БПО г.Сургут. Монтаж КНК-6. Монтаж инжектора. Опрессовка ПВО +. Открытие центральной задвижки в 23:00. 15 оборотов. Ру.- 0 атм. Спуск КНК-6 с минимальной циркуляцией до гл.2270м, продолжаем. </t>
  </si>
  <si>
    <t xml:space="preserve">16:00-04:00 Подъем КНК-2 до гл.2800м. Прокачка тех жидкости по малому затрубу в V=5м3. Спуск КНК-2 до гл.2895м. Спуск КНК-2 гл 3461м. Разгрузка 0.5тн. Запуск НКА Qж=180/лит/мин Рр=138атм Фрезерование на гл.3466м (продолжаем спуск до МГРП4). 
Фрезерование на гл.3468.2м. </t>
  </si>
  <si>
    <t>Статус камер "В сети". Уровень сигнала: слабый.
Муфта ГРП № 4 от забоя с гл.3475.5</t>
  </si>
  <si>
    <t xml:space="preserve">18:00-06:00 Монтаж КНК-2.2 (шаблон геофизический диам.38мм, L-2.02м), монтаж лубрикаторной секции на ФА. Открытие ЦЗ. Спуск КНК-2.2 с периодической проверкой веса до гл.600м. Спуск КНК-2.2 с периодической проверкой веса в интервале Н= 600м до 1566м, посадка инструмента разгрузка 100кг. Неоднократные СПО, прохода ниже гл. 1566м нет. Подъем КНК-2 от 1556м до 870м. Продолжается.   </t>
  </si>
  <si>
    <t>Забой по плану гл.1597м. 
Забой промывки, согласованный с геологическим отделом АО ТНГ гл 1590м.
Спуск КНК-2.2 1566м</t>
  </si>
  <si>
    <t xml:space="preserve">16:00-08:00 Наблюдение за параметрами скважины гл.3050м. Подъем КНК-1 гл.1752м. 
на выходе газированная нефть отработка на бриг.желобные  Удельный вес 0.81г/см3.
Общего отобрано 52.9м3. Подъем КНК-1 до гл.0м. На выходе газированная нефть отработка на бриг.желобную. Общего отобрано 56.4м3. Утилизация на коллектор -10м. 
Демонтаж оборудования. Продолжаем. Перевод на ГФУ. Отработка скважины на коллектор. Наблюдение за параметрами скважины.   
Демонтаж оборудования. 07:00- Монтаж оборудования под проведение ПГИ.                                                                                                                                                                                                                                                                                                                                                                                                                                                                                                                                                                            Утилизация нефти на коллектор-20м3. Отработка скв на коллектор Руст-35атм, Рзатр 50атм, продолжаем.   </t>
  </si>
  <si>
    <t xml:space="preserve">16:00-06:00 Монтаж оборудования ГНКТ 100% (12ч). Прокачка ГТ(+).                            
Работа пусковой комиссии. Опрессовка линий и ПВО, согласно плана работ(+). Открытие ЦЗ в 24:00-3,5(об). Спуск КНК-2 (КОС-45, Шаблон-45, ГМН-45) с периодическими прокачками до гл.1100м (продолжаем). Спуск КНК-2 с периодическими прокачками до гл.1296м. Посадка. Подъем КНК-2 до гл.1270м. Вывод НКА на режим. Расход НКА-150л/мин. Рзак-95атм. ВЦ(+). Спуск с промывкой до гл.1296м. Посадка. Подъем с промывкой до гл.1280м. Спуск до гл.1296м. Посадка. На выходе тех.вода. Поглащение тех.воды 5м3. (промывку продолжаем).                                                                                            </t>
  </si>
  <si>
    <t xml:space="preserve">18:00-06:00 ОНК. Подъём  КНК-1 до стингера Н=2600м. Запуск НКА. Подъём  КНК-1 до стингера с промывкой тех.ж-тью Н=2300м. Подъём  КНК-1 до стингера с промывкой тех.ж-тью Н=2200м. На выходе: вода+нефть+продукты распада СКО.
Запуск ПАУ. Ожидание ВЦ. Н=2200м. ВЦ. Н=2200м. ВЦ. Спуск КНК-1 Н=2520м. </t>
  </si>
  <si>
    <t>Ежесуточная сводка инженера СКТП и КУ по видеоконтролю флотов ГНКТ ООО "Пакер Сервис" c 06:00 26.04.2023 по 18:00 26.04.2023</t>
  </si>
  <si>
    <t>08:00-09:00 Фрезерование до гл3469.4м.  Qж=180л/мин, Рр-132атм, Ру-0атм. СВ ГТ ↑12,5тн.  ↓5,7 тн. Получение провала (+).
09:00-10:30 Трех-кратная проработка в интервале  3462-3474м(+) (на 5м выше и ниже интервала фрезерования МГРП№4) . Qж=180л/мин, Рр-133атм, Ру-0атм.. СВ ГТ ↑12,5тн.  ↓5,7 тн.
10:30-16:00 Подъем КНК-2 (коннектор наружный 54мм+КОС 54мм+РГ 54мм+ПП 54мм+ВЗД 54мм+ФТ 68мм) до гл.2400м СВ ГТ ↑12,0тн. 
Закрытие Ц.З на 20:00.
Перекомпановка с КНК-2 на КНК-1 (коннектор внутренний d=45мм.+КОСd=45мм.+шаблон d=45мм + насадка промывочная d=44.5мм). Открытие Ц.З на 23:00</t>
  </si>
  <si>
    <t>08:00-12:00 Монтаж оборудования под проведение ПГИ. 
09:00 Руст-32отм, Рзат-54отм,     
10:00 Руст-30 атм, Рзат-52атм,     
11:00 Руст-28отм, Рзат-52отм,   
12:00 Руст-30 атм, Рзат-52атм,  
13:00 Руст-30отм, Рзат-52отм,     
14:00 Руст-30 атм, Рзат-52атм,     
15:00 Руст-29отм, Рзат-52отм,   
16:00 Руст-29 атм, Рзат-52атм, 
Открытие Ц.З на 24:00</t>
  </si>
  <si>
    <t>08:00-15;00 Подъём КНК-6 с подачей рабочей жидкости до гл.0м.
15:00-16:00 Демонтаж инжектора.+КНК-6. Осмотр ШМУ-2 . Повреждений не обнаружено. Посторонние предметы в контейнере ШМУ-42 отсутствуют
16:00-20:00 Монтаж КНК-7( наружний коннектор d-54мм+обратный клапан d-54мм+РГd-54мм+переводник d-54мм+ловильный инструмент" Аллигатор" d-54мм). Тест КНК.</t>
  </si>
  <si>
    <t>06:00-11:00 Спуск КНК-1  (насадка промывочная d-45мм + гидравлический разъединитель d-45мм + обратный клапан) с аз/промывкой, Н-4023.73м, (плановая глубина) 
11:00-13:00 Подъём КНК-1 с аз/промывкой до Н-3414м с сопровождение гель пачки Вес ГТ↑14.5тн; ↓6.2тн
13:00-15:00 Н-3414 Промывка до чистого.
15:00-16:00 Стоп АЗОТ, дегазация скважины. ПР к ОПЗ
16:00-17:00 Спуск КНК-1 Н-3914.32 ПР к ОПЗ
17:00-19:00 ОПЗ в V-18м3; Qкисл-190л/мин; с подъёмом КНК-1 до Н-3434.56м и продавкой тех/жидкости в V-5.35м3.
19:00-20:00 Подъём КНК-1 Н3400м; ТО-1час 
20:00-22:00 Н-3400м; Запуск НКА+ПАУ 
22:00-23:00 Спуск КНК-1 с аз/промывкой, Н-3540.32м, МГРП-6, 
23:00-00:00 Подъём КНК-1 с аз/промывкой до Н-3414 с сопровождение гель пачки Вес ГТ↑13.5тн; ↓6.2тн
'00:00-01:00 Спуск КНК-1 с аз/промывкой, Н-3539м, МГРП-6
01:00-02:00 Подъём КНК-1 с аз/промывкой до Н-3414 с сопровождение гель пачки Вес ГТ↑13.5тн; ↓6.2тн
02:00-03:00  Спуск КНК-1 с аз/промывкой, Н-3631.8м, МГРП-5, 
03:00-04:00 Подъём КНК-1 с аз/промывкой до Н-3414 с сопровождение гель пачки Вес ГТ↑13.5тн; ↓6.2тн</t>
  </si>
  <si>
    <t>06:00-09:00 Поъем КНК-2 от 870м до гл.0м Закрытие Ц.З в 09:00
09:00-10:00 Демонтаж лубрикаторной секции с ФА демонтаж спец шаблона. Монтаж КНК-3 (ГЕО 4КМ с модулем РД1-38). Открытие Ц.З в 10:00.
10:00-14:00 СПО КНК-3 с регистрацией всех параметров с закачкой тех жидкости через водовод Руст.-12атм. Р-97атм.  (п.1-4 плана работ Фоновые замеры) в интервале гл. от 0м до 1300м
14:00-18:00 СПО КНК-3 с регистрацией всех параметров с закачкой тех жидкости через водовод Руст.-12атм. Р-101атм.  (п.4-6 плана работ Фоновые замеры)</t>
  </si>
  <si>
    <t>08:00-16:00 Флот в режиме готовности. Ожидание планировки приустьевой площадки(+). (10ч).
16:00-17:00 СТОП-Час провел супервайзер Даутов Р.Ф. тема: Крупное ДПТ молния №4 от 24.04.2023г. 
17:00-20:00 Расстановка СПТ, разгрузка оборудования. 
М/Ж установки ГНКТ и оборудования 10%. (3ч).
М/Ж; Открытие Ц.З на 02:00 27.04.2023г</t>
  </si>
  <si>
    <t xml:space="preserve">08:00-09:00 Подъем КНК-2 (КОС-45, Шаблон-45, ГМН-45) до гл.1296м. 
09:00 по согласованию с заказчиком подъём КНК-2 до гл.0м.
09:00-13:00 Подъем КНК-2 с промывкой до гл.0м. Закрытие Ц.З.в 13:00
13:00-16:00 Флот в режиме готовности ( ожидание согласования дополнительного плана работ КП-76 Скв563 заказчиком).    
6:00-17:00 Монтаж КНК-3 (торцевая печать d-55мм + шаблон d-45мм +  обратный клапан). Открытие Ц.З в 17:00
17:00-20:00 Спуск КНК-3 до гл.1296м. произвели разгрузку 0.5 т .                                                                                    </t>
  </si>
  <si>
    <t>06:00-08:30 Спуск КНК-1 (насадка промывочная Ø38,1мм + шаблон Ø38.1мм + обратный клапанØ38,1мм) с промывкой азотированной тех.ж-тью Н=2870м (20м ниже МГРП №5). Закачка вязкой пачки 1м3 (8л). 
08:30-10:00 Подъём КНК-1 с промывкой азотированной тех.ж-тью Н=2600м. 
10:00-12:00 Подъём КНК-1 с промывкой азотированной тех.ж-тью Н=2203м. 
12:00-14:00 Промывка азотированной тех.ж-тью Н=2203м.
14:00-18:00 Спуск КНК-1 с промывкой азотированной тех.ж-тью Н-2826м</t>
  </si>
  <si>
    <t>Ежесуточная сводка инженера СКТП и КУ по видеоконтролю флотов ГНКТ ООО "Пакер Сервис" c 18:00 26.04.2023 по 06:00 27.04.2023</t>
  </si>
  <si>
    <t>Поступает изображение с 4 камер. Периодически изображение "зависает".</t>
  </si>
  <si>
    <t>18:00-06:00 СПО КНК-3 с регистрацией всех параметров с закачкой тех жидкости.</t>
  </si>
  <si>
    <t>Рамазанов М.З.
Чуклин А.В.</t>
  </si>
  <si>
    <t>НПВ: Ревизия ГТ</t>
  </si>
  <si>
    <t>18:00-20:00 Монтаж оборудования под проведение ПГИ. 
20:00-23:00 Ревизия ГТ под ПГИ. (+)
23:00-03:00 Зашивка геофизического наконечника (КН НКТ-44 ПТ)  (+)
00:00-06:00 Монтаж КНК- ГПИ (SNL+DMPT и PLT)</t>
  </si>
  <si>
    <t xml:space="preserve">18:00-20:00 Спуск КНК-3 до гл.1296м. произвели разгрузку 0.5 т . 
20:00-00:00 Подъем КНК-3 до гл.0м. ЗЦЗ. Д/ж лубрикатора. Осмотр КНК-3.
00:00-04:00 По согласованию с заказчиком-полный демонтаж. Отдув ГТ. 
04:00-06:00 Демонтаж оборудования ГНКТ-20%. </t>
  </si>
  <si>
    <t xml:space="preserve">18:00-01:00 Спуск КНК-1 до гл 2968м. Закачка ВП. Подъём КНК-1 до гл 1723м. 
01:00-02:00 Промывка на гл 1723м. 
02:00-06:00 Спуск КНК-1 до гл 2800м. </t>
  </si>
  <si>
    <t xml:space="preserve">18:00-22:00 Монтаж КНК-7. Тест КНК. Тест ловильного инструмента" Аллигатор" d-54мм. Результат (-).
22:00-02:30 Монтаж КНК-7 . Опрессовка ПВО+.
02:30-08:00 ОЦЗ. Спуск КНК-7до гл.2500м. </t>
  </si>
  <si>
    <t xml:space="preserve">18:00-20:00 Подъем КНК-2 до гл.0м. ЗЦЗ.
20:00-22:00 Тест ВЗД (+). Демонтаж КНК-2 (+).
22:00-24:00 Монтаж КНК-1. Опрессовка ПВО (+). 
00:00-06:00 ОЦЗ. Спуск КНК-1 до гл 2810м. Запуск ПАУ. ВЦ.(+). </t>
  </si>
  <si>
    <t>18:00-19:00 ОПЗ с подъёмом КНК-1 до гл 3434.56м и продавкой тех/жидкости.
19:00-22:00 Подъём КНК-1 до гл 3400м; ТО-1час. Запуск НКА+ПАУ. ВЦ (+).
22:00-00:00 Спуск КНК-1 до гл 3540.32м. Прокачка ВП. Подъём КНК-1 до гл 3414м.
00:00-02:00 Спуск КНК-1 до гл 3539м. Прокачка ВП. Подъём КНК-1 до гл 3414м.
02:00-04:00 Спуск КНК-1 с до гл 3631.8м. Прокачка ВП. Подъём КНК-1 до гл 3414м.
04:00-07:00 Спуск КНК-1 до гл 4023.37м Прокачка ВП. Прмывка на гл 4023м.</t>
  </si>
  <si>
    <t>18:00-02:30 Расстановка СПТ. Монтаж 100%. Пусковая комиссия. Монтаж КНК-1. Опрессовка ПВО (+). Завоз ТЖ.
02:30-04:00 ОЦЗ. Спуск КНК-1 до гл 2550м.</t>
  </si>
  <si>
    <t>Ежесуточная сводка инженера СКТП и КУ по видеоконтролю флотов ГНКТ ООО "Пакер Сервис" c 06:00 27.04.2023 по 18:00 27.04.2023</t>
  </si>
  <si>
    <t>08:00-09:00.М/Ж КНК- ГПИ (SNL+DMPT и PLT) Тестирование(+)
Открытие ЦЗ в 09:00.Спуск КНК- ГПИ (SNL+DMPT и PLT с регистрацией  всех параметров(Пункт-6) гл.660м 
09:00-16:00 Спуск КНК- ГПИ (SNL+DMPT и PLT с регистрацией  всех параметров(Пункт-6) гл.  2350м  Продолжаем.
09:00 Руст-42 атм, Рзат-68атм,  приток 0,9м3/ч на выходе газированная нефть отработка на бриг.желобные  .
10:00 Руст-38 атм, Рзат-70атм,  приток 0,8м3/ч на выходе газированная нефть отработка на бриг.желобные
11:00 Руст-37отм, Рзат-74отм,  приток 1,1м3/ч на выходе газированная нефть отработка на бриг.желобные 
12:00 Руст-37 атм, Рзат-75атм,  приток 1.0м3/ч на выходе газированная нефть отработка на бриг.желобные 
13:00 Руст-43 атм, Рзат-80атм,  приток 1,1м3/ч на выходе газированная нефть отработка на бриг.желобные  .
14:00 Руст-40 атм, Рзат-80атм,  приток 0,8м3/ч на выходе газированная нефть отработка на бриг.желобные
15:00 Руст-42атм, Рзат-82атм,  приток 1,0м3/ч на выходе газированная нефть отработка на бриг.желобные 
16:00 Руст-38 атм, Рзат-82атм,  приток 0.8м3/ч на выходе газированная нефть отработка на бриг.желобные                                                                                                                                                                                    Общего отобрано 73.6 м3 Утилизировано на колектор 57м3</t>
  </si>
  <si>
    <t>08:00-12:00 Спуск КНК-7 с минимальной циркуляцией до гл.3362м. разгрузка инструмента до 0,5т. 
12:00-13:00 Подьем до гл.3342м. При попытке спуска получили разгрузку на гл.3342м. разгрузка инструмента до 0,5т.  Приподьем до гл.3333м.  При попытке спуска получили разгрузку на гл.3333м. разгрузка инструмента до 0,5т. 
13:00-20:00 Подьем КНК-7 без циркуляции до гл.0м. Закрытие Ц.З в 20:00</t>
  </si>
  <si>
    <t xml:space="preserve">08:00-10:00 Закачка понизителя трения в V=2м3.(16лит.) Попытки пройти интервал (+). Спуск КНК-1 с промывкой азотированной тех. жидкостью до гл.3490м. Разгрузка на 0,5тн. от СВ. На выходе тех. жидкость + забойная грязь. Интенсивность выхода тех. жидкости - 4м3 в час.
10:00-12:00 Подъем КНК-1 до гл.3479м. Затяжка на 0,5тн. от СВ. Закачка понизителя трения (16лит) + гелевой пачки (16лит) в V=4м3. На выходе азотированная тех. жидкость. Интенсивность выхода тех. жидкости из скважины - 4,2м3 в час. Попытки освобождения ГТ (-).
'12:00-13:00 Стоп ПАУ. Закачка понизителя трения (16лит) + гелевой пачки (16лит) в V=4м3. Попытки освбождения ГТ (+)
13:00-14:00 Подъем КНК-1 до гл3200м. 
14:00-15:00 Спуск КНК-до гл3461м/ Завоз НCl 12% в V=1,5м
15:00-16:00 Закачка кислоты HСL-12% в V=1,5м3. на гл.3461м. с продавкой  тех. жидкостью в V=5м3. Q=100л/мин16:00-18:00  продавка тех. жидкостью в V=5м3. Q=100л/мин Рнач=19атм  Ркон=14атм, тех отстой
16:00-18:00  продавка тех. жидкостью в V=5м3.  тех отстой </t>
  </si>
  <si>
    <t xml:space="preserve">06:00-07:00 Н-4023.37м  аз/промывка:  на выходе азотированная тех/жидкость.
07:00-09:00 Подъём КНК-1   с аз/промывкой до Н-3414м, промывка до чистого, на выходе чистая азотированная тех/жидкость.  Стоп ПАУ. 
09:00-18:00 Подъём КНК-1 Н-1010м, с циркуляцией Qжид-80л/мин, Вес ГТ↑1,5тн; </t>
  </si>
  <si>
    <t>06:00-08:00 Направление данных в КИП для подтверждения качества записи 
08:00-10:00 Повторно регистрация записи с закачкой тех жидкости через водовод Руст.-12атм. Рзаб. 90.5атм. по (п. 18-19 плана работ). 
'10:00-18:00 СПО КНК-3 с регистрацией всех параметров без закачки (п.20-25 плана работ )</t>
  </si>
  <si>
    <t xml:space="preserve">08:00-09:00 Спуск КНК-1 с периодической прокачкой т/ж по ГТ разгрузка 0,5тн Н=3043м. Попытки пройти данную глубину отрицательно. Завоз т/ж . вес спуск 5,7т подъем 8,8т
09:00-10:30 Подъём КНК-1 спуск 5т подъем 5т Завоз т/ж.
10:30-14:00 Завоз тех жидкости 20м3 1,01гр/см3 захолаживание ПАУ.
14:00-15:00 Запуск НКА+ПАУ  Н=2296м  
15:00-15:30 НКА+ПАУ   Подъем до Н=2000м  азотированная тех. жидкость 
15:30-18:00 Спуск КНК-1 Н=3050м разгрузка 0,5т от СВ  азотированная тех. жидкость .
18:00-20:00 Спуск КНК-1 Н=3050м разгрузка 0,5т от СВ на выходе  азотированная тех. жидкость. Попытки пройти интервал разгрузки на разных режимах, путем прожигом. Результат  (–). </t>
  </si>
  <si>
    <t>08:00-16:00 Д/Ж установки ГНКТ и оборудования 100%.       
Освобождение территории на 18:00
16:00-20:00 Утилизация тех.жидкости 7м3. ПРР на КП-39. Зачистка территорий кп-45 Далее переезд на куст 45 скв.239 (НЗ)</t>
  </si>
  <si>
    <t>06:00-08:00 Спуск КНК-1  с промывко азотированной тех.ж-тью Н=3018м (20м ниже МГРП №4). Закачка вязкой пачки 1м3 (8л). На выходе: вода+нефть+газ.
08:00-13:00 Подъём КНК-1 с промывкой азотированной тех.ж-тью Н-1723м (500м выше. На выходе: вода+нефть+газ.
13:00-18:00 Спуск КНК-1 с промывкой азотированной тех.ж-тью Н-2856м;  На выходе: вода+нефть+газ. (всего отобрано 315м3 вывезено и утилизировано 295м3).</t>
  </si>
  <si>
    <t>Ежесуточная сводка инженера СКТП и КУ по видеоконтролю флотов ГНКТ ООО "Пакер Сервис" c 18:00 27.04.2023 по 06:00 28.04.2023</t>
  </si>
  <si>
    <t>20:00-22:30  Осмотр КНК-7 ( пустой, повреждения отсутствуют ). Монтаж КНК-8 ( наружный коннектор d-54мм+обратный клапан d-54мм+РГd-54мм+переводник d-54мм+ловильный инструмент "Аллигатор" d-54мм. ) Тест "Аллигатора" + (срабатывание инструмента на давление 50 атм.) Открытие центральной задвижки 16,5 оборотов. Ру.- 0 атм. 
22:30-07:00 Спуск КНК-8 без циркуляции до гл.3333м. Разгрузка инструмента до 0,5т.
07:00-07:30 Подъём КНК-8 до гл.3326м. Активация "Аллигатора 54".  Рз.-100 атм. Спуск КНК-8 до гл.3329м. разгрузка инструмента до 0,5т. Деактивация "Аллигатора 54". Сброс давления в ГТ. (работа ловильного инструмента). 
07:30-08:00 Подъём КНК-8 без циркуляции до гл.3200м. продолжаем. 
Закрытие Ц.З. на 13:00, далее осмотр компоновки.</t>
  </si>
  <si>
    <t>18:00-19:00 Запуск ПАУ+НКА. Выход азота В.Ц (+) Qж=120л/мин. N2=14м3/мин Рр-164атм. Руст=5атм. СВ ГТ ↓ 5,3тн.↑ 11тн. 
19:00-20:00 Спуск КНК-1 с промывкой на азотированной тех. жидкости до гл.3070м. 
20:00-23:00 Спуск КНК-1 с промывкой на азотированной тех. жидкости до гл.3711м. Разгрузка на 0,5тн. от СВ. На вира затяжка на 0,5тн. от СВ.
23:00-24:00 Закачка понизителя трения в V=2м3(16л). Закачка гелеобразователя V=2м3(16литр.) Попытки освобождения ГТ (-). (продолжаем). 
00:00-00:30 Попытки освобождения ГТ(-). 
00:30-01:00 Стоп ПАУ+НКА. Дегазация скважины. СВ ГТ ↓ 5,3тн.↑ 12,0тн. 
01:00-02:00 Запуск НКА. Закачка тех. жидкости по малому затрубу в V=7м3. Освобождение от прихвата ГТ (+).  
02:00-03:00 Подъем КНК-1 с закачкой тех. жидкости в малый затруб до гл. 3240м. (27м. выше МГРП-6) . СВ ГТ ↑ 12,5тн.
03:00-03:30 Прокачка тех. жидкости по ГТ в V=4,8м3. (объем ГТ).
03:00-04:00 Стоп НКА. Спуск КНК-1 без циркуляции до гл. 3370м. (продолжаем).  СВ ГТ ↓ 5,8тн.↑ 12,5тн.
04:00-05:00 Спуск КНК-1 без циркуляции до гл. 3687м. Разгрузка на 0,5тн. от СВ.  СВ ГТ ↓ 5,3тн.↑ 12,0тн. Завоз Hcl-12% V=1,5м3.
05:00-06:30 Закачка кислоты HСL-12% в V=1,5м3. на гл.3687м. При подъеме КНК-1 затяжка, Попытки освободиться (+)
06:30-09:00 Тех отстой</t>
  </si>
  <si>
    <t xml:space="preserve">18:00-00:00 Подъём КНК-1 Н-0м, с циркуляцией Qжид-80л/мин, Закрытие ЦЗ в 24:00.
00:00-02:00 Отдув ГТ
02:00-04:00 Демонтаж (2ч) ГНКТ и оборудования 30% утилизация тех/жидкости 30м3.
04:00-06:00 Демонтаж (4ч) ГНКТ и оборудования 70%
Освобождение территории на 09:00 28.04.23г </t>
  </si>
  <si>
    <t>18:00-22:00 СПО КНК-3 с регистрацией всех параметров без закачки (п.25-29 плана работ )
'22:00-01:30 СПО КНК-3 с регистрацией всех параметров без закачки (п.27-29 плана работ ) 01:30-02:00 Спуск КНК-3 с регистрацией всех параметров без закачки (п.30 плана работ ) Продолжаем.
02:00-02:20  Спуск КНК-3 с регистрацией всех параметров без закачки (п.30 плана работ ). 
02:20-06:00 Подъем КНК-3 с ррегистрацией всех параметров без закачки в интервале гл Н=1556м до 400м (п.30-32 плана работ) Продолжаем.
Закрытие Ц.З. на 08:00, освобождение на 17:00</t>
  </si>
  <si>
    <t>16:00-20:00 ПГИ (SNL+DMPT и PLT) Пункт № 6 Отработка на бриг.желобные.
17:00 Спуск ГТ гл.2650м, Руст-44атм, Рзат-84атм,  приток  1.3м3/ч на выходе газированная нефть  
18:00 Спуск ГТ гл.3050м, Руст-34атм, Рзат-84атм,  приток  1.0 м3/ч на выходе газированная нефть 
19:00 Спуск ГТ гл.3340м, Руст-28атм, Рзат-88атм,  приток  0.7м3/ч на выходе газированная нефть 
20:00 Спуск ГТ гл.3550м, Руст-22атм, Рзат-88атм,  приток  0.6 м3/ч на выходе газированная нефть. Общего отобрано 77.2м3. Откачано в  коллектор 57м3
'20:00-22:00 ПГИ (SNL+DMPT и PLT) Пункт № 6, Разрузка прибора на гл. 4155м , 2х кратна попытка -результата нет. 
По согласованию с Ведущим инженером ОГСБС Лангуев Г. А. продолжение работ по Пункту №7  плана ПГИ.                                                                                                                                                                                                                                                                                                                                                                                        
'22:00-00:00 ПГИ (SNL+DMPT и PLT).Пункт №7                                                                                                                                                                                                                                                                                                     
Общего отобрано 80,6.м3
'04:00-08:00 ПГИ (SNL+DMPT и PLT).Пункт №7,8,9,10,11,12,13,14,15,16                                                                                                                                                                                                                                  
Общего отобрано 82,7.м3</t>
  </si>
  <si>
    <t xml:space="preserve">20:00-21:30 Подъем  КНК-1 Н=2295м СВ ↓4,1т ↑6,9т 
21:30-23:00 Стоп ПАУ. Спуск КНК-1 Н=3050м разгрузка 0,5т   вес СВ ↓5,4т ↑8,9т.
23:00-24:00 ПР к установке СКВ.  Закачка HCL 12% d V=1м3 Рнач./кон. HCL=45/110атм Vпродавки= 3,5м3 тех. жидкости уд.вес 1.01гр/см3 Рпродавки нач/кон= 50атм.
00:00-01:30 Подъем  КНК-1 Н=2000м СВ ↓4,т ↑6,1т (Реагирование)
01:30-03:00 Время реагирование. 
03:00-04:00 Запуск НКА+ПАУ 
04:00-04:30 НКА+ПАУ 
04:30-08:00 Спуск КНК-1 НКА+ПАУ </t>
  </si>
  <si>
    <t>20:00-24:00 Утилизация тех.жидкости 8м3. Параллельно расчистка территорий КП-45. Освобождение территории. Переезд на КП-45- 5%.
24:00-06:00 Переезд (17км) бригады на скв.239 куст 45 В/Мессояхское м/р-30% (продолжаем)
Переезд закончат в 14:00.</t>
  </si>
  <si>
    <t>Нормализация забоя до гл.2645м или до максимально возможной глубины дохождения ГНКТ 44.45мм</t>
  </si>
  <si>
    <t>18:00-20:00 Спуск КНК-1 с промывкой азотированной тех.ж-тью Н-3105 (20м ниже МГРП №2м) Закачка вязкой пачки 1м3 (8л);
20:00-22:00 Подъём КНК-1 с промывкой азотированной тех.ж-тью Н-2766м; 
'22:00-02:00 Подъём КНК-1 с промывкой азотированной тех.ж-тью Н-2120м; 
'02:00-04:00 Подъём КНК-1 с промывкой азотированной тех.ж-тью Н-1723м (500м выше стингера). 
04:00-06:00 Спуск КНК-1 с промывкой азотированной тех.ж-тью Н-2010м.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</si>
</sst>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ss;@"/>
  </numFmts>
  <fonts count="8" x14ac:knownFonts="1">
    <font>
      <sz val="11"/>
      <color theme="1"/>
      <name val="Calibri"/>
      <family val="2"/>
      <scheme val="minor"/>
    </font>
    <font>
      <sz val="12"/>
      <color theme="1"/>
      <name val="Calibri"/>
      <family val="2"/>
      <charset val="204"/>
      <scheme val="minor"/>
    </font>
    <font>
      <b/>
      <sz val="12"/>
      <color theme="1"/>
      <name val="Calibri"/>
      <family val="2"/>
      <charset val="204"/>
      <scheme val="minor"/>
    </font>
    <font>
      <sz val="12"/>
      <name val="Calibri"/>
      <family val="2"/>
      <charset val="204"/>
      <scheme val="minor"/>
    </font>
    <font>
      <b/>
      <sz val="11"/>
      <color theme="1"/>
      <name val="Calibri"/>
      <family val="2"/>
      <charset val="204"/>
      <scheme val="minor"/>
    </font>
    <font>
      <sz val="12"/>
      <color theme="0"/>
      <name val="Calibri"/>
      <family val="2"/>
      <charset val="204"/>
      <scheme val="minor"/>
    </font>
    <font>
      <b/>
      <sz val="12"/>
      <color rgb="FFFF0000"/>
      <name val="Calibri"/>
      <family val="2"/>
      <charset val="204"/>
      <scheme val="minor"/>
    </font>
    <font>
      <b/>
      <sz val="12"/>
      <name val="Calibri"/>
      <family val="2"/>
      <charset val="204"/>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auto="1"/>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center" wrapText="1"/>
    </xf>
    <xf numFmtId="0" fontId="1" fillId="2" borderId="1" xfId="0" quotePrefix="1" applyFont="1" applyFill="1" applyBorder="1" applyAlignment="1">
      <alignment horizontal="left"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0" fontId="1" fillId="2" borderId="0" xfId="0" applyFont="1" applyFill="1" applyAlignment="1">
      <alignment horizontal="center" wrapText="1"/>
    </xf>
    <xf numFmtId="165" fontId="1" fillId="2" borderId="0" xfId="0" applyNumberFormat="1" applyFont="1" applyFill="1" applyAlignment="1">
      <alignment horizontal="center" vertical="center" wrapText="1"/>
    </xf>
    <xf numFmtId="22" fontId="1" fillId="2" borderId="1" xfId="0" applyNumberFormat="1" applyFont="1" applyFill="1" applyBorder="1" applyAlignment="1">
      <alignment horizontal="center" vertical="center" wrapText="1"/>
    </xf>
    <xf numFmtId="22" fontId="1" fillId="2" borderId="1" xfId="0" quotePrefix="1" applyNumberFormat="1" applyFont="1" applyFill="1" applyBorder="1" applyAlignment="1">
      <alignment horizontal="center" vertical="center" wrapText="1"/>
    </xf>
    <xf numFmtId="20" fontId="1" fillId="2" borderId="1" xfId="0" applyNumberFormat="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 fillId="2" borderId="1" xfId="0" applyFont="1" applyFill="1" applyBorder="1" applyAlignment="1">
      <alignment horizontal="left" vertical="center" wrapText="1"/>
    </xf>
    <xf numFmtId="1" fontId="1" fillId="2" borderId="1" xfId="0" applyNumberFormat="1" applyFont="1" applyFill="1" applyBorder="1" applyAlignment="1">
      <alignment horizontal="center" vertical="center" wrapText="1"/>
    </xf>
    <xf numFmtId="49" fontId="1" fillId="2" borderId="1" xfId="0" quotePrefix="1" applyNumberFormat="1" applyFont="1" applyFill="1" applyBorder="1" applyAlignment="1">
      <alignment horizontal="center" vertical="center" wrapText="1"/>
    </xf>
    <xf numFmtId="1" fontId="1" fillId="2" borderId="1" xfId="0"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3" fillId="2" borderId="1" xfId="0" quotePrefix="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5" fillId="2" borderId="0" xfId="0" applyFont="1" applyFill="1" applyAlignment="1">
      <alignment horizontal="center" vertical="center" wrapText="1"/>
    </xf>
    <xf numFmtId="1" fontId="1" fillId="2" borderId="1" xfId="0" applyNumberFormat="1" applyFont="1" applyFill="1" applyBorder="1" applyAlignment="1">
      <alignment horizontal="left" vertical="center" wrapText="1"/>
    </xf>
    <xf numFmtId="164" fontId="1" fillId="2" borderId="1" xfId="0" quotePrefix="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164" fontId="3" fillId="2" borderId="1"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0" fontId="1" fillId="2" borderId="0" xfId="0" applyFont="1" applyFill="1" applyAlignment="1">
      <alignment horizontal="left" vertical="center" wrapText="1"/>
    </xf>
    <xf numFmtId="1" fontId="3" fillId="2" borderId="1" xfId="0" applyNumberFormat="1" applyFont="1" applyFill="1" applyBorder="1" applyAlignment="1">
      <alignment horizontal="center" vertical="center" wrapText="1"/>
    </xf>
    <xf numFmtId="0" fontId="1" fillId="2" borderId="0" xfId="0" quotePrefix="1" applyFont="1" applyFill="1" applyAlignment="1">
      <alignment horizontal="left" vertical="center" wrapText="1"/>
    </xf>
    <xf numFmtId="165" fontId="1" fillId="2" borderId="11"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2" fontId="1" fillId="2" borderId="11" xfId="0" applyNumberFormat="1" applyFont="1" applyFill="1" applyBorder="1" applyAlignment="1">
      <alignment horizontal="center" vertical="center" wrapText="1"/>
    </xf>
    <xf numFmtId="0" fontId="1" fillId="2" borderId="11" xfId="0" quotePrefix="1" applyFont="1" applyFill="1" applyBorder="1" applyAlignment="1">
      <alignment horizontal="left" vertical="center" wrapText="1"/>
    </xf>
    <xf numFmtId="0" fontId="6" fillId="2" borderId="1" xfId="0" applyFont="1" applyFill="1" applyBorder="1" applyAlignment="1">
      <alignment horizontal="center" vertical="center" wrapText="1"/>
    </xf>
    <xf numFmtId="20" fontId="1" fillId="2" borderId="1" xfId="0" applyNumberFormat="1" applyFont="1" applyFill="1" applyBorder="1" applyAlignment="1">
      <alignment horizontal="left" vertical="center" wrapText="1"/>
    </xf>
    <xf numFmtId="20" fontId="1" fillId="2" borderId="1" xfId="0" quotePrefix="1" applyNumberFormat="1" applyFont="1" applyFill="1" applyBorder="1" applyAlignment="1">
      <alignment horizontal="left" vertical="center" wrapText="1"/>
    </xf>
    <xf numFmtId="2" fontId="1" fillId="2" borderId="1" xfId="0" applyNumberFormat="1" applyFont="1" applyFill="1" applyBorder="1" applyAlignment="1">
      <alignment horizontal="center" vertical="center" wrapText="1"/>
    </xf>
    <xf numFmtId="1" fontId="1" fillId="2" borderId="1" xfId="0" quotePrefix="1" applyNumberFormat="1" applyFont="1" applyFill="1" applyBorder="1" applyAlignment="1">
      <alignment horizontal="left" vertical="center" wrapText="1"/>
    </xf>
    <xf numFmtId="0" fontId="1" fillId="0" borderId="1" xfId="0" applyFont="1" applyBorder="1" applyAlignment="1">
      <alignment horizontal="center" vertical="center" wrapText="1"/>
    </xf>
    <xf numFmtId="22" fontId="1" fillId="0" borderId="1" xfId="0" applyNumberFormat="1" applyFont="1" applyBorder="1" applyAlignment="1">
      <alignment horizontal="center" vertical="center" wrapText="1"/>
    </xf>
    <xf numFmtId="0" fontId="1" fillId="0" borderId="1" xfId="0" quotePrefix="1" applyFont="1" applyBorder="1" applyAlignment="1">
      <alignment horizontal="center" vertical="center" wrapText="1"/>
    </xf>
    <xf numFmtId="20" fontId="1" fillId="0" borderId="1" xfId="0" applyNumberFormat="1" applyFont="1" applyBorder="1" applyAlignment="1">
      <alignment horizontal="center" vertical="center" wrapText="1"/>
    </xf>
    <xf numFmtId="0" fontId="1" fillId="0" borderId="1" xfId="0" quotePrefix="1" applyFont="1" applyBorder="1" applyAlignment="1">
      <alignment horizontal="left" vertical="center" wrapText="1"/>
    </xf>
    <xf numFmtId="2" fontId="1" fillId="0" borderId="1" xfId="0" applyNumberFormat="1" applyFont="1" applyBorder="1" applyAlignment="1">
      <alignment horizontal="center" vertical="center" wrapText="1"/>
    </xf>
    <xf numFmtId="0" fontId="7" fillId="2" borderId="1" xfId="0" applyFont="1" applyFill="1" applyBorder="1" applyAlignment="1">
      <alignment horizontal="center" vertical="center" wrapText="1"/>
    </xf>
    <xf numFmtId="0" fontId="3" fillId="0" borderId="1" xfId="0" quotePrefix="1" applyFont="1" applyBorder="1" applyAlignment="1">
      <alignment horizontal="left" vertical="center" wrapText="1"/>
    </xf>
    <xf numFmtId="0" fontId="1" fillId="2" borderId="1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0" fillId="2" borderId="4" xfId="0" applyFill="1" applyBorder="1" applyAlignment="1">
      <alignment horizontal="left"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vertical="center" wrapText="1"/>
    </xf>
    <xf numFmtId="0" fontId="1" fillId="2" borderId="8"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7"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C9D5-8650-4CFA-BBB9-BD15245D1364}">
  <sheetPr codeName="Лист1"/>
  <dimension ref="A1:TR46"/>
  <sheetViews>
    <sheetView zoomScale="40" zoomScaleNormal="40" workbookViewId="0">
      <selection sqref="A1:XFD104857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99</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0.25</v>
      </c>
      <c r="K4" s="2" t="s">
        <v>100</v>
      </c>
      <c r="L4" s="1" t="s">
        <v>35</v>
      </c>
      <c r="M4" s="1"/>
      <c r="N4" s="1"/>
      <c r="O4" s="2"/>
    </row>
    <row r="5" spans="1:15" ht="108.5" x14ac:dyDescent="0.35">
      <c r="A5" s="1" t="s">
        <v>16</v>
      </c>
      <c r="B5" s="1" t="s">
        <v>61</v>
      </c>
      <c r="C5" s="1">
        <v>1</v>
      </c>
      <c r="D5" s="1" t="s">
        <v>39</v>
      </c>
      <c r="E5" s="7"/>
      <c r="F5" s="10"/>
      <c r="G5" s="1" t="s">
        <v>34</v>
      </c>
      <c r="H5" s="1" t="s">
        <v>38</v>
      </c>
      <c r="I5" s="1" t="s">
        <v>15</v>
      </c>
      <c r="J5" s="9">
        <v>0.25</v>
      </c>
      <c r="K5" s="17" t="s">
        <v>94</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232.5" x14ac:dyDescent="0.35">
      <c r="A7" s="1" t="s">
        <v>18</v>
      </c>
      <c r="B7" s="1" t="s">
        <v>69</v>
      </c>
      <c r="C7" s="1">
        <v>26216</v>
      </c>
      <c r="D7" s="1" t="s">
        <v>55</v>
      </c>
      <c r="E7" s="7"/>
      <c r="F7" s="10" t="s">
        <v>81</v>
      </c>
      <c r="G7" s="1" t="s">
        <v>49</v>
      </c>
      <c r="H7" s="1" t="s">
        <v>38</v>
      </c>
      <c r="I7" s="1" t="s">
        <v>15</v>
      </c>
      <c r="J7" s="9">
        <v>0.25</v>
      </c>
      <c r="K7" s="2" t="s">
        <v>102</v>
      </c>
      <c r="L7" s="1" t="s">
        <v>35</v>
      </c>
      <c r="M7" s="1"/>
      <c r="N7" s="1"/>
      <c r="O7" s="2"/>
    </row>
    <row r="8" spans="1:15" ht="46.5" x14ac:dyDescent="0.35">
      <c r="A8" s="1" t="s">
        <v>19</v>
      </c>
      <c r="B8" s="1" t="s">
        <v>76</v>
      </c>
      <c r="C8" s="1">
        <v>8823</v>
      </c>
      <c r="D8" s="10" t="s">
        <v>85</v>
      </c>
      <c r="E8" s="7" t="s">
        <v>73</v>
      </c>
      <c r="F8" s="10" t="s">
        <v>86</v>
      </c>
      <c r="G8" s="1" t="s">
        <v>49</v>
      </c>
      <c r="H8" s="1" t="s">
        <v>38</v>
      </c>
      <c r="I8" s="1" t="s">
        <v>15</v>
      </c>
      <c r="J8" s="9">
        <v>0.25</v>
      </c>
      <c r="K8" s="2" t="s">
        <v>103</v>
      </c>
      <c r="L8" s="1" t="s">
        <v>35</v>
      </c>
      <c r="M8" s="16"/>
      <c r="N8" s="12"/>
      <c r="O8" s="2"/>
    </row>
    <row r="9" spans="1:15" ht="108.5" x14ac:dyDescent="0.35">
      <c r="A9" s="1" t="s">
        <v>20</v>
      </c>
      <c r="B9" s="1" t="s">
        <v>65</v>
      </c>
      <c r="C9" s="13" t="s">
        <v>95</v>
      </c>
      <c r="D9" s="1" t="s">
        <v>60</v>
      </c>
      <c r="E9" s="7">
        <v>45015.583333333336</v>
      </c>
      <c r="F9" s="10" t="s">
        <v>83</v>
      </c>
      <c r="G9" s="1" t="s">
        <v>49</v>
      </c>
      <c r="H9" s="1" t="s">
        <v>38</v>
      </c>
      <c r="I9" s="1" t="s">
        <v>41</v>
      </c>
      <c r="J9" s="9">
        <v>0.25</v>
      </c>
      <c r="K9" s="2" t="s">
        <v>104</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1"/>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70.5" x14ac:dyDescent="0.35">
      <c r="A14" s="1" t="s">
        <v>25</v>
      </c>
      <c r="B14" s="1" t="s">
        <v>78</v>
      </c>
      <c r="C14" s="15" t="s">
        <v>63</v>
      </c>
      <c r="D14" s="10" t="s">
        <v>64</v>
      </c>
      <c r="E14" s="7" t="s">
        <v>74</v>
      </c>
      <c r="F14" s="10" t="s">
        <v>70</v>
      </c>
      <c r="G14" s="1" t="s">
        <v>49</v>
      </c>
      <c r="H14" s="1" t="s">
        <v>38</v>
      </c>
      <c r="I14" s="1" t="s">
        <v>15</v>
      </c>
      <c r="J14" s="9">
        <v>0.25</v>
      </c>
      <c r="K14" s="17" t="s">
        <v>110</v>
      </c>
      <c r="L14" s="1" t="s">
        <v>35</v>
      </c>
      <c r="M14" s="28"/>
      <c r="N14" s="25"/>
      <c r="O14" s="17" t="s">
        <v>109</v>
      </c>
    </row>
    <row r="15" spans="1:15" ht="46.5" x14ac:dyDescent="0.35">
      <c r="A15" s="1" t="s">
        <v>26</v>
      </c>
      <c r="B15" s="1" t="s">
        <v>79</v>
      </c>
      <c r="C15" s="1">
        <v>16197</v>
      </c>
      <c r="D15" s="1" t="s">
        <v>14</v>
      </c>
      <c r="E15" s="7" t="s">
        <v>97</v>
      </c>
      <c r="F15" s="10" t="s">
        <v>96</v>
      </c>
      <c r="G15" s="1" t="s">
        <v>49</v>
      </c>
      <c r="H15" s="1" t="s">
        <v>38</v>
      </c>
      <c r="I15" s="34" t="s">
        <v>34</v>
      </c>
      <c r="J15" s="9">
        <v>0.25</v>
      </c>
      <c r="K15" s="2" t="s">
        <v>105</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24" x14ac:dyDescent="0.35">
      <c r="A17" s="1" t="s">
        <v>28</v>
      </c>
      <c r="B17" s="1" t="s">
        <v>67</v>
      </c>
      <c r="C17" s="1">
        <v>622</v>
      </c>
      <c r="D17" s="10" t="s">
        <v>72</v>
      </c>
      <c r="E17" s="7">
        <v>45007.5</v>
      </c>
      <c r="F17" s="10" t="s">
        <v>71</v>
      </c>
      <c r="G17" s="1" t="s">
        <v>49</v>
      </c>
      <c r="H17" s="1" t="s">
        <v>38</v>
      </c>
      <c r="I17" s="1" t="s">
        <v>15</v>
      </c>
      <c r="J17" s="9">
        <v>0.25</v>
      </c>
      <c r="K17" s="36" t="s">
        <v>106</v>
      </c>
      <c r="L17" s="9" t="s">
        <v>35</v>
      </c>
      <c r="M17" s="37"/>
      <c r="N17" s="1"/>
      <c r="O17" s="24"/>
    </row>
    <row r="18" spans="1:538" ht="46.5" x14ac:dyDescent="0.35">
      <c r="A18" s="1" t="s">
        <v>29</v>
      </c>
      <c r="B18" s="1" t="s">
        <v>80</v>
      </c>
      <c r="C18" s="1" t="s">
        <v>87</v>
      </c>
      <c r="D18" s="23" t="s">
        <v>89</v>
      </c>
      <c r="E18" s="7">
        <v>45015.166666666664</v>
      </c>
      <c r="F18" s="10" t="s">
        <v>88</v>
      </c>
      <c r="G18" s="1" t="s">
        <v>82</v>
      </c>
      <c r="H18" s="1" t="s">
        <v>38</v>
      </c>
      <c r="I18" s="1" t="s">
        <v>15</v>
      </c>
      <c r="J18" s="9">
        <v>0.25</v>
      </c>
      <c r="K18" s="2" t="s">
        <v>107</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232.5" x14ac:dyDescent="0.35">
      <c r="A20" s="1" t="s">
        <v>32</v>
      </c>
      <c r="B20" s="1" t="s">
        <v>93</v>
      </c>
      <c r="C20" s="1">
        <v>3080</v>
      </c>
      <c r="D20" s="1" t="s">
        <v>92</v>
      </c>
      <c r="E20" s="7" t="s">
        <v>91</v>
      </c>
      <c r="F20" s="10" t="s">
        <v>90</v>
      </c>
      <c r="G20" s="1" t="s">
        <v>49</v>
      </c>
      <c r="H20" s="1" t="s">
        <v>38</v>
      </c>
      <c r="I20" s="1" t="s">
        <v>15</v>
      </c>
      <c r="J20" s="9">
        <v>0.25</v>
      </c>
      <c r="K20" s="2" t="s">
        <v>108</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v>0</v>
      </c>
      <c r="N24" s="26">
        <v>0</v>
      </c>
    </row>
    <row r="25" spans="1:538" x14ac:dyDescent="0.35">
      <c r="K25" s="31" t="s">
        <v>98</v>
      </c>
      <c r="L25" s="32"/>
      <c r="M25" s="26">
        <v>0</v>
      </c>
      <c r="N25" s="26">
        <v>0</v>
      </c>
    </row>
    <row r="26" spans="1:538" x14ac:dyDescent="0.35">
      <c r="M26" s="20">
        <v>1200.3</v>
      </c>
      <c r="N26" s="20">
        <v>368.5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A2DA0ABB-59B0-4A17-AE27-551D60F3E7AE}"/>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3771-13D8-414C-87BB-56C148D9478F}">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213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75</v>
      </c>
      <c r="C4" s="1">
        <v>15122</v>
      </c>
      <c r="D4" s="1" t="s">
        <v>55</v>
      </c>
      <c r="E4" s="7" t="s">
        <v>84</v>
      </c>
      <c r="F4" s="8" t="s">
        <v>101</v>
      </c>
      <c r="G4" s="1" t="s">
        <v>49</v>
      </c>
      <c r="H4" s="1" t="s">
        <v>37</v>
      </c>
      <c r="I4" s="1" t="s">
        <v>15</v>
      </c>
      <c r="J4" s="9">
        <v>0.75</v>
      </c>
      <c r="K4" s="2" t="s">
        <v>214</v>
      </c>
      <c r="L4" s="1" t="s">
        <v>124</v>
      </c>
      <c r="M4" s="1"/>
      <c r="N4" s="1"/>
      <c r="O4" s="2" t="s">
        <v>168</v>
      </c>
    </row>
    <row r="5" spans="1:15" ht="201.5" x14ac:dyDescent="0.35">
      <c r="A5" s="1" t="s">
        <v>16</v>
      </c>
      <c r="B5" s="1" t="s">
        <v>61</v>
      </c>
      <c r="C5" s="1">
        <v>1</v>
      </c>
      <c r="D5" s="1" t="s">
        <v>39</v>
      </c>
      <c r="E5" s="7"/>
      <c r="F5" s="10"/>
      <c r="G5" s="1" t="s">
        <v>34</v>
      </c>
      <c r="H5" s="1" t="s">
        <v>38</v>
      </c>
      <c r="I5" s="1" t="s">
        <v>15</v>
      </c>
      <c r="J5" s="9">
        <v>0.75</v>
      </c>
      <c r="K5" s="17" t="s">
        <v>190</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46.5" x14ac:dyDescent="0.35">
      <c r="A7" s="1" t="s">
        <v>18</v>
      </c>
      <c r="B7" s="1" t="s">
        <v>69</v>
      </c>
      <c r="C7" s="1">
        <v>13210</v>
      </c>
      <c r="D7" s="1" t="s">
        <v>55</v>
      </c>
      <c r="E7" s="1"/>
      <c r="F7" s="10"/>
      <c r="G7" s="1"/>
      <c r="H7" s="1" t="s">
        <v>38</v>
      </c>
      <c r="I7" s="1" t="s">
        <v>15</v>
      </c>
      <c r="J7" s="9">
        <v>0.75</v>
      </c>
      <c r="K7" s="2" t="s">
        <v>215</v>
      </c>
      <c r="L7" s="1" t="s">
        <v>124</v>
      </c>
      <c r="M7" s="1"/>
      <c r="N7" s="1"/>
      <c r="O7" s="2"/>
    </row>
    <row r="8" spans="1:15" ht="93" x14ac:dyDescent="0.35">
      <c r="A8" s="1" t="s">
        <v>19</v>
      </c>
      <c r="B8" s="1" t="s">
        <v>76</v>
      </c>
      <c r="C8" s="1">
        <v>2637</v>
      </c>
      <c r="D8" s="10" t="s">
        <v>137</v>
      </c>
      <c r="E8" s="7" t="s">
        <v>134</v>
      </c>
      <c r="F8" s="10" t="s">
        <v>135</v>
      </c>
      <c r="G8" s="1"/>
      <c r="H8" s="1" t="s">
        <v>38</v>
      </c>
      <c r="I8" s="1" t="s">
        <v>15</v>
      </c>
      <c r="J8" s="9">
        <v>0.75</v>
      </c>
      <c r="K8" s="2" t="s">
        <v>216</v>
      </c>
      <c r="L8" s="1" t="s">
        <v>35</v>
      </c>
      <c r="M8" s="16"/>
      <c r="N8" s="12"/>
      <c r="O8" s="2"/>
    </row>
    <row r="9" spans="1:15" ht="108.5" x14ac:dyDescent="0.35">
      <c r="A9" s="1" t="s">
        <v>20</v>
      </c>
      <c r="B9" s="1" t="s">
        <v>65</v>
      </c>
      <c r="C9" s="13" t="s">
        <v>196</v>
      </c>
      <c r="D9" s="1" t="s">
        <v>60</v>
      </c>
      <c r="E9" s="7">
        <v>45021.583333333336</v>
      </c>
      <c r="F9" s="10" t="s">
        <v>195</v>
      </c>
      <c r="G9" s="1" t="s">
        <v>49</v>
      </c>
      <c r="H9" s="1" t="s">
        <v>38</v>
      </c>
      <c r="I9" s="1" t="s">
        <v>41</v>
      </c>
      <c r="J9" s="9">
        <v>0.75</v>
      </c>
      <c r="K9" s="2" t="s">
        <v>217</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93" x14ac:dyDescent="0.35">
      <c r="A14" s="1" t="s">
        <v>25</v>
      </c>
      <c r="B14" s="1" t="s">
        <v>78</v>
      </c>
      <c r="C14" s="15"/>
      <c r="D14" s="10"/>
      <c r="E14" s="7"/>
      <c r="F14" s="10"/>
      <c r="G14" s="1"/>
      <c r="H14" s="1" t="s">
        <v>38</v>
      </c>
      <c r="I14" s="1" t="s">
        <v>15</v>
      </c>
      <c r="J14" s="9">
        <v>0.75</v>
      </c>
      <c r="K14" s="17" t="s">
        <v>218</v>
      </c>
      <c r="L14" s="1" t="s">
        <v>35</v>
      </c>
      <c r="M14" s="28"/>
      <c r="N14" s="25"/>
      <c r="O14" s="17"/>
    </row>
    <row r="15" spans="1:15" ht="170.5" x14ac:dyDescent="0.35">
      <c r="A15" s="1" t="s">
        <v>26</v>
      </c>
      <c r="B15" s="1" t="s">
        <v>79</v>
      </c>
      <c r="C15" s="1">
        <v>43453</v>
      </c>
      <c r="D15" s="1" t="s">
        <v>14</v>
      </c>
      <c r="E15" s="7" t="s">
        <v>182</v>
      </c>
      <c r="F15" s="10" t="s">
        <v>181</v>
      </c>
      <c r="G15" s="1" t="s">
        <v>49</v>
      </c>
      <c r="H15" s="1" t="s">
        <v>38</v>
      </c>
      <c r="I15" s="34" t="s">
        <v>34</v>
      </c>
      <c r="J15" s="9">
        <v>0.75</v>
      </c>
      <c r="K15" s="2" t="s">
        <v>219</v>
      </c>
      <c r="L15" s="9" t="s">
        <v>124</v>
      </c>
      <c r="M15" s="37"/>
      <c r="N15" s="23"/>
      <c r="O15" s="17" t="s">
        <v>168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4132</v>
      </c>
      <c r="D17" s="10" t="s">
        <v>72</v>
      </c>
      <c r="E17" s="7">
        <v>45019.25</v>
      </c>
      <c r="F17" s="10" t="s">
        <v>172</v>
      </c>
      <c r="G17" s="1" t="s">
        <v>49</v>
      </c>
      <c r="H17" s="1" t="s">
        <v>38</v>
      </c>
      <c r="I17" s="1" t="s">
        <v>15</v>
      </c>
      <c r="J17" s="9">
        <v>0.75</v>
      </c>
      <c r="K17" s="36" t="s">
        <v>220</v>
      </c>
      <c r="L17" s="9" t="s">
        <v>35</v>
      </c>
      <c r="M17" s="37"/>
      <c r="N17" s="1">
        <v>12</v>
      </c>
      <c r="O17" s="24" t="s">
        <v>183</v>
      </c>
    </row>
    <row r="18" spans="1:538" ht="46.5" x14ac:dyDescent="0.35">
      <c r="A18" s="1" t="s">
        <v>29</v>
      </c>
      <c r="B18" s="1" t="s">
        <v>80</v>
      </c>
      <c r="C18" s="1" t="s">
        <v>87</v>
      </c>
      <c r="D18" s="23" t="s">
        <v>89</v>
      </c>
      <c r="E18" s="7">
        <v>45015.166666666664</v>
      </c>
      <c r="F18" s="10" t="s">
        <v>88</v>
      </c>
      <c r="G18" s="1" t="s">
        <v>82</v>
      </c>
      <c r="H18" s="1" t="s">
        <v>38</v>
      </c>
      <c r="I18" s="1" t="s">
        <v>15</v>
      </c>
      <c r="J18" s="9">
        <v>0.75</v>
      </c>
      <c r="K18" s="2" t="s">
        <v>221</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42">
        <v>0.75</v>
      </c>
      <c r="K20" s="43" t="s">
        <v>222</v>
      </c>
      <c r="L20" s="42" t="s">
        <v>35</v>
      </c>
      <c r="M20" s="44"/>
      <c r="N20" s="39"/>
      <c r="O20" s="43"/>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12</v>
      </c>
    </row>
    <row r="25" spans="1:538" x14ac:dyDescent="0.35">
      <c r="K25" s="31" t="s">
        <v>98</v>
      </c>
      <c r="L25" s="32"/>
      <c r="M25" s="26">
        <f>M24+M26</f>
        <v>2</v>
      </c>
      <c r="N25" s="26">
        <f>N24+N26</f>
        <v>55</v>
      </c>
    </row>
    <row r="26" spans="1:538" x14ac:dyDescent="0.35">
      <c r="M26" s="20">
        <v>2</v>
      </c>
      <c r="N26" s="20">
        <v>43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8E1B205-2E3C-4DFF-848E-ECD09E3EFD5A}"/>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C858-D64F-4015-8EC6-40892C3F4AB7}">
  <dimension ref="A1:TR46"/>
  <sheetViews>
    <sheetView topLeftCell="I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235</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77.5" x14ac:dyDescent="0.35">
      <c r="A4" s="1" t="s">
        <v>13</v>
      </c>
      <c r="B4" s="1" t="s">
        <v>75</v>
      </c>
      <c r="C4" s="1">
        <v>15122</v>
      </c>
      <c r="D4" s="1" t="s">
        <v>55</v>
      </c>
      <c r="E4" s="7" t="s">
        <v>84</v>
      </c>
      <c r="F4" s="8" t="s">
        <v>101</v>
      </c>
      <c r="G4" s="1" t="s">
        <v>49</v>
      </c>
      <c r="H4" s="1" t="s">
        <v>37</v>
      </c>
      <c r="I4" s="1" t="s">
        <v>15</v>
      </c>
      <c r="J4" s="9">
        <v>0.25</v>
      </c>
      <c r="K4" s="2" t="s">
        <v>224</v>
      </c>
      <c r="L4" s="1" t="s">
        <v>124</v>
      </c>
      <c r="M4" s="1"/>
      <c r="N4" s="1"/>
      <c r="O4" s="2" t="s">
        <v>168</v>
      </c>
    </row>
    <row r="5" spans="1:15" ht="186" x14ac:dyDescent="0.35">
      <c r="A5" s="1" t="s">
        <v>16</v>
      </c>
      <c r="B5" s="1" t="s">
        <v>61</v>
      </c>
      <c r="C5" s="1">
        <v>1</v>
      </c>
      <c r="D5" s="1" t="s">
        <v>39</v>
      </c>
      <c r="E5" s="7"/>
      <c r="F5" s="10"/>
      <c r="G5" s="1" t="s">
        <v>34</v>
      </c>
      <c r="H5" s="1" t="s">
        <v>38</v>
      </c>
      <c r="I5" s="1" t="s">
        <v>15</v>
      </c>
      <c r="J5" s="9">
        <v>0.25</v>
      </c>
      <c r="K5" s="17" t="s">
        <v>225</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31" x14ac:dyDescent="0.35">
      <c r="A7" s="1" t="s">
        <v>18</v>
      </c>
      <c r="B7" s="1" t="s">
        <v>69</v>
      </c>
      <c r="C7" s="1">
        <v>13210</v>
      </c>
      <c r="D7" s="1" t="s">
        <v>55</v>
      </c>
      <c r="E7" s="1"/>
      <c r="F7" s="10" t="s">
        <v>228</v>
      </c>
      <c r="G7" s="1"/>
      <c r="H7" s="1" t="s">
        <v>38</v>
      </c>
      <c r="I7" s="1" t="s">
        <v>15</v>
      </c>
      <c r="J7" s="9">
        <v>0.25</v>
      </c>
      <c r="K7" s="2" t="s">
        <v>226</v>
      </c>
      <c r="L7" s="1" t="s">
        <v>124</v>
      </c>
      <c r="M7" s="1"/>
      <c r="N7" s="1"/>
      <c r="O7" s="2"/>
    </row>
    <row r="8" spans="1:15" ht="46.5" x14ac:dyDescent="0.35">
      <c r="A8" s="1" t="s">
        <v>19</v>
      </c>
      <c r="B8" s="1" t="s">
        <v>76</v>
      </c>
      <c r="C8" s="1">
        <v>2637</v>
      </c>
      <c r="D8" s="10" t="s">
        <v>137</v>
      </c>
      <c r="E8" s="7" t="s">
        <v>134</v>
      </c>
      <c r="F8" s="10" t="s">
        <v>135</v>
      </c>
      <c r="G8" s="1"/>
      <c r="H8" s="1" t="s">
        <v>38</v>
      </c>
      <c r="I8" s="1" t="s">
        <v>15</v>
      </c>
      <c r="J8" s="9">
        <v>0.25</v>
      </c>
      <c r="K8" s="2" t="s">
        <v>227</v>
      </c>
      <c r="L8" s="1" t="s">
        <v>35</v>
      </c>
      <c r="M8" s="16"/>
      <c r="N8" s="12"/>
      <c r="O8" s="2"/>
    </row>
    <row r="9" spans="1:15" ht="217" x14ac:dyDescent="0.35">
      <c r="A9" s="1" t="s">
        <v>20</v>
      </c>
      <c r="B9" s="1" t="s">
        <v>65</v>
      </c>
      <c r="C9" s="13" t="s">
        <v>196</v>
      </c>
      <c r="D9" s="1" t="s">
        <v>60</v>
      </c>
      <c r="E9" s="7">
        <v>45021.583333333336</v>
      </c>
      <c r="F9" s="10" t="s">
        <v>195</v>
      </c>
      <c r="G9" s="1" t="s">
        <v>49</v>
      </c>
      <c r="H9" s="1" t="s">
        <v>38</v>
      </c>
      <c r="I9" s="1" t="s">
        <v>41</v>
      </c>
      <c r="J9" s="9">
        <v>0.25</v>
      </c>
      <c r="K9" s="2" t="s">
        <v>229</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55" x14ac:dyDescent="0.35">
      <c r="A14" s="1" t="s">
        <v>25</v>
      </c>
      <c r="B14" s="1" t="s">
        <v>78</v>
      </c>
      <c r="C14" s="15"/>
      <c r="D14" s="10"/>
      <c r="E14" s="7"/>
      <c r="F14" s="10"/>
      <c r="G14" s="1"/>
      <c r="H14" s="1" t="s">
        <v>38</v>
      </c>
      <c r="I14" s="1" t="s">
        <v>15</v>
      </c>
      <c r="J14" s="9">
        <v>0.25</v>
      </c>
      <c r="K14" s="17" t="s">
        <v>230</v>
      </c>
      <c r="L14" s="1" t="s">
        <v>35</v>
      </c>
      <c r="M14" s="28"/>
      <c r="N14" s="25"/>
      <c r="O14" s="17"/>
    </row>
    <row r="15" spans="1:15" ht="124" x14ac:dyDescent="0.35">
      <c r="A15" s="1" t="s">
        <v>26</v>
      </c>
      <c r="B15" s="1" t="s">
        <v>79</v>
      </c>
      <c r="C15" s="1">
        <v>43453</v>
      </c>
      <c r="D15" s="1" t="s">
        <v>14</v>
      </c>
      <c r="E15" s="7" t="s">
        <v>182</v>
      </c>
      <c r="F15" s="10" t="s">
        <v>181</v>
      </c>
      <c r="G15" s="1" t="s">
        <v>49</v>
      </c>
      <c r="H15" s="1" t="s">
        <v>38</v>
      </c>
      <c r="I15" s="34" t="s">
        <v>34</v>
      </c>
      <c r="J15" s="9">
        <v>0.25</v>
      </c>
      <c r="K15" s="2" t="s">
        <v>231</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4132</v>
      </c>
      <c r="D17" s="10" t="s">
        <v>72</v>
      </c>
      <c r="E17" s="7">
        <v>45019.25</v>
      </c>
      <c r="F17" s="10" t="s">
        <v>172</v>
      </c>
      <c r="G17" s="1" t="s">
        <v>49</v>
      </c>
      <c r="H17" s="1" t="s">
        <v>38</v>
      </c>
      <c r="I17" s="1" t="s">
        <v>15</v>
      </c>
      <c r="J17" s="9">
        <v>0.25</v>
      </c>
      <c r="K17" s="36" t="s">
        <v>232</v>
      </c>
      <c r="L17" s="9" t="s">
        <v>35</v>
      </c>
      <c r="M17" s="37"/>
      <c r="N17" s="1">
        <v>12</v>
      </c>
      <c r="O17" s="24" t="s">
        <v>183</v>
      </c>
    </row>
    <row r="18" spans="1:538" ht="62" x14ac:dyDescent="0.35">
      <c r="A18" s="1" t="s">
        <v>29</v>
      </c>
      <c r="B18" s="1" t="s">
        <v>80</v>
      </c>
      <c r="C18" s="1" t="s">
        <v>87</v>
      </c>
      <c r="D18" s="23" t="s">
        <v>89</v>
      </c>
      <c r="E18" s="7">
        <v>45015.166666666664</v>
      </c>
      <c r="F18" s="10" t="s">
        <v>88</v>
      </c>
      <c r="G18" s="1" t="s">
        <v>82</v>
      </c>
      <c r="H18" s="1" t="s">
        <v>38</v>
      </c>
      <c r="I18" s="1" t="s">
        <v>15</v>
      </c>
      <c r="J18" s="9">
        <v>0.25</v>
      </c>
      <c r="K18" s="2" t="s">
        <v>233</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0.25</v>
      </c>
      <c r="K20" s="43" t="s">
        <v>234</v>
      </c>
      <c r="L20" s="42" t="s">
        <v>35</v>
      </c>
      <c r="M20" s="44"/>
      <c r="N20" s="39"/>
      <c r="O20" s="43"/>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12</v>
      </c>
    </row>
    <row r="25" spans="1:538" x14ac:dyDescent="0.35">
      <c r="K25" s="31" t="s">
        <v>98</v>
      </c>
      <c r="L25" s="32"/>
      <c r="M25" s="26">
        <f>M24+M26</f>
        <v>2</v>
      </c>
      <c r="N25" s="26">
        <f>N24+N26</f>
        <v>67</v>
      </c>
    </row>
    <row r="26" spans="1:538" x14ac:dyDescent="0.35">
      <c r="M26" s="20">
        <v>2</v>
      </c>
      <c r="N26" s="20">
        <v>55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3528FCC-9478-49CE-9071-A97AFB003144}"/>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AB24E-71E2-4BD7-83D9-536BCDB4C28E}">
  <dimension ref="A1:TR46"/>
  <sheetViews>
    <sheetView topLeftCell="F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236</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75</v>
      </c>
      <c r="C4" s="1">
        <v>15122</v>
      </c>
      <c r="D4" s="1" t="s">
        <v>55</v>
      </c>
      <c r="E4" s="7" t="s">
        <v>84</v>
      </c>
      <c r="F4" s="8" t="s">
        <v>101</v>
      </c>
      <c r="G4" s="1" t="s">
        <v>49</v>
      </c>
      <c r="H4" s="1" t="s">
        <v>37</v>
      </c>
      <c r="I4" s="1" t="s">
        <v>15</v>
      </c>
      <c r="J4" s="9">
        <v>0.75</v>
      </c>
      <c r="K4" s="2" t="s">
        <v>248</v>
      </c>
      <c r="L4" s="1" t="s">
        <v>124</v>
      </c>
      <c r="M4" s="1"/>
      <c r="N4" s="1"/>
      <c r="O4" s="2" t="s">
        <v>168</v>
      </c>
    </row>
    <row r="5" spans="1:15" ht="186" x14ac:dyDescent="0.35">
      <c r="A5" s="1" t="s">
        <v>16</v>
      </c>
      <c r="B5" s="1" t="s">
        <v>61</v>
      </c>
      <c r="C5" s="1">
        <v>1</v>
      </c>
      <c r="D5" s="1" t="s">
        <v>39</v>
      </c>
      <c r="E5" s="7"/>
      <c r="F5" s="10"/>
      <c r="G5" s="1" t="s">
        <v>34</v>
      </c>
      <c r="H5" s="1" t="s">
        <v>38</v>
      </c>
      <c r="I5" s="1" t="s">
        <v>15</v>
      </c>
      <c r="J5" s="9">
        <v>0.75</v>
      </c>
      <c r="K5" s="17" t="s">
        <v>237</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93" x14ac:dyDescent="0.35">
      <c r="A7" s="1" t="s">
        <v>18</v>
      </c>
      <c r="B7" s="1" t="s">
        <v>69</v>
      </c>
      <c r="C7" s="1">
        <v>13210</v>
      </c>
      <c r="D7" s="1" t="s">
        <v>55</v>
      </c>
      <c r="E7" s="1"/>
      <c r="F7" s="10" t="s">
        <v>228</v>
      </c>
      <c r="G7" s="1"/>
      <c r="H7" s="1" t="s">
        <v>38</v>
      </c>
      <c r="I7" s="1" t="s">
        <v>15</v>
      </c>
      <c r="J7" s="9">
        <v>0.75</v>
      </c>
      <c r="K7" s="2" t="s">
        <v>247</v>
      </c>
      <c r="L7" s="1" t="s">
        <v>124</v>
      </c>
      <c r="M7" s="1"/>
      <c r="N7" s="1"/>
      <c r="O7" s="2"/>
    </row>
    <row r="8" spans="1:15" ht="77.5" x14ac:dyDescent="0.35">
      <c r="A8" s="1" t="s">
        <v>19</v>
      </c>
      <c r="B8" s="1" t="s">
        <v>76</v>
      </c>
      <c r="C8" s="1">
        <v>1332</v>
      </c>
      <c r="D8" s="10" t="s">
        <v>137</v>
      </c>
      <c r="E8" s="7" t="s">
        <v>134</v>
      </c>
      <c r="F8" s="10" t="s">
        <v>246</v>
      </c>
      <c r="G8" s="1"/>
      <c r="H8" s="1" t="s">
        <v>38</v>
      </c>
      <c r="I8" s="1" t="s">
        <v>15</v>
      </c>
      <c r="J8" s="9">
        <v>0.75</v>
      </c>
      <c r="K8" s="2" t="s">
        <v>238</v>
      </c>
      <c r="L8" s="1" t="s">
        <v>35</v>
      </c>
      <c r="M8" s="16"/>
      <c r="N8" s="12"/>
      <c r="O8" s="2"/>
    </row>
    <row r="9" spans="1:15" ht="124" x14ac:dyDescent="0.35">
      <c r="A9" s="1" t="s">
        <v>20</v>
      </c>
      <c r="B9" s="1" t="s">
        <v>65</v>
      </c>
      <c r="C9" s="13" t="s">
        <v>196</v>
      </c>
      <c r="D9" s="1" t="s">
        <v>60</v>
      </c>
      <c r="E9" s="7">
        <v>45021.583333333336</v>
      </c>
      <c r="F9" s="10" t="s">
        <v>195</v>
      </c>
      <c r="G9" s="1" t="s">
        <v>49</v>
      </c>
      <c r="H9" s="1" t="s">
        <v>38</v>
      </c>
      <c r="I9" s="1" t="s">
        <v>41</v>
      </c>
      <c r="J9" s="9">
        <v>0.75</v>
      </c>
      <c r="K9" s="2" t="s">
        <v>245</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55" x14ac:dyDescent="0.35">
      <c r="A14" s="1" t="s">
        <v>25</v>
      </c>
      <c r="B14" s="1" t="s">
        <v>78</v>
      </c>
      <c r="C14" s="15"/>
      <c r="D14" s="10"/>
      <c r="E14" s="7"/>
      <c r="F14" s="10"/>
      <c r="G14" s="1"/>
      <c r="H14" s="1" t="s">
        <v>38</v>
      </c>
      <c r="I14" s="1" t="s">
        <v>15</v>
      </c>
      <c r="J14" s="9">
        <v>0.75</v>
      </c>
      <c r="K14" s="17" t="s">
        <v>239</v>
      </c>
      <c r="L14" s="1" t="s">
        <v>35</v>
      </c>
      <c r="M14" s="28"/>
      <c r="N14" s="25"/>
      <c r="O14" s="17"/>
    </row>
    <row r="15" spans="1:15" ht="93" x14ac:dyDescent="0.35">
      <c r="A15" s="1" t="s">
        <v>26</v>
      </c>
      <c r="B15" s="1" t="s">
        <v>79</v>
      </c>
      <c r="C15" s="1">
        <v>43453</v>
      </c>
      <c r="D15" s="1" t="s">
        <v>14</v>
      </c>
      <c r="E15" s="7" t="s">
        <v>182</v>
      </c>
      <c r="F15" s="10" t="s">
        <v>181</v>
      </c>
      <c r="G15" s="1" t="s">
        <v>49</v>
      </c>
      <c r="H15" s="1" t="s">
        <v>38</v>
      </c>
      <c r="I15" s="34" t="s">
        <v>34</v>
      </c>
      <c r="J15" s="9">
        <v>0.75</v>
      </c>
      <c r="K15" s="2" t="s">
        <v>244</v>
      </c>
      <c r="L15" s="9" t="s">
        <v>124</v>
      </c>
      <c r="M15" s="37"/>
      <c r="N15" s="23"/>
      <c r="O15" s="17" t="s">
        <v>168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1510</v>
      </c>
      <c r="D17" s="10" t="s">
        <v>72</v>
      </c>
      <c r="E17" s="7">
        <v>45019.25</v>
      </c>
      <c r="F17" s="10" t="s">
        <v>243</v>
      </c>
      <c r="G17" s="1" t="s">
        <v>49</v>
      </c>
      <c r="H17" s="1" t="s">
        <v>38</v>
      </c>
      <c r="I17" s="1" t="s">
        <v>15</v>
      </c>
      <c r="J17" s="9">
        <v>0.75</v>
      </c>
      <c r="K17" s="36" t="s">
        <v>242</v>
      </c>
      <c r="L17" s="9" t="s">
        <v>35</v>
      </c>
      <c r="M17" s="37"/>
      <c r="N17" s="1">
        <v>12</v>
      </c>
      <c r="O17" s="24" t="s">
        <v>183</v>
      </c>
    </row>
    <row r="18" spans="1:538" ht="31" x14ac:dyDescent="0.35">
      <c r="A18" s="1" t="s">
        <v>29</v>
      </c>
      <c r="B18" s="1" t="s">
        <v>80</v>
      </c>
      <c r="C18" s="1" t="s">
        <v>87</v>
      </c>
      <c r="D18" s="23" t="s">
        <v>89</v>
      </c>
      <c r="E18" s="7">
        <v>45015.166666666664</v>
      </c>
      <c r="F18" s="10" t="s">
        <v>88</v>
      </c>
      <c r="G18" s="1" t="s">
        <v>82</v>
      </c>
      <c r="H18" s="1" t="s">
        <v>38</v>
      </c>
      <c r="I18" s="1" t="s">
        <v>15</v>
      </c>
      <c r="J18" s="9">
        <v>0.75</v>
      </c>
      <c r="K18" s="2" t="s">
        <v>240</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0.75</v>
      </c>
      <c r="K20" s="43" t="s">
        <v>241</v>
      </c>
      <c r="L20" s="42" t="s">
        <v>35</v>
      </c>
      <c r="M20" s="44"/>
      <c r="N20" s="39"/>
      <c r="O20" s="43"/>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12</v>
      </c>
    </row>
    <row r="25" spans="1:538" x14ac:dyDescent="0.35">
      <c r="K25" s="31" t="s">
        <v>98</v>
      </c>
      <c r="L25" s="32"/>
      <c r="M25" s="26">
        <f>M24+M26</f>
        <v>2</v>
      </c>
      <c r="N25" s="26">
        <f>N24+N26</f>
        <v>79</v>
      </c>
    </row>
    <row r="26" spans="1:538" x14ac:dyDescent="0.35">
      <c r="M26" s="20">
        <v>2</v>
      </c>
      <c r="N26" s="20">
        <v>67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BB39DF2-66F5-40A6-B2A4-25FCE5214FB0}"/>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025A-D819-45B1-8768-A4B27D07CFD5}">
  <dimension ref="A1:TR46"/>
  <sheetViews>
    <sheetView topLeftCell="D1" zoomScale="60" zoomScaleNormal="60" workbookViewId="0">
      <selection activeCell="O21" sqref="O21"/>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249</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75</v>
      </c>
      <c r="C4" s="1">
        <v>15122</v>
      </c>
      <c r="D4" s="1" t="s">
        <v>55</v>
      </c>
      <c r="E4" s="7" t="s">
        <v>84</v>
      </c>
      <c r="F4" s="8" t="s">
        <v>101</v>
      </c>
      <c r="G4" s="1" t="s">
        <v>49</v>
      </c>
      <c r="H4" s="1" t="s">
        <v>37</v>
      </c>
      <c r="I4" s="1" t="s">
        <v>15</v>
      </c>
      <c r="J4" s="9">
        <v>0.25</v>
      </c>
      <c r="K4" s="2" t="s">
        <v>257</v>
      </c>
      <c r="L4" s="1" t="s">
        <v>124</v>
      </c>
      <c r="M4" s="1"/>
      <c r="N4" s="1"/>
      <c r="O4" s="2" t="s">
        <v>168</v>
      </c>
    </row>
    <row r="5" spans="1:15" ht="170.5" x14ac:dyDescent="0.35">
      <c r="A5" s="1" t="s">
        <v>16</v>
      </c>
      <c r="B5" s="1" t="s">
        <v>61</v>
      </c>
      <c r="C5" s="1"/>
      <c r="D5" s="1"/>
      <c r="E5" s="7"/>
      <c r="F5" s="10"/>
      <c r="G5" s="1" t="s">
        <v>34</v>
      </c>
      <c r="H5" s="1" t="s">
        <v>38</v>
      </c>
      <c r="I5" s="1" t="s">
        <v>15</v>
      </c>
      <c r="J5" s="9">
        <v>0.25</v>
      </c>
      <c r="K5" s="17" t="s">
        <v>251</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155" x14ac:dyDescent="0.35">
      <c r="A7" s="1" t="s">
        <v>18</v>
      </c>
      <c r="B7" s="1" t="s">
        <v>69</v>
      </c>
      <c r="C7" s="1">
        <v>13210</v>
      </c>
      <c r="D7" s="1" t="s">
        <v>55</v>
      </c>
      <c r="E7" s="1"/>
      <c r="F7" s="10" t="s">
        <v>228</v>
      </c>
      <c r="G7" s="1"/>
      <c r="H7" s="1" t="s">
        <v>38</v>
      </c>
      <c r="I7" s="1" t="s">
        <v>15</v>
      </c>
      <c r="J7" s="9">
        <v>0.25</v>
      </c>
      <c r="K7" s="2" t="s">
        <v>258</v>
      </c>
      <c r="L7" s="1" t="s">
        <v>124</v>
      </c>
      <c r="M7" s="1"/>
      <c r="N7" s="1"/>
      <c r="O7" s="2"/>
    </row>
    <row r="8" spans="1:15" ht="77.5" x14ac:dyDescent="0.35">
      <c r="A8" s="1" t="s">
        <v>19</v>
      </c>
      <c r="B8" s="1" t="s">
        <v>76</v>
      </c>
      <c r="C8" s="1">
        <v>1332</v>
      </c>
      <c r="D8" s="10" t="s">
        <v>252</v>
      </c>
      <c r="E8" s="7" t="s">
        <v>134</v>
      </c>
      <c r="F8" s="10" t="s">
        <v>246</v>
      </c>
      <c r="G8" s="1"/>
      <c r="H8" s="1" t="s">
        <v>38</v>
      </c>
      <c r="I8" s="1" t="s">
        <v>15</v>
      </c>
      <c r="J8" s="9">
        <v>0.25</v>
      </c>
      <c r="K8" s="2" t="s">
        <v>259</v>
      </c>
      <c r="L8" s="1" t="s">
        <v>35</v>
      </c>
      <c r="M8" s="16"/>
      <c r="N8" s="12"/>
      <c r="O8" s="2" t="s">
        <v>254</v>
      </c>
    </row>
    <row r="9" spans="1:15" ht="139.5" x14ac:dyDescent="0.35">
      <c r="A9" s="1" t="s">
        <v>20</v>
      </c>
      <c r="B9" s="1" t="s">
        <v>65</v>
      </c>
      <c r="C9" s="13" t="s">
        <v>196</v>
      </c>
      <c r="D9" s="1" t="s">
        <v>60</v>
      </c>
      <c r="E9" s="7">
        <v>45021.583333333336</v>
      </c>
      <c r="F9" s="10" t="s">
        <v>195</v>
      </c>
      <c r="G9" s="1" t="s">
        <v>49</v>
      </c>
      <c r="H9" s="1" t="s">
        <v>38</v>
      </c>
      <c r="I9" s="1" t="s">
        <v>41</v>
      </c>
      <c r="J9" s="9">
        <v>0.25</v>
      </c>
      <c r="K9" s="2" t="s">
        <v>253</v>
      </c>
      <c r="L9" s="1" t="s">
        <v>35</v>
      </c>
      <c r="M9" s="22"/>
      <c r="N9" s="14"/>
      <c r="O9" s="2" t="s">
        <v>250</v>
      </c>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55" x14ac:dyDescent="0.35">
      <c r="A14" s="1" t="s">
        <v>25</v>
      </c>
      <c r="B14" s="1" t="s">
        <v>78</v>
      </c>
      <c r="C14" s="15"/>
      <c r="D14" s="10"/>
      <c r="E14" s="7"/>
      <c r="F14" s="10"/>
      <c r="G14" s="1"/>
      <c r="H14" s="1" t="s">
        <v>38</v>
      </c>
      <c r="I14" s="1" t="s">
        <v>15</v>
      </c>
      <c r="J14" s="9">
        <v>0.25</v>
      </c>
      <c r="K14" s="17" t="s">
        <v>255</v>
      </c>
      <c r="L14" s="1" t="s">
        <v>35</v>
      </c>
      <c r="M14" s="28"/>
      <c r="N14" s="25"/>
      <c r="O14" s="17"/>
    </row>
    <row r="15" spans="1:15" ht="155" x14ac:dyDescent="0.35">
      <c r="A15" s="1" t="s">
        <v>26</v>
      </c>
      <c r="B15" s="1" t="s">
        <v>79</v>
      </c>
      <c r="C15" s="1">
        <v>43453</v>
      </c>
      <c r="D15" s="1" t="s">
        <v>14</v>
      </c>
      <c r="E15" s="7" t="s">
        <v>182</v>
      </c>
      <c r="F15" s="10" t="s">
        <v>181</v>
      </c>
      <c r="G15" s="1" t="s">
        <v>49</v>
      </c>
      <c r="H15" s="1" t="s">
        <v>38</v>
      </c>
      <c r="I15" s="34" t="s">
        <v>34</v>
      </c>
      <c r="J15" s="9">
        <v>0.25</v>
      </c>
      <c r="K15" s="2" t="s">
        <v>260</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62" x14ac:dyDescent="0.35">
      <c r="A17" s="1" t="s">
        <v>28</v>
      </c>
      <c r="B17" s="1" t="s">
        <v>67</v>
      </c>
      <c r="C17" s="1">
        <v>1510</v>
      </c>
      <c r="D17" s="10" t="s">
        <v>72</v>
      </c>
      <c r="E17" s="7">
        <v>45019.25</v>
      </c>
      <c r="F17" s="10" t="s">
        <v>243</v>
      </c>
      <c r="G17" s="1" t="s">
        <v>49</v>
      </c>
      <c r="H17" s="1" t="s">
        <v>38</v>
      </c>
      <c r="I17" s="1" t="s">
        <v>15</v>
      </c>
      <c r="J17" s="9">
        <v>0.25</v>
      </c>
      <c r="K17" s="36" t="s">
        <v>256</v>
      </c>
      <c r="L17" s="9" t="s">
        <v>35</v>
      </c>
      <c r="M17" s="37">
        <v>12</v>
      </c>
      <c r="N17" s="1"/>
      <c r="O17" s="24" t="s">
        <v>275</v>
      </c>
    </row>
    <row r="18" spans="1:538" ht="77.5" x14ac:dyDescent="0.35">
      <c r="A18" s="1" t="s">
        <v>29</v>
      </c>
      <c r="B18" s="1" t="s">
        <v>80</v>
      </c>
      <c r="C18" s="1" t="s">
        <v>87</v>
      </c>
      <c r="D18" s="23" t="s">
        <v>89</v>
      </c>
      <c r="E18" s="7"/>
      <c r="F18" s="10"/>
      <c r="G18" s="1" t="s">
        <v>82</v>
      </c>
      <c r="H18" s="1" t="s">
        <v>38</v>
      </c>
      <c r="I18" s="1" t="s">
        <v>15</v>
      </c>
      <c r="J18" s="9">
        <v>0.25</v>
      </c>
      <c r="K18" s="2" t="s">
        <v>261</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0.25</v>
      </c>
      <c r="K20" s="43" t="s">
        <v>262</v>
      </c>
      <c r="L20" s="42" t="s">
        <v>35</v>
      </c>
      <c r="M20" s="44"/>
      <c r="N20" s="39"/>
      <c r="O20" s="43"/>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12</v>
      </c>
      <c r="N24" s="26">
        <f>SUM(N4:N20)</f>
        <v>0</v>
      </c>
    </row>
    <row r="25" spans="1:538" x14ac:dyDescent="0.35">
      <c r="K25" s="31" t="s">
        <v>98</v>
      </c>
      <c r="L25" s="32"/>
      <c r="M25" s="26">
        <f>M24+M26</f>
        <v>14</v>
      </c>
      <c r="N25" s="26">
        <f>N24+N26</f>
        <v>79</v>
      </c>
    </row>
    <row r="26" spans="1:538" x14ac:dyDescent="0.35">
      <c r="M26" s="20">
        <v>2</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5DC46D42-DDF3-443F-B153-306C4DDD8FED}"/>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FBDAF-C7B6-4038-AB40-C3C60F2C21EE}">
  <dimension ref="A1:TR46"/>
  <sheetViews>
    <sheetView topLeftCell="A10"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263</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75</v>
      </c>
      <c r="C4" s="1">
        <v>15122</v>
      </c>
      <c r="D4" s="1" t="s">
        <v>55</v>
      </c>
      <c r="E4" s="7" t="s">
        <v>84</v>
      </c>
      <c r="F4" s="8" t="s">
        <v>264</v>
      </c>
      <c r="G4" s="1" t="s">
        <v>49</v>
      </c>
      <c r="H4" s="1" t="s">
        <v>37</v>
      </c>
      <c r="I4" s="1" t="s">
        <v>15</v>
      </c>
      <c r="J4" s="9">
        <v>0.75</v>
      </c>
      <c r="K4" s="2" t="s">
        <v>265</v>
      </c>
      <c r="L4" s="1" t="s">
        <v>124</v>
      </c>
      <c r="M4" s="1">
        <v>8</v>
      </c>
      <c r="N4" s="1"/>
      <c r="O4" s="2" t="s">
        <v>269</v>
      </c>
    </row>
    <row r="5" spans="1:15" ht="217" x14ac:dyDescent="0.35">
      <c r="A5" s="1" t="s">
        <v>16</v>
      </c>
      <c r="B5" s="1" t="s">
        <v>61</v>
      </c>
      <c r="C5" s="1"/>
      <c r="D5" s="1"/>
      <c r="E5" s="7"/>
      <c r="F5" s="10"/>
      <c r="G5" s="1" t="s">
        <v>34</v>
      </c>
      <c r="H5" s="1" t="s">
        <v>38</v>
      </c>
      <c r="I5" s="1" t="s">
        <v>15</v>
      </c>
      <c r="J5" s="9">
        <v>0.75</v>
      </c>
      <c r="K5" s="17" t="s">
        <v>266</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31" x14ac:dyDescent="0.35">
      <c r="A7" s="1" t="s">
        <v>18</v>
      </c>
      <c r="B7" s="1" t="s">
        <v>69</v>
      </c>
      <c r="C7" s="1">
        <v>13210</v>
      </c>
      <c r="D7" s="1" t="s">
        <v>55</v>
      </c>
      <c r="E7" s="1" t="s">
        <v>270</v>
      </c>
      <c r="F7" s="10" t="s">
        <v>228</v>
      </c>
      <c r="G7" s="1"/>
      <c r="H7" s="1" t="s">
        <v>38</v>
      </c>
      <c r="I7" s="1" t="s">
        <v>15</v>
      </c>
      <c r="J7" s="9">
        <v>0.75</v>
      </c>
      <c r="K7" s="2" t="s">
        <v>271</v>
      </c>
      <c r="L7" s="1" t="s">
        <v>124</v>
      </c>
      <c r="M7" s="1"/>
      <c r="N7" s="1"/>
      <c r="O7" s="2"/>
    </row>
    <row r="8" spans="1:15" ht="93" x14ac:dyDescent="0.35">
      <c r="A8" s="1" t="s">
        <v>19</v>
      </c>
      <c r="B8" s="1" t="s">
        <v>76</v>
      </c>
      <c r="C8" s="1">
        <v>1332</v>
      </c>
      <c r="D8" s="10" t="s">
        <v>252</v>
      </c>
      <c r="E8" s="7" t="s">
        <v>134</v>
      </c>
      <c r="F8" s="10" t="s">
        <v>246</v>
      </c>
      <c r="G8" s="1"/>
      <c r="H8" s="1" t="s">
        <v>38</v>
      </c>
      <c r="I8" s="1" t="s">
        <v>15</v>
      </c>
      <c r="J8" s="9">
        <v>0.75</v>
      </c>
      <c r="K8" s="2" t="s">
        <v>272</v>
      </c>
      <c r="L8" s="1" t="s">
        <v>35</v>
      </c>
      <c r="M8" s="16"/>
      <c r="N8" s="12"/>
      <c r="O8" s="2"/>
    </row>
    <row r="9" spans="1:15" ht="77.5" x14ac:dyDescent="0.35">
      <c r="A9" s="1" t="s">
        <v>20</v>
      </c>
      <c r="B9" s="1" t="s">
        <v>65</v>
      </c>
      <c r="C9" s="13" t="s">
        <v>196</v>
      </c>
      <c r="D9" s="1" t="s">
        <v>60</v>
      </c>
      <c r="E9" s="7">
        <v>45021.583333333336</v>
      </c>
      <c r="F9" s="10" t="s">
        <v>195</v>
      </c>
      <c r="G9" s="1" t="s">
        <v>49</v>
      </c>
      <c r="H9" s="1" t="s">
        <v>38</v>
      </c>
      <c r="I9" s="1" t="s">
        <v>41</v>
      </c>
      <c r="J9" s="9">
        <v>0.75</v>
      </c>
      <c r="K9" s="2" t="s">
        <v>273</v>
      </c>
      <c r="L9" s="1" t="s">
        <v>35</v>
      </c>
      <c r="M9" s="22"/>
      <c r="N9" s="14"/>
      <c r="O9" s="2" t="s">
        <v>250</v>
      </c>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55" x14ac:dyDescent="0.35">
      <c r="A14" s="1" t="s">
        <v>25</v>
      </c>
      <c r="B14" s="1" t="s">
        <v>78</v>
      </c>
      <c r="C14" s="15"/>
      <c r="D14" s="10"/>
      <c r="E14" s="7"/>
      <c r="F14" s="10"/>
      <c r="G14" s="1"/>
      <c r="H14" s="1" t="s">
        <v>38</v>
      </c>
      <c r="I14" s="1" t="s">
        <v>15</v>
      </c>
      <c r="J14" s="9">
        <v>0.75</v>
      </c>
      <c r="K14" s="17" t="s">
        <v>255</v>
      </c>
      <c r="L14" s="1" t="s">
        <v>35</v>
      </c>
      <c r="M14" s="28"/>
      <c r="N14" s="25"/>
      <c r="O14" s="17"/>
    </row>
    <row r="15" spans="1:15" ht="31" x14ac:dyDescent="0.35">
      <c r="A15" s="1" t="s">
        <v>26</v>
      </c>
      <c r="B15" s="1" t="s">
        <v>79</v>
      </c>
      <c r="C15" s="1">
        <v>43453</v>
      </c>
      <c r="D15" s="1" t="s">
        <v>14</v>
      </c>
      <c r="E15" s="7" t="s">
        <v>182</v>
      </c>
      <c r="F15" s="10" t="s">
        <v>181</v>
      </c>
      <c r="G15" s="1" t="s">
        <v>49</v>
      </c>
      <c r="H15" s="1" t="s">
        <v>38</v>
      </c>
      <c r="I15" s="34" t="s">
        <v>34</v>
      </c>
      <c r="J15" s="9">
        <v>0.75</v>
      </c>
      <c r="K15" s="2" t="s">
        <v>274</v>
      </c>
      <c r="L15" s="9" t="s">
        <v>124</v>
      </c>
      <c r="M15" s="37"/>
      <c r="N15" s="23"/>
      <c r="O15" s="17" t="s">
        <v>168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1510</v>
      </c>
      <c r="D17" s="10" t="s">
        <v>72</v>
      </c>
      <c r="E17" s="7">
        <v>45019.25</v>
      </c>
      <c r="F17" s="10" t="s">
        <v>243</v>
      </c>
      <c r="G17" s="1" t="s">
        <v>49</v>
      </c>
      <c r="H17" s="1" t="s">
        <v>38</v>
      </c>
      <c r="I17" s="1" t="s">
        <v>15</v>
      </c>
      <c r="J17" s="9">
        <v>0.75</v>
      </c>
      <c r="K17" s="36" t="s">
        <v>267</v>
      </c>
      <c r="L17" s="9" t="s">
        <v>35</v>
      </c>
      <c r="M17" s="37">
        <v>12</v>
      </c>
      <c r="N17" s="1"/>
      <c r="O17" s="24" t="s">
        <v>275</v>
      </c>
    </row>
    <row r="18" spans="1:538" ht="108.5" x14ac:dyDescent="0.35">
      <c r="A18" s="1" t="s">
        <v>29</v>
      </c>
      <c r="B18" s="1" t="s">
        <v>80</v>
      </c>
      <c r="C18" s="1" t="s">
        <v>87</v>
      </c>
      <c r="D18" s="23" t="s">
        <v>89</v>
      </c>
      <c r="E18" s="7"/>
      <c r="F18" s="10"/>
      <c r="G18" s="1" t="s">
        <v>82</v>
      </c>
      <c r="H18" s="1" t="s">
        <v>38</v>
      </c>
      <c r="I18" s="1" t="s">
        <v>15</v>
      </c>
      <c r="J18" s="9">
        <v>0.75</v>
      </c>
      <c r="K18" s="2" t="s">
        <v>268</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0.75</v>
      </c>
      <c r="K20" s="43" t="s">
        <v>276</v>
      </c>
      <c r="L20" s="42" t="s">
        <v>35</v>
      </c>
      <c r="M20" s="44"/>
      <c r="N20" s="39"/>
      <c r="O20" s="43"/>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20</v>
      </c>
      <c r="N24" s="26">
        <f>SUM(N4:N20)</f>
        <v>0</v>
      </c>
    </row>
    <row r="25" spans="1:538" x14ac:dyDescent="0.35">
      <c r="K25" s="31" t="s">
        <v>98</v>
      </c>
      <c r="L25" s="32"/>
      <c r="M25" s="26">
        <f>M24+M26</f>
        <v>34</v>
      </c>
      <c r="N25" s="26">
        <f>N24+N26</f>
        <v>79</v>
      </c>
    </row>
    <row r="26" spans="1:538" x14ac:dyDescent="0.35">
      <c r="M26" s="20">
        <v>14</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631FB11-2961-4BD2-B397-FFCDB3038C57}"/>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2E31-795F-49B4-99E8-09550810205F}">
  <dimension ref="A1:TR46"/>
  <sheetViews>
    <sheetView topLeftCell="D7" zoomScale="60" zoomScaleNormal="60" workbookViewId="0">
      <selection activeCell="K9" sqref="K9"/>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277</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13" customHeight="1" x14ac:dyDescent="0.35">
      <c r="A4" s="1" t="s">
        <v>13</v>
      </c>
      <c r="B4" s="1" t="s">
        <v>75</v>
      </c>
      <c r="C4" s="1">
        <v>15122</v>
      </c>
      <c r="D4" s="1" t="s">
        <v>55</v>
      </c>
      <c r="E4" s="7" t="s">
        <v>84</v>
      </c>
      <c r="F4" s="8" t="s">
        <v>264</v>
      </c>
      <c r="G4" s="1" t="s">
        <v>49</v>
      </c>
      <c r="H4" s="1" t="s">
        <v>37</v>
      </c>
      <c r="I4" s="1" t="s">
        <v>15</v>
      </c>
      <c r="J4" s="9">
        <v>0.25</v>
      </c>
      <c r="K4" s="2" t="s">
        <v>289</v>
      </c>
      <c r="L4" s="1" t="s">
        <v>124</v>
      </c>
      <c r="M4" s="1">
        <v>4</v>
      </c>
      <c r="N4" s="1"/>
      <c r="O4" s="2" t="s">
        <v>287</v>
      </c>
    </row>
    <row r="5" spans="1:15" ht="217" x14ac:dyDescent="0.35">
      <c r="A5" s="1" t="s">
        <v>16</v>
      </c>
      <c r="B5" s="1" t="s">
        <v>61</v>
      </c>
      <c r="C5" s="1"/>
      <c r="D5" s="1"/>
      <c r="E5" s="7"/>
      <c r="F5" s="10"/>
      <c r="G5" s="1" t="s">
        <v>34</v>
      </c>
      <c r="H5" s="1" t="s">
        <v>38</v>
      </c>
      <c r="I5" s="1" t="s">
        <v>15</v>
      </c>
      <c r="J5" s="9">
        <v>0.25</v>
      </c>
      <c r="K5" s="17" t="s">
        <v>266</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186" x14ac:dyDescent="0.35">
      <c r="A7" s="1" t="s">
        <v>18</v>
      </c>
      <c r="B7" s="1" t="s">
        <v>69</v>
      </c>
      <c r="C7" s="1">
        <v>13210</v>
      </c>
      <c r="D7" s="1" t="s">
        <v>55</v>
      </c>
      <c r="E7" s="1" t="s">
        <v>270</v>
      </c>
      <c r="F7" s="10" t="s">
        <v>228</v>
      </c>
      <c r="G7" s="1"/>
      <c r="H7" s="1" t="s">
        <v>38</v>
      </c>
      <c r="I7" s="1" t="s">
        <v>15</v>
      </c>
      <c r="J7" s="9">
        <v>0.25</v>
      </c>
      <c r="K7" s="2" t="s">
        <v>288</v>
      </c>
      <c r="L7" s="1" t="s">
        <v>124</v>
      </c>
      <c r="M7" s="1"/>
      <c r="N7" s="1"/>
      <c r="O7" s="2"/>
    </row>
    <row r="8" spans="1:15" ht="62" x14ac:dyDescent="0.35">
      <c r="A8" s="1" t="s">
        <v>19</v>
      </c>
      <c r="B8" s="1" t="s">
        <v>76</v>
      </c>
      <c r="C8" s="1">
        <v>1332</v>
      </c>
      <c r="D8" s="10" t="s">
        <v>252</v>
      </c>
      <c r="E8" s="7" t="s">
        <v>134</v>
      </c>
      <c r="F8" s="10" t="s">
        <v>246</v>
      </c>
      <c r="G8" s="1"/>
      <c r="H8" s="1" t="s">
        <v>38</v>
      </c>
      <c r="I8" s="1" t="s">
        <v>15</v>
      </c>
      <c r="J8" s="9">
        <v>0.25</v>
      </c>
      <c r="K8" s="2" t="s">
        <v>278</v>
      </c>
      <c r="L8" s="1" t="s">
        <v>35</v>
      </c>
      <c r="M8" s="16"/>
      <c r="N8" s="12"/>
      <c r="O8" s="2"/>
    </row>
    <row r="9" spans="1:15" ht="93" x14ac:dyDescent="0.35">
      <c r="A9" s="1" t="s">
        <v>20</v>
      </c>
      <c r="B9" s="1" t="s">
        <v>65</v>
      </c>
      <c r="C9" s="13" t="s">
        <v>280</v>
      </c>
      <c r="D9" s="1" t="s">
        <v>60</v>
      </c>
      <c r="E9" s="7">
        <v>45025.125</v>
      </c>
      <c r="F9" s="10" t="s">
        <v>281</v>
      </c>
      <c r="G9" s="1" t="s">
        <v>49</v>
      </c>
      <c r="H9" s="1" t="s">
        <v>38</v>
      </c>
      <c r="I9" s="1" t="s">
        <v>41</v>
      </c>
      <c r="J9" s="9">
        <v>0.25</v>
      </c>
      <c r="K9" s="2" t="s">
        <v>279</v>
      </c>
      <c r="L9" s="1" t="s">
        <v>35</v>
      </c>
      <c r="M9" s="22"/>
      <c r="N9" s="14"/>
      <c r="O9" s="2" t="s">
        <v>250</v>
      </c>
    </row>
    <row r="10" spans="1:15" ht="31" x14ac:dyDescent="0.35">
      <c r="A10" s="1" t="s">
        <v>21</v>
      </c>
      <c r="B10" s="1" t="s">
        <v>77</v>
      </c>
      <c r="C10" s="1"/>
      <c r="D10" s="10" t="s">
        <v>47</v>
      </c>
      <c r="E10" s="7"/>
      <c r="F10" s="10"/>
      <c r="G10" s="1"/>
      <c r="H10" s="1" t="s">
        <v>43</v>
      </c>
      <c r="I10" s="1" t="s">
        <v>15</v>
      </c>
      <c r="J10" s="9">
        <v>0.25</v>
      </c>
      <c r="K10" s="2" t="s">
        <v>282</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79</v>
      </c>
      <c r="C15" s="1">
        <v>43453</v>
      </c>
      <c r="D15" s="1" t="s">
        <v>14</v>
      </c>
      <c r="E15" s="7" t="s">
        <v>182</v>
      </c>
      <c r="F15" s="10" t="s">
        <v>181</v>
      </c>
      <c r="G15" s="1" t="s">
        <v>49</v>
      </c>
      <c r="H15" s="1" t="s">
        <v>38</v>
      </c>
      <c r="I15" s="34" t="s">
        <v>34</v>
      </c>
      <c r="J15" s="9">
        <v>0.25</v>
      </c>
      <c r="K15" s="2" t="s">
        <v>283</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1510</v>
      </c>
      <c r="D17" s="10" t="s">
        <v>72</v>
      </c>
      <c r="E17" s="7">
        <v>45019.25</v>
      </c>
      <c r="F17" s="10" t="s">
        <v>243</v>
      </c>
      <c r="G17" s="1" t="s">
        <v>49</v>
      </c>
      <c r="H17" s="1" t="s">
        <v>38</v>
      </c>
      <c r="I17" s="1" t="s">
        <v>15</v>
      </c>
      <c r="J17" s="9">
        <v>0.25</v>
      </c>
      <c r="K17" s="36" t="s">
        <v>284</v>
      </c>
      <c r="L17" s="9" t="s">
        <v>35</v>
      </c>
      <c r="M17" s="37">
        <v>12</v>
      </c>
      <c r="N17" s="1"/>
      <c r="O17" s="24" t="s">
        <v>275</v>
      </c>
    </row>
    <row r="18" spans="1:538" ht="31" x14ac:dyDescent="0.35">
      <c r="A18" s="1" t="s">
        <v>29</v>
      </c>
      <c r="B18" s="1" t="s">
        <v>80</v>
      </c>
      <c r="C18" s="1" t="s">
        <v>87</v>
      </c>
      <c r="D18" s="23" t="s">
        <v>89</v>
      </c>
      <c r="E18" s="7"/>
      <c r="F18" s="10"/>
      <c r="G18" s="1" t="s">
        <v>82</v>
      </c>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0.25</v>
      </c>
      <c r="K20" s="43" t="s">
        <v>286</v>
      </c>
      <c r="L20" s="42" t="s">
        <v>35</v>
      </c>
      <c r="M20" s="44"/>
      <c r="N20" s="39"/>
      <c r="O20" s="43"/>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16</v>
      </c>
      <c r="N24" s="26">
        <f>SUM(N4:N20)</f>
        <v>0</v>
      </c>
    </row>
    <row r="25" spans="1:538" x14ac:dyDescent="0.35">
      <c r="K25" s="31" t="s">
        <v>98</v>
      </c>
      <c r="L25" s="32"/>
      <c r="M25" s="26">
        <f>M24+M26</f>
        <v>50</v>
      </c>
      <c r="N25" s="26">
        <f>N24+N26</f>
        <v>79</v>
      </c>
    </row>
    <row r="26" spans="1:538" x14ac:dyDescent="0.35">
      <c r="M26" s="20">
        <v>34</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E8055AC-6754-4B4E-ADBD-EBA1BCB0A1BA}"/>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8AE5B-0C4A-4E25-84EB-607CA273DADC}">
  <dimension ref="A1:TR46"/>
  <sheetViews>
    <sheetView zoomScale="50" zoomScaleNormal="50" workbookViewId="0">
      <selection activeCell="L8" sqref="L8"/>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290</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24" x14ac:dyDescent="0.35">
      <c r="A4" s="1" t="s">
        <v>13</v>
      </c>
      <c r="B4" s="1" t="s">
        <v>294</v>
      </c>
      <c r="C4" s="1">
        <v>15122</v>
      </c>
      <c r="D4" s="1" t="s">
        <v>55</v>
      </c>
      <c r="E4" s="7">
        <v>45017.666666666664</v>
      </c>
      <c r="F4" s="8" t="s">
        <v>293</v>
      </c>
      <c r="G4" s="1" t="s">
        <v>49</v>
      </c>
      <c r="H4" s="1" t="s">
        <v>37</v>
      </c>
      <c r="I4" s="1" t="s">
        <v>15</v>
      </c>
      <c r="J4" s="9">
        <v>0.75</v>
      </c>
      <c r="K4" s="2" t="s">
        <v>304</v>
      </c>
      <c r="L4" s="1" t="s">
        <v>124</v>
      </c>
      <c r="M4" s="1"/>
      <c r="N4" s="1"/>
      <c r="O4" s="2" t="s">
        <v>292</v>
      </c>
    </row>
    <row r="5" spans="1:15" ht="31" x14ac:dyDescent="0.35">
      <c r="A5" s="1" t="s">
        <v>16</v>
      </c>
      <c r="B5" s="1" t="s">
        <v>61</v>
      </c>
      <c r="C5" s="1"/>
      <c r="D5" s="1"/>
      <c r="E5" s="7"/>
      <c r="F5" s="10"/>
      <c r="G5" s="1" t="s">
        <v>34</v>
      </c>
      <c r="H5" s="1" t="s">
        <v>38</v>
      </c>
      <c r="I5" s="1" t="s">
        <v>15</v>
      </c>
      <c r="J5" s="9">
        <v>0.75</v>
      </c>
      <c r="K5" s="17" t="s">
        <v>295</v>
      </c>
      <c r="L5" s="1" t="s">
        <v>35</v>
      </c>
      <c r="M5" s="1"/>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13210</v>
      </c>
      <c r="D7" s="1" t="s">
        <v>55</v>
      </c>
      <c r="E7" s="7">
        <v>45023.375</v>
      </c>
      <c r="F7" s="10" t="s">
        <v>228</v>
      </c>
      <c r="G7" s="1"/>
      <c r="H7" s="1" t="s">
        <v>38</v>
      </c>
      <c r="I7" s="1" t="s">
        <v>15</v>
      </c>
      <c r="J7" s="9">
        <v>0.75</v>
      </c>
      <c r="K7" s="2" t="s">
        <v>305</v>
      </c>
      <c r="L7" s="1" t="s">
        <v>124</v>
      </c>
      <c r="M7" s="1"/>
      <c r="N7" s="1"/>
      <c r="O7" s="2" t="s">
        <v>306</v>
      </c>
    </row>
    <row r="8" spans="1:15" ht="62" x14ac:dyDescent="0.35">
      <c r="A8" s="1" t="s">
        <v>19</v>
      </c>
      <c r="B8" s="1" t="s">
        <v>298</v>
      </c>
      <c r="C8" s="1">
        <v>1332</v>
      </c>
      <c r="D8" s="10" t="s">
        <v>252</v>
      </c>
      <c r="E8" s="7">
        <v>45025</v>
      </c>
      <c r="F8" s="10" t="s">
        <v>246</v>
      </c>
      <c r="G8" s="1"/>
      <c r="H8" s="1" t="s">
        <v>38</v>
      </c>
      <c r="I8" s="1" t="s">
        <v>15</v>
      </c>
      <c r="J8" s="9">
        <v>0.75</v>
      </c>
      <c r="K8" s="2" t="s">
        <v>307</v>
      </c>
      <c r="L8" s="1" t="s">
        <v>35</v>
      </c>
      <c r="M8" s="16"/>
      <c r="N8" s="12"/>
      <c r="O8" s="2" t="s">
        <v>308</v>
      </c>
    </row>
    <row r="9" spans="1:15" ht="93" x14ac:dyDescent="0.35">
      <c r="A9" s="1" t="s">
        <v>20</v>
      </c>
      <c r="B9" s="1" t="s">
        <v>65</v>
      </c>
      <c r="C9" s="13" t="s">
        <v>280</v>
      </c>
      <c r="D9" s="1" t="s">
        <v>60</v>
      </c>
      <c r="E9" s="7">
        <v>45025.125</v>
      </c>
      <c r="F9" s="10" t="s">
        <v>281</v>
      </c>
      <c r="G9" s="1" t="s">
        <v>49</v>
      </c>
      <c r="H9" s="1" t="s">
        <v>38</v>
      </c>
      <c r="I9" s="1" t="s">
        <v>41</v>
      </c>
      <c r="J9" s="9">
        <v>0.75</v>
      </c>
      <c r="K9" s="2" t="s">
        <v>309</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38"/>
    </row>
    <row r="11" spans="1:15" ht="31" customHeight="1" x14ac:dyDescent="0.35">
      <c r="A11" s="1" t="s">
        <v>22</v>
      </c>
      <c r="B11" s="1" t="s">
        <v>299</v>
      </c>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62" x14ac:dyDescent="0.35">
      <c r="A15" s="1" t="s">
        <v>26</v>
      </c>
      <c r="B15" s="1" t="s">
        <v>300</v>
      </c>
      <c r="C15" s="1">
        <v>43453</v>
      </c>
      <c r="D15" s="1" t="s">
        <v>14</v>
      </c>
      <c r="E15" s="7">
        <v>45020.333333333336</v>
      </c>
      <c r="F15" s="10" t="s">
        <v>181</v>
      </c>
      <c r="G15" s="1" t="s">
        <v>49</v>
      </c>
      <c r="H15" s="1" t="s">
        <v>38</v>
      </c>
      <c r="I15" s="34" t="s">
        <v>34</v>
      </c>
      <c r="J15" s="9">
        <v>0.75</v>
      </c>
      <c r="K15" s="2" t="s">
        <v>310</v>
      </c>
      <c r="L15" s="9" t="s">
        <v>124</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1510</v>
      </c>
      <c r="D17" s="10" t="s">
        <v>72</v>
      </c>
      <c r="E17" s="7">
        <v>45023.416666666664</v>
      </c>
      <c r="F17" s="10" t="s">
        <v>243</v>
      </c>
      <c r="G17" s="1" t="s">
        <v>49</v>
      </c>
      <c r="H17" s="1" t="s">
        <v>38</v>
      </c>
      <c r="I17" s="1" t="s">
        <v>15</v>
      </c>
      <c r="J17" s="9">
        <v>0.75</v>
      </c>
      <c r="K17" s="36" t="s">
        <v>311</v>
      </c>
      <c r="L17" s="9" t="s">
        <v>35</v>
      </c>
      <c r="M17" s="37">
        <v>10</v>
      </c>
      <c r="N17" s="1"/>
      <c r="O17" s="24" t="s">
        <v>275</v>
      </c>
    </row>
    <row r="18" spans="1:538" ht="31" x14ac:dyDescent="0.35">
      <c r="A18" s="1" t="s">
        <v>29</v>
      </c>
      <c r="B18" s="1" t="s">
        <v>302</v>
      </c>
      <c r="C18" s="1" t="s">
        <v>87</v>
      </c>
      <c r="D18" s="23" t="s">
        <v>89</v>
      </c>
      <c r="E18" s="7"/>
      <c r="F18" s="10"/>
      <c r="G18" s="1" t="s">
        <v>82</v>
      </c>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c r="H20" s="1" t="s">
        <v>38</v>
      </c>
      <c r="I20" s="1" t="s">
        <v>15</v>
      </c>
      <c r="J20" s="9">
        <v>0.75</v>
      </c>
      <c r="K20" s="2" t="s">
        <v>312</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10</v>
      </c>
      <c r="N24" s="26">
        <f>SUM(N4:N20)</f>
        <v>0</v>
      </c>
    </row>
    <row r="25" spans="1:538" x14ac:dyDescent="0.35">
      <c r="K25" s="31" t="s">
        <v>98</v>
      </c>
      <c r="L25" s="32"/>
      <c r="M25" s="26">
        <f>M24+M26</f>
        <v>60</v>
      </c>
      <c r="N25" s="26">
        <f>N24+N26</f>
        <v>79</v>
      </c>
    </row>
    <row r="26" spans="1:538" x14ac:dyDescent="0.35">
      <c r="M26" s="20">
        <v>50</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8996973-B922-42FD-AD09-A40A2C7A806F}"/>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A3F6-1ECA-47DE-9F0C-203CA5A0E1A4}">
  <dimension ref="A1:TR46"/>
  <sheetViews>
    <sheetView topLeftCell="A13"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313</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17" x14ac:dyDescent="0.35">
      <c r="A4" s="1" t="s">
        <v>13</v>
      </c>
      <c r="B4" s="1" t="s">
        <v>294</v>
      </c>
      <c r="C4" s="1">
        <v>15122</v>
      </c>
      <c r="D4" s="1" t="s">
        <v>55</v>
      </c>
      <c r="E4" s="7">
        <v>45017.666666666664</v>
      </c>
      <c r="F4" s="8" t="s">
        <v>293</v>
      </c>
      <c r="G4" s="1" t="s">
        <v>49</v>
      </c>
      <c r="H4" s="1" t="s">
        <v>37</v>
      </c>
      <c r="I4" s="1" t="s">
        <v>15</v>
      </c>
      <c r="J4" s="9">
        <v>0.25</v>
      </c>
      <c r="K4" s="2" t="s">
        <v>316</v>
      </c>
      <c r="L4" s="1" t="s">
        <v>35</v>
      </c>
      <c r="M4" s="1"/>
      <c r="N4" s="1"/>
      <c r="O4" s="2" t="s">
        <v>306</v>
      </c>
    </row>
    <row r="5" spans="1:15" ht="31" x14ac:dyDescent="0.35">
      <c r="A5" s="1" t="s">
        <v>16</v>
      </c>
      <c r="B5" s="1" t="s">
        <v>61</v>
      </c>
      <c r="C5" s="1"/>
      <c r="D5" s="1"/>
      <c r="E5" s="7"/>
      <c r="F5" s="10"/>
      <c r="G5" s="1" t="s">
        <v>34</v>
      </c>
      <c r="H5" s="1" t="s">
        <v>38</v>
      </c>
      <c r="I5" s="1" t="s">
        <v>15</v>
      </c>
      <c r="J5" s="9">
        <v>0.25</v>
      </c>
      <c r="K5" s="17" t="s">
        <v>295</v>
      </c>
      <c r="L5" s="1" t="s">
        <v>35</v>
      </c>
      <c r="M5" s="1"/>
      <c r="N5" s="1"/>
      <c r="O5" s="11"/>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93" x14ac:dyDescent="0.35">
      <c r="A7" s="1" t="s">
        <v>18</v>
      </c>
      <c r="B7" s="1" t="s">
        <v>297</v>
      </c>
      <c r="C7" s="1">
        <v>13210</v>
      </c>
      <c r="D7" s="1" t="s">
        <v>55</v>
      </c>
      <c r="E7" s="7">
        <v>45023.375</v>
      </c>
      <c r="F7" s="10" t="s">
        <v>228</v>
      </c>
      <c r="G7" s="1"/>
      <c r="H7" s="1" t="s">
        <v>38</v>
      </c>
      <c r="I7" s="1" t="s">
        <v>15</v>
      </c>
      <c r="J7" s="9">
        <v>0.25</v>
      </c>
      <c r="K7" s="2" t="s">
        <v>314</v>
      </c>
      <c r="L7" s="1" t="s">
        <v>35</v>
      </c>
      <c r="M7" s="1"/>
      <c r="N7" s="1"/>
      <c r="O7" s="2" t="s">
        <v>322</v>
      </c>
    </row>
    <row r="8" spans="1:15" ht="31" x14ac:dyDescent="0.35">
      <c r="A8" s="1" t="s">
        <v>19</v>
      </c>
      <c r="B8" s="1" t="s">
        <v>298</v>
      </c>
      <c r="C8" s="1">
        <v>1332</v>
      </c>
      <c r="D8" s="10" t="s">
        <v>252</v>
      </c>
      <c r="E8" s="7">
        <v>45025</v>
      </c>
      <c r="F8" s="10" t="s">
        <v>246</v>
      </c>
      <c r="G8" s="1"/>
      <c r="H8" s="1" t="s">
        <v>38</v>
      </c>
      <c r="I8" s="1" t="s">
        <v>15</v>
      </c>
      <c r="J8" s="9">
        <v>0.25</v>
      </c>
      <c r="K8" s="2" t="s">
        <v>317</v>
      </c>
      <c r="L8" s="1" t="s">
        <v>35</v>
      </c>
      <c r="M8" s="16"/>
      <c r="N8" s="12"/>
      <c r="O8" s="2" t="s">
        <v>308</v>
      </c>
    </row>
    <row r="9" spans="1:15" ht="93" x14ac:dyDescent="0.35">
      <c r="A9" s="1" t="s">
        <v>20</v>
      </c>
      <c r="B9" s="1" t="s">
        <v>65</v>
      </c>
      <c r="C9" s="13" t="s">
        <v>280</v>
      </c>
      <c r="D9" s="1" t="s">
        <v>60</v>
      </c>
      <c r="E9" s="7">
        <v>45025.125</v>
      </c>
      <c r="F9" s="10" t="s">
        <v>281</v>
      </c>
      <c r="G9" s="1" t="s">
        <v>49</v>
      </c>
      <c r="H9" s="1" t="s">
        <v>38</v>
      </c>
      <c r="I9" s="1" t="s">
        <v>41</v>
      </c>
      <c r="J9" s="9">
        <v>0.25</v>
      </c>
      <c r="K9" s="2" t="s">
        <v>318</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t="s">
        <v>306</v>
      </c>
    </row>
    <row r="11" spans="1:15" ht="31" customHeight="1" x14ac:dyDescent="0.35">
      <c r="A11" s="1" t="s">
        <v>22</v>
      </c>
      <c r="B11" s="1" t="s">
        <v>299</v>
      </c>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31" x14ac:dyDescent="0.35">
      <c r="A15" s="1" t="s">
        <v>26</v>
      </c>
      <c r="B15" s="1" t="s">
        <v>300</v>
      </c>
      <c r="C15" s="1">
        <v>43453</v>
      </c>
      <c r="D15" s="1" t="s">
        <v>14</v>
      </c>
      <c r="E15" s="7">
        <v>45020.333333333336</v>
      </c>
      <c r="F15" s="10" t="s">
        <v>181</v>
      </c>
      <c r="G15" s="1" t="s">
        <v>49</v>
      </c>
      <c r="H15" s="1" t="s">
        <v>38</v>
      </c>
      <c r="I15" s="34" t="s">
        <v>34</v>
      </c>
      <c r="J15" s="9">
        <v>0.25</v>
      </c>
      <c r="K15" s="2" t="s">
        <v>319</v>
      </c>
      <c r="L15" s="1" t="s">
        <v>35</v>
      </c>
      <c r="M15" s="37"/>
      <c r="N15" s="23"/>
      <c r="O15" s="2" t="s">
        <v>306</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1510</v>
      </c>
      <c r="D17" s="10" t="s">
        <v>72</v>
      </c>
      <c r="E17" s="7">
        <v>45023.416666666664</v>
      </c>
      <c r="F17" s="10" t="s">
        <v>243</v>
      </c>
      <c r="G17" s="1" t="s">
        <v>49</v>
      </c>
      <c r="H17" s="1" t="s">
        <v>38</v>
      </c>
      <c r="I17" s="1" t="s">
        <v>15</v>
      </c>
      <c r="J17" s="9">
        <v>0.25</v>
      </c>
      <c r="K17" s="36" t="s">
        <v>315</v>
      </c>
      <c r="L17" s="9" t="s">
        <v>35</v>
      </c>
      <c r="M17" s="37"/>
      <c r="N17" s="1">
        <v>3</v>
      </c>
      <c r="O17" s="24" t="s">
        <v>320</v>
      </c>
    </row>
    <row r="18" spans="1:538" ht="31" x14ac:dyDescent="0.35">
      <c r="A18" s="1" t="s">
        <v>29</v>
      </c>
      <c r="B18" s="1" t="s">
        <v>302</v>
      </c>
      <c r="C18" s="1" t="s">
        <v>87</v>
      </c>
      <c r="D18" s="23" t="s">
        <v>89</v>
      </c>
      <c r="E18" s="7"/>
      <c r="F18" s="10"/>
      <c r="G18" s="1" t="s">
        <v>82</v>
      </c>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c r="H20" s="1" t="s">
        <v>38</v>
      </c>
      <c r="I20" s="1" t="s">
        <v>15</v>
      </c>
      <c r="J20" s="9">
        <v>0.25</v>
      </c>
      <c r="K20" s="2" t="s">
        <v>321</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3</v>
      </c>
    </row>
    <row r="25" spans="1:538" x14ac:dyDescent="0.35">
      <c r="K25" s="31" t="s">
        <v>98</v>
      </c>
      <c r="L25" s="32"/>
      <c r="M25" s="26">
        <f>M24+M26</f>
        <v>60</v>
      </c>
      <c r="N25" s="26">
        <f>N24+N26</f>
        <v>82</v>
      </c>
    </row>
    <row r="26" spans="1:538" x14ac:dyDescent="0.35">
      <c r="M26" s="20">
        <v>60</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C5BC5244-7A1A-4B23-B4DF-CA43339041DA}"/>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D5B02-49FB-43D4-A175-813B3B853305}">
  <dimension ref="A1:TR46"/>
  <sheetViews>
    <sheetView topLeftCell="D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323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86" x14ac:dyDescent="0.35">
      <c r="A4" s="1" t="s">
        <v>13</v>
      </c>
      <c r="B4" s="1" t="s">
        <v>294</v>
      </c>
      <c r="C4" s="1" t="s">
        <v>324</v>
      </c>
      <c r="D4" s="1" t="s">
        <v>55</v>
      </c>
      <c r="E4" s="7" t="s">
        <v>331</v>
      </c>
      <c r="F4" s="8" t="s">
        <v>325</v>
      </c>
      <c r="G4" s="1" t="s">
        <v>49</v>
      </c>
      <c r="H4" s="1" t="s">
        <v>37</v>
      </c>
      <c r="I4" s="1" t="s">
        <v>15</v>
      </c>
      <c r="J4" s="9">
        <v>0.75</v>
      </c>
      <c r="K4" s="2" t="s">
        <v>330</v>
      </c>
      <c r="L4" s="1" t="s">
        <v>35</v>
      </c>
      <c r="M4" s="1"/>
      <c r="N4" s="1"/>
      <c r="O4" s="2"/>
    </row>
    <row r="5" spans="1:15" ht="186" x14ac:dyDescent="0.35">
      <c r="A5" s="1" t="s">
        <v>16</v>
      </c>
      <c r="B5" s="1" t="s">
        <v>61</v>
      </c>
      <c r="C5" s="1"/>
      <c r="D5" s="1"/>
      <c r="E5" s="7"/>
      <c r="F5" s="10"/>
      <c r="G5" s="1" t="s">
        <v>34</v>
      </c>
      <c r="H5" s="1" t="s">
        <v>38</v>
      </c>
      <c r="I5" s="1" t="s">
        <v>15</v>
      </c>
      <c r="J5" s="9">
        <v>0.75</v>
      </c>
      <c r="K5" s="17" t="s">
        <v>326</v>
      </c>
      <c r="L5" s="1" t="s">
        <v>35</v>
      </c>
      <c r="M5" s="1"/>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77.5" x14ac:dyDescent="0.35">
      <c r="A7" s="1" t="s">
        <v>18</v>
      </c>
      <c r="B7" s="1" t="s">
        <v>297</v>
      </c>
      <c r="C7" s="1">
        <v>16179</v>
      </c>
      <c r="D7" s="1" t="s">
        <v>55</v>
      </c>
      <c r="E7" s="7"/>
      <c r="F7" s="10" t="s">
        <v>228</v>
      </c>
      <c r="G7" s="1"/>
      <c r="H7" s="1" t="s">
        <v>38</v>
      </c>
      <c r="I7" s="1" t="s">
        <v>15</v>
      </c>
      <c r="J7" s="9">
        <v>0.75</v>
      </c>
      <c r="K7" s="2" t="s">
        <v>327</v>
      </c>
      <c r="L7" s="1" t="s">
        <v>35</v>
      </c>
      <c r="M7" s="1"/>
      <c r="N7" s="1"/>
      <c r="O7" s="2"/>
    </row>
    <row r="8" spans="1:15" ht="62" x14ac:dyDescent="0.35">
      <c r="A8" s="1" t="s">
        <v>19</v>
      </c>
      <c r="B8" s="1" t="s">
        <v>298</v>
      </c>
      <c r="C8" s="1">
        <v>1332</v>
      </c>
      <c r="D8" s="10" t="s">
        <v>252</v>
      </c>
      <c r="E8" s="7">
        <v>45025</v>
      </c>
      <c r="F8" s="10" t="s">
        <v>246</v>
      </c>
      <c r="G8" s="1" t="s">
        <v>49</v>
      </c>
      <c r="H8" s="1" t="s">
        <v>38</v>
      </c>
      <c r="I8" s="1" t="s">
        <v>15</v>
      </c>
      <c r="J8" s="9">
        <v>0.75</v>
      </c>
      <c r="K8" s="2" t="s">
        <v>328</v>
      </c>
      <c r="L8" s="1" t="s">
        <v>35</v>
      </c>
      <c r="M8" s="16"/>
      <c r="N8" s="12"/>
      <c r="O8" s="2"/>
    </row>
    <row r="9" spans="1:15" ht="139.5" x14ac:dyDescent="0.35">
      <c r="A9" s="1" t="s">
        <v>20</v>
      </c>
      <c r="B9" s="1" t="s">
        <v>65</v>
      </c>
      <c r="C9" s="13" t="s">
        <v>280</v>
      </c>
      <c r="D9" s="1" t="s">
        <v>60</v>
      </c>
      <c r="E9" s="7">
        <v>45025.125</v>
      </c>
      <c r="F9" s="10" t="s">
        <v>281</v>
      </c>
      <c r="G9" s="1" t="s">
        <v>49</v>
      </c>
      <c r="H9" s="1" t="s">
        <v>38</v>
      </c>
      <c r="I9" s="1" t="s">
        <v>41</v>
      </c>
      <c r="J9" s="9">
        <v>0.75</v>
      </c>
      <c r="K9" s="2" t="s">
        <v>332</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43453</v>
      </c>
      <c r="D15" s="1" t="s">
        <v>14</v>
      </c>
      <c r="E15" s="7">
        <v>45020.333333333336</v>
      </c>
      <c r="F15" s="10" t="s">
        <v>181</v>
      </c>
      <c r="G15" s="1" t="s">
        <v>49</v>
      </c>
      <c r="H15" s="1" t="s">
        <v>38</v>
      </c>
      <c r="I15" s="34" t="s">
        <v>34</v>
      </c>
      <c r="J15" s="9">
        <v>0.75</v>
      </c>
      <c r="K15" s="2" t="s">
        <v>333</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24" x14ac:dyDescent="0.35">
      <c r="A17" s="1" t="s">
        <v>28</v>
      </c>
      <c r="B17" s="1" t="s">
        <v>301</v>
      </c>
      <c r="C17" s="1">
        <v>1510</v>
      </c>
      <c r="D17" s="10" t="s">
        <v>72</v>
      </c>
      <c r="E17" s="7">
        <v>45023.416666666664</v>
      </c>
      <c r="F17" s="10" t="s">
        <v>243</v>
      </c>
      <c r="G17" s="1" t="s">
        <v>49</v>
      </c>
      <c r="H17" s="1" t="s">
        <v>38</v>
      </c>
      <c r="I17" s="1" t="s">
        <v>15</v>
      </c>
      <c r="J17" s="9">
        <v>0.75</v>
      </c>
      <c r="K17" s="36" t="s">
        <v>334</v>
      </c>
      <c r="L17" s="9" t="s">
        <v>35</v>
      </c>
      <c r="M17" s="37"/>
      <c r="N17" s="1">
        <v>2</v>
      </c>
      <c r="O17" s="24" t="s">
        <v>329</v>
      </c>
    </row>
    <row r="18" spans="1:538" ht="155" x14ac:dyDescent="0.35">
      <c r="A18" s="1" t="s">
        <v>29</v>
      </c>
      <c r="B18" s="1" t="s">
        <v>302</v>
      </c>
      <c r="C18" s="1" t="s">
        <v>87</v>
      </c>
      <c r="D18" s="23" t="s">
        <v>89</v>
      </c>
      <c r="E18" s="7"/>
      <c r="F18" s="10"/>
      <c r="G18" s="1" t="s">
        <v>82</v>
      </c>
      <c r="H18" s="1" t="s">
        <v>38</v>
      </c>
      <c r="I18" s="1" t="s">
        <v>15</v>
      </c>
      <c r="J18" s="9">
        <v>0.75</v>
      </c>
      <c r="K18" s="2" t="s">
        <v>335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0.75</v>
      </c>
      <c r="K20" s="2" t="s">
        <v>336</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2</v>
      </c>
    </row>
    <row r="25" spans="1:538" x14ac:dyDescent="0.35">
      <c r="K25" s="31" t="s">
        <v>98</v>
      </c>
      <c r="L25" s="32"/>
      <c r="M25" s="26">
        <f>M24+M26</f>
        <v>60</v>
      </c>
      <c r="N25" s="26">
        <f>N24+N26</f>
        <v>84</v>
      </c>
    </row>
    <row r="26" spans="1:538" x14ac:dyDescent="0.35">
      <c r="M26" s="20">
        <v>60</v>
      </c>
      <c r="N26" s="20">
        <v>82</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A5105A8-421B-4CDD-8DDA-E3D10CE29ED4}"/>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A9A0-F9AE-4917-B22D-0126A2EDEBFE}">
  <dimension ref="A1:TR46"/>
  <sheetViews>
    <sheetView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337</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294</v>
      </c>
      <c r="C4" s="1" t="s">
        <v>324</v>
      </c>
      <c r="D4" s="1" t="s">
        <v>55</v>
      </c>
      <c r="E4" s="7" t="s">
        <v>331</v>
      </c>
      <c r="F4" s="8" t="s">
        <v>325</v>
      </c>
      <c r="G4" s="1" t="s">
        <v>49</v>
      </c>
      <c r="H4" s="1" t="s">
        <v>37</v>
      </c>
      <c r="I4" s="1" t="s">
        <v>15</v>
      </c>
      <c r="J4" s="9">
        <v>0.25</v>
      </c>
      <c r="K4" s="2" t="s">
        <v>349</v>
      </c>
      <c r="L4" s="1" t="s">
        <v>339</v>
      </c>
      <c r="M4" s="1"/>
      <c r="N4" s="1"/>
      <c r="O4" s="2" t="s">
        <v>338</v>
      </c>
    </row>
    <row r="5" spans="1:15" ht="46.5" x14ac:dyDescent="0.35">
      <c r="A5" s="1" t="s">
        <v>16</v>
      </c>
      <c r="B5" s="1"/>
      <c r="C5" s="1"/>
      <c r="D5" s="1"/>
      <c r="E5" s="7"/>
      <c r="F5" s="10"/>
      <c r="G5" s="1" t="s">
        <v>34</v>
      </c>
      <c r="H5" s="1" t="s">
        <v>38</v>
      </c>
      <c r="I5" s="1" t="s">
        <v>15</v>
      </c>
      <c r="J5" s="9">
        <v>0.25</v>
      </c>
      <c r="K5" s="17" t="s">
        <v>295</v>
      </c>
      <c r="L5" s="1" t="s">
        <v>35</v>
      </c>
      <c r="M5" s="1"/>
      <c r="N5" s="1"/>
      <c r="O5" s="11" t="s">
        <v>340</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31" x14ac:dyDescent="0.35">
      <c r="A7" s="1" t="s">
        <v>18</v>
      </c>
      <c r="B7" s="1" t="s">
        <v>297</v>
      </c>
      <c r="C7" s="1">
        <v>16179</v>
      </c>
      <c r="D7" s="1" t="s">
        <v>55</v>
      </c>
      <c r="E7" s="7">
        <v>45027.166666666664</v>
      </c>
      <c r="F7" s="10" t="s">
        <v>341</v>
      </c>
      <c r="G7" s="1" t="s">
        <v>49</v>
      </c>
      <c r="H7" s="1" t="s">
        <v>38</v>
      </c>
      <c r="I7" s="1" t="s">
        <v>15</v>
      </c>
      <c r="J7" s="9">
        <v>0.25</v>
      </c>
      <c r="K7" s="2" t="s">
        <v>342</v>
      </c>
      <c r="L7" s="1" t="s">
        <v>35</v>
      </c>
      <c r="M7" s="1"/>
      <c r="N7" s="1"/>
      <c r="O7" s="2" t="s">
        <v>344</v>
      </c>
    </row>
    <row r="8" spans="1:15" ht="46.5" x14ac:dyDescent="0.35">
      <c r="A8" s="1" t="s">
        <v>19</v>
      </c>
      <c r="B8" s="1" t="s">
        <v>298</v>
      </c>
      <c r="C8" s="1">
        <v>1332</v>
      </c>
      <c r="D8" s="10" t="s">
        <v>252</v>
      </c>
      <c r="E8" s="7">
        <v>45025</v>
      </c>
      <c r="F8" s="10" t="s">
        <v>246</v>
      </c>
      <c r="G8" s="1" t="s">
        <v>49</v>
      </c>
      <c r="H8" s="1" t="s">
        <v>38</v>
      </c>
      <c r="I8" s="1" t="s">
        <v>15</v>
      </c>
      <c r="J8" s="9">
        <v>0.25</v>
      </c>
      <c r="K8" s="2" t="s">
        <v>343</v>
      </c>
      <c r="L8" s="1" t="s">
        <v>35</v>
      </c>
      <c r="M8" s="16"/>
      <c r="N8" s="12"/>
      <c r="O8" s="2" t="s">
        <v>308</v>
      </c>
    </row>
    <row r="9" spans="1:15" ht="93" x14ac:dyDescent="0.35">
      <c r="A9" s="1" t="s">
        <v>20</v>
      </c>
      <c r="B9" s="1" t="s">
        <v>65</v>
      </c>
      <c r="C9" s="13" t="s">
        <v>280</v>
      </c>
      <c r="D9" s="1" t="s">
        <v>60</v>
      </c>
      <c r="E9" s="7">
        <v>45025.125</v>
      </c>
      <c r="F9" s="10" t="s">
        <v>281</v>
      </c>
      <c r="G9" s="1" t="s">
        <v>49</v>
      </c>
      <c r="H9" s="1" t="s">
        <v>38</v>
      </c>
      <c r="I9" s="1" t="s">
        <v>41</v>
      </c>
      <c r="J9" s="9">
        <v>0.25</v>
      </c>
      <c r="K9" s="2" t="s">
        <v>345</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43453</v>
      </c>
      <c r="D15" s="1" t="s">
        <v>14</v>
      </c>
      <c r="E15" s="7">
        <v>45020.333333333336</v>
      </c>
      <c r="F15" s="10" t="s">
        <v>346</v>
      </c>
      <c r="G15" s="1" t="s">
        <v>49</v>
      </c>
      <c r="H15" s="1" t="s">
        <v>38</v>
      </c>
      <c r="I15" s="34" t="s">
        <v>34</v>
      </c>
      <c r="J15" s="9">
        <v>0.25</v>
      </c>
      <c r="K15" s="2" t="s">
        <v>350</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62" x14ac:dyDescent="0.35">
      <c r="A17" s="1" t="s">
        <v>28</v>
      </c>
      <c r="B17" s="1" t="s">
        <v>301</v>
      </c>
      <c r="C17" s="1">
        <v>1510</v>
      </c>
      <c r="D17" s="10" t="s">
        <v>72</v>
      </c>
      <c r="E17" s="7">
        <v>45023.416666666664</v>
      </c>
      <c r="F17" s="10" t="s">
        <v>243</v>
      </c>
      <c r="G17" s="1" t="s">
        <v>49</v>
      </c>
      <c r="H17" s="1" t="s">
        <v>38</v>
      </c>
      <c r="I17" s="1" t="s">
        <v>15</v>
      </c>
      <c r="J17" s="9">
        <v>0.25</v>
      </c>
      <c r="K17" s="36" t="s">
        <v>351</v>
      </c>
      <c r="L17" s="9" t="s">
        <v>35</v>
      </c>
      <c r="M17" s="37"/>
      <c r="N17" s="1"/>
      <c r="O17" s="24"/>
    </row>
    <row r="18" spans="1:538" ht="31" x14ac:dyDescent="0.35">
      <c r="A18" s="1" t="s">
        <v>29</v>
      </c>
      <c r="B18" s="1" t="s">
        <v>302</v>
      </c>
      <c r="C18" s="1" t="s">
        <v>87</v>
      </c>
      <c r="D18" s="23" t="s">
        <v>89</v>
      </c>
      <c r="E18" s="7"/>
      <c r="F18" s="10"/>
      <c r="G18" s="1"/>
      <c r="H18" s="1" t="s">
        <v>38</v>
      </c>
      <c r="I18" s="1" t="s">
        <v>15</v>
      </c>
      <c r="J18" s="9">
        <v>0.25</v>
      </c>
      <c r="K18" s="2" t="s">
        <v>285</v>
      </c>
      <c r="L18" s="9" t="s">
        <v>35</v>
      </c>
      <c r="M18" s="16"/>
      <c r="N18" s="1"/>
      <c r="O18" s="2" t="s">
        <v>347</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0.25</v>
      </c>
      <c r="K20" s="2" t="s">
        <v>348</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84</v>
      </c>
    </row>
    <row r="26" spans="1:538" x14ac:dyDescent="0.35">
      <c r="M26" s="20">
        <v>60</v>
      </c>
      <c r="N26" s="20">
        <v>84</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0E28F7D-15AA-4707-8A94-DF8A114F8BCC}"/>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090A-FC1B-424C-BCEF-5B9B8CFD8518}">
  <sheetPr codeName="Лист2"/>
  <dimension ref="A1:TR46"/>
  <sheetViews>
    <sheetView zoomScale="60" zoomScaleNormal="60" workbookViewId="0">
      <selection sqref="A1:XFD104857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111</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0.25</v>
      </c>
      <c r="K4" s="2" t="s">
        <v>113</v>
      </c>
      <c r="L4" s="1" t="s">
        <v>35</v>
      </c>
      <c r="M4" s="1"/>
      <c r="N4" s="1"/>
      <c r="O4" s="2" t="s">
        <v>121</v>
      </c>
    </row>
    <row r="5" spans="1:15" ht="108.5" x14ac:dyDescent="0.35">
      <c r="A5" s="1" t="s">
        <v>16</v>
      </c>
      <c r="B5" s="1" t="s">
        <v>61</v>
      </c>
      <c r="C5" s="1">
        <v>1</v>
      </c>
      <c r="D5" s="1" t="s">
        <v>39</v>
      </c>
      <c r="E5" s="7"/>
      <c r="F5" s="10"/>
      <c r="G5" s="1" t="s">
        <v>34</v>
      </c>
      <c r="H5" s="1" t="s">
        <v>38</v>
      </c>
      <c r="I5" s="1" t="s">
        <v>15</v>
      </c>
      <c r="J5" s="9">
        <v>0.25</v>
      </c>
      <c r="K5" s="17" t="s">
        <v>94</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46.5" x14ac:dyDescent="0.35">
      <c r="A7" s="1" t="s">
        <v>18</v>
      </c>
      <c r="B7" s="1" t="s">
        <v>69</v>
      </c>
      <c r="C7" s="1">
        <v>26216</v>
      </c>
      <c r="D7" s="1" t="s">
        <v>55</v>
      </c>
      <c r="E7" s="7"/>
      <c r="F7" s="10" t="s">
        <v>81</v>
      </c>
      <c r="G7" s="1" t="s">
        <v>49</v>
      </c>
      <c r="H7" s="1" t="s">
        <v>38</v>
      </c>
      <c r="I7" s="1" t="s">
        <v>15</v>
      </c>
      <c r="J7" s="9">
        <v>0.25</v>
      </c>
      <c r="K7" s="2" t="s">
        <v>122</v>
      </c>
      <c r="L7" s="1" t="s">
        <v>124</v>
      </c>
      <c r="M7" s="1"/>
      <c r="N7" s="1"/>
      <c r="O7" s="2" t="s">
        <v>125</v>
      </c>
    </row>
    <row r="8" spans="1:15" ht="93" x14ac:dyDescent="0.35">
      <c r="A8" s="1" t="s">
        <v>19</v>
      </c>
      <c r="B8" s="1" t="s">
        <v>76</v>
      </c>
      <c r="C8" s="1">
        <v>2637</v>
      </c>
      <c r="D8" s="10" t="s">
        <v>115</v>
      </c>
      <c r="E8" s="7"/>
      <c r="F8" s="10"/>
      <c r="G8" s="1" t="s">
        <v>49</v>
      </c>
      <c r="H8" s="1" t="s">
        <v>38</v>
      </c>
      <c r="I8" s="1" t="s">
        <v>15</v>
      </c>
      <c r="J8" s="9">
        <v>0.25</v>
      </c>
      <c r="K8" s="2" t="s">
        <v>114</v>
      </c>
      <c r="L8" s="1" t="s">
        <v>35</v>
      </c>
      <c r="M8" s="16"/>
      <c r="N8" s="12"/>
      <c r="O8" s="2" t="s">
        <v>131</v>
      </c>
    </row>
    <row r="9" spans="1:15" ht="108.5" x14ac:dyDescent="0.35">
      <c r="A9" s="1" t="s">
        <v>20</v>
      </c>
      <c r="B9" s="1" t="s">
        <v>65</v>
      </c>
      <c r="C9" s="13" t="s">
        <v>95</v>
      </c>
      <c r="D9" s="1" t="s">
        <v>60</v>
      </c>
      <c r="E9" s="7">
        <v>45015.583333333336</v>
      </c>
      <c r="F9" s="10" t="s">
        <v>116</v>
      </c>
      <c r="G9" s="1" t="s">
        <v>49</v>
      </c>
      <c r="H9" s="1" t="s">
        <v>38</v>
      </c>
      <c r="I9" s="1" t="s">
        <v>41</v>
      </c>
      <c r="J9" s="9">
        <v>0.25</v>
      </c>
      <c r="K9" s="2" t="s">
        <v>123</v>
      </c>
      <c r="L9" s="1" t="s">
        <v>35</v>
      </c>
      <c r="M9" s="22"/>
      <c r="N9" s="14"/>
      <c r="O9" s="2"/>
    </row>
    <row r="10" spans="1:15" ht="46.5" x14ac:dyDescent="0.35">
      <c r="A10" s="1" t="s">
        <v>21</v>
      </c>
      <c r="B10" s="1" t="s">
        <v>77</v>
      </c>
      <c r="C10" s="1"/>
      <c r="D10" s="10" t="s">
        <v>47</v>
      </c>
      <c r="E10" s="7"/>
      <c r="F10" s="10"/>
      <c r="G10" s="1"/>
      <c r="H10" s="1" t="s">
        <v>43</v>
      </c>
      <c r="I10" s="1" t="s">
        <v>15</v>
      </c>
      <c r="J10" s="9">
        <v>0.25</v>
      </c>
      <c r="K10" s="2" t="s">
        <v>117</v>
      </c>
      <c r="L10" s="1" t="s">
        <v>35</v>
      </c>
      <c r="M10" s="22"/>
      <c r="N10" s="14"/>
      <c r="O10" s="38" t="s">
        <v>121</v>
      </c>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39.5" x14ac:dyDescent="0.35">
      <c r="A14" s="1" t="s">
        <v>25</v>
      </c>
      <c r="B14" s="1" t="s">
        <v>78</v>
      </c>
      <c r="C14" s="15"/>
      <c r="D14" s="10"/>
      <c r="E14" s="7"/>
      <c r="F14" s="10"/>
      <c r="G14" s="1" t="s">
        <v>49</v>
      </c>
      <c r="H14" s="1" t="s">
        <v>38</v>
      </c>
      <c r="I14" s="1" t="s">
        <v>15</v>
      </c>
      <c r="J14" s="9">
        <v>0.25</v>
      </c>
      <c r="K14" s="17" t="s">
        <v>118</v>
      </c>
      <c r="L14" s="1" t="s">
        <v>35</v>
      </c>
      <c r="M14" s="28"/>
      <c r="N14" s="25"/>
      <c r="O14" s="17" t="s">
        <v>119</v>
      </c>
    </row>
    <row r="15" spans="1:15" ht="31" x14ac:dyDescent="0.35">
      <c r="A15" s="1" t="s">
        <v>26</v>
      </c>
      <c r="B15" s="1" t="s">
        <v>79</v>
      </c>
      <c r="C15" s="1">
        <v>16197</v>
      </c>
      <c r="D15" s="1" t="s">
        <v>14</v>
      </c>
      <c r="E15" s="7" t="s">
        <v>97</v>
      </c>
      <c r="F15" s="10" t="s">
        <v>96</v>
      </c>
      <c r="G15" s="1" t="s">
        <v>49</v>
      </c>
      <c r="H15" s="1" t="s">
        <v>38</v>
      </c>
      <c r="I15" s="34" t="s">
        <v>34</v>
      </c>
      <c r="J15" s="9">
        <v>0.25</v>
      </c>
      <c r="K15" s="2" t="s">
        <v>126</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622</v>
      </c>
      <c r="D17" s="10" t="s">
        <v>72</v>
      </c>
      <c r="E17" s="7">
        <v>45007.5</v>
      </c>
      <c r="F17" s="10" t="s">
        <v>120</v>
      </c>
      <c r="G17" s="1" t="s">
        <v>49</v>
      </c>
      <c r="H17" s="1" t="s">
        <v>38</v>
      </c>
      <c r="I17" s="1" t="s">
        <v>15</v>
      </c>
      <c r="J17" s="9">
        <v>0.25</v>
      </c>
      <c r="K17" s="36" t="s">
        <v>127</v>
      </c>
      <c r="L17" s="9" t="s">
        <v>35</v>
      </c>
      <c r="M17" s="37"/>
      <c r="N17" s="1">
        <v>10</v>
      </c>
      <c r="O17" s="24" t="s">
        <v>129</v>
      </c>
    </row>
    <row r="18" spans="1:538" ht="46.5" x14ac:dyDescent="0.35">
      <c r="A18" s="1" t="s">
        <v>29</v>
      </c>
      <c r="B18" s="1" t="s">
        <v>80</v>
      </c>
      <c r="C18" s="1" t="s">
        <v>87</v>
      </c>
      <c r="D18" s="23" t="s">
        <v>89</v>
      </c>
      <c r="E18" s="7">
        <v>45015.166666666664</v>
      </c>
      <c r="F18" s="10" t="s">
        <v>88</v>
      </c>
      <c r="G18" s="1" t="s">
        <v>82</v>
      </c>
      <c r="H18" s="1" t="s">
        <v>38</v>
      </c>
      <c r="I18" s="1" t="s">
        <v>15</v>
      </c>
      <c r="J18" s="9">
        <v>0.25</v>
      </c>
      <c r="K18" s="2" t="s">
        <v>128</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139.5" x14ac:dyDescent="0.35">
      <c r="A20" s="1" t="s">
        <v>32</v>
      </c>
      <c r="B20" s="1" t="s">
        <v>93</v>
      </c>
      <c r="C20" s="1">
        <v>3080</v>
      </c>
      <c r="D20" s="1" t="s">
        <v>92</v>
      </c>
      <c r="E20" s="7" t="s">
        <v>91</v>
      </c>
      <c r="F20" s="10" t="s">
        <v>90</v>
      </c>
      <c r="G20" s="1" t="s">
        <v>49</v>
      </c>
      <c r="H20" s="1" t="s">
        <v>38</v>
      </c>
      <c r="I20" s="1" t="s">
        <v>15</v>
      </c>
      <c r="J20" s="9">
        <v>0.25</v>
      </c>
      <c r="K20" s="2" t="s">
        <v>130</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v>0</v>
      </c>
      <c r="N24" s="26">
        <v>10</v>
      </c>
    </row>
    <row r="25" spans="1:538" x14ac:dyDescent="0.35">
      <c r="K25" s="31" t="s">
        <v>98</v>
      </c>
      <c r="L25" s="32"/>
      <c r="M25" s="26">
        <v>0</v>
      </c>
      <c r="N25" s="26">
        <v>10</v>
      </c>
    </row>
    <row r="26" spans="1:538" x14ac:dyDescent="0.35">
      <c r="M26" s="20">
        <v>0</v>
      </c>
      <c r="N26" s="20">
        <v>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D8EDDA6-C788-497B-AB58-81ACBCE39A95}"/>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776C-49C8-4B43-BBFD-2B9537FABA08}">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352</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62" customHeight="1" x14ac:dyDescent="0.35">
      <c r="A4" s="1" t="s">
        <v>13</v>
      </c>
      <c r="B4" s="1" t="s">
        <v>294</v>
      </c>
      <c r="C4" s="1" t="s">
        <v>324</v>
      </c>
      <c r="D4" s="1" t="s">
        <v>55</v>
      </c>
      <c r="E4" s="7" t="s">
        <v>331</v>
      </c>
      <c r="F4" s="8" t="s">
        <v>325</v>
      </c>
      <c r="G4" s="1" t="s">
        <v>49</v>
      </c>
      <c r="H4" s="1" t="s">
        <v>37</v>
      </c>
      <c r="I4" s="1" t="s">
        <v>15</v>
      </c>
      <c r="J4" s="9">
        <v>0.75</v>
      </c>
      <c r="K4" s="2" t="s">
        <v>353</v>
      </c>
      <c r="L4" s="1" t="s">
        <v>339</v>
      </c>
      <c r="M4" s="1"/>
      <c r="N4" s="1"/>
      <c r="O4" s="2" t="s">
        <v>338</v>
      </c>
    </row>
    <row r="5" spans="1:15" ht="46.5" x14ac:dyDescent="0.35">
      <c r="A5" s="1" t="s">
        <v>16</v>
      </c>
      <c r="B5" s="1"/>
      <c r="C5" s="1"/>
      <c r="D5" s="1"/>
      <c r="E5" s="7"/>
      <c r="F5" s="10"/>
      <c r="G5" s="1" t="s">
        <v>34</v>
      </c>
      <c r="H5" s="1" t="s">
        <v>38</v>
      </c>
      <c r="I5" s="1" t="s">
        <v>15</v>
      </c>
      <c r="J5" s="9">
        <v>0.75</v>
      </c>
      <c r="K5" s="17" t="s">
        <v>295</v>
      </c>
      <c r="L5" s="1" t="s">
        <v>35</v>
      </c>
      <c r="M5" s="1"/>
      <c r="N5" s="1"/>
      <c r="O5" s="11" t="s">
        <v>340</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16179</v>
      </c>
      <c r="D7" s="1" t="s">
        <v>55</v>
      </c>
      <c r="E7" s="7">
        <v>45027.166666666664</v>
      </c>
      <c r="F7" s="10" t="s">
        <v>341</v>
      </c>
      <c r="G7" s="1" t="s">
        <v>49</v>
      </c>
      <c r="H7" s="1" t="s">
        <v>38</v>
      </c>
      <c r="I7" s="1" t="s">
        <v>15</v>
      </c>
      <c r="J7" s="9">
        <v>0.75</v>
      </c>
      <c r="K7" s="2" t="s">
        <v>354</v>
      </c>
      <c r="L7" s="1" t="s">
        <v>35</v>
      </c>
      <c r="M7" s="1"/>
      <c r="N7" s="1"/>
      <c r="O7" s="2" t="s">
        <v>344</v>
      </c>
    </row>
    <row r="8" spans="1:15" ht="31" x14ac:dyDescent="0.35">
      <c r="A8" s="1" t="s">
        <v>19</v>
      </c>
      <c r="B8" s="1" t="s">
        <v>298</v>
      </c>
      <c r="C8" s="1">
        <v>1332</v>
      </c>
      <c r="D8" s="10" t="s">
        <v>252</v>
      </c>
      <c r="E8" s="7">
        <v>45025</v>
      </c>
      <c r="F8" s="10" t="s">
        <v>246</v>
      </c>
      <c r="G8" s="1" t="s">
        <v>49</v>
      </c>
      <c r="H8" s="1" t="s">
        <v>38</v>
      </c>
      <c r="I8" s="1" t="s">
        <v>15</v>
      </c>
      <c r="J8" s="9">
        <v>0.75</v>
      </c>
      <c r="K8" s="2" t="s">
        <v>355</v>
      </c>
      <c r="L8" s="1" t="s">
        <v>35</v>
      </c>
      <c r="M8" s="16"/>
      <c r="N8" s="12"/>
      <c r="O8" s="2" t="s">
        <v>308</v>
      </c>
    </row>
    <row r="9" spans="1:15" ht="155" x14ac:dyDescent="0.35">
      <c r="A9" s="1" t="s">
        <v>20</v>
      </c>
      <c r="B9" s="1" t="s">
        <v>65</v>
      </c>
      <c r="C9" s="13" t="s">
        <v>280</v>
      </c>
      <c r="D9" s="1" t="s">
        <v>60</v>
      </c>
      <c r="E9" s="7">
        <v>45025.125</v>
      </c>
      <c r="F9" s="10" t="s">
        <v>281</v>
      </c>
      <c r="G9" s="1" t="s">
        <v>49</v>
      </c>
      <c r="H9" s="1" t="s">
        <v>38</v>
      </c>
      <c r="I9" s="1" t="s">
        <v>41</v>
      </c>
      <c r="J9" s="9">
        <v>0.75</v>
      </c>
      <c r="K9" s="2" t="s">
        <v>356</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77.5" x14ac:dyDescent="0.35">
      <c r="A15" s="1" t="s">
        <v>26</v>
      </c>
      <c r="B15" s="1" t="s">
        <v>300</v>
      </c>
      <c r="C15" s="1">
        <v>43453</v>
      </c>
      <c r="D15" s="1" t="s">
        <v>14</v>
      </c>
      <c r="E15" s="7">
        <v>45020.333333333336</v>
      </c>
      <c r="F15" s="10" t="s">
        <v>346</v>
      </c>
      <c r="G15" s="1" t="s">
        <v>49</v>
      </c>
      <c r="H15" s="1" t="s">
        <v>38</v>
      </c>
      <c r="I15" s="34" t="s">
        <v>34</v>
      </c>
      <c r="J15" s="9">
        <v>0.75</v>
      </c>
      <c r="K15" s="2" t="s">
        <v>357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93" x14ac:dyDescent="0.35">
      <c r="A17" s="1" t="s">
        <v>28</v>
      </c>
      <c r="B17" s="1" t="s">
        <v>301</v>
      </c>
      <c r="C17" s="1">
        <v>1510</v>
      </c>
      <c r="D17" s="10" t="s">
        <v>72</v>
      </c>
      <c r="E17" s="7">
        <v>45023.416666666664</v>
      </c>
      <c r="F17" s="10" t="s">
        <v>243</v>
      </c>
      <c r="G17" s="1" t="s">
        <v>49</v>
      </c>
      <c r="H17" s="1" t="s">
        <v>38</v>
      </c>
      <c r="I17" s="1" t="s">
        <v>15</v>
      </c>
      <c r="J17" s="9">
        <v>0.75</v>
      </c>
      <c r="K17" s="36" t="s">
        <v>358</v>
      </c>
      <c r="L17" s="9" t="s">
        <v>35</v>
      </c>
      <c r="M17" s="37"/>
      <c r="N17" s="1"/>
      <c r="O17" s="24"/>
    </row>
    <row r="18" spans="1:538" ht="31" x14ac:dyDescent="0.35">
      <c r="A18" s="1" t="s">
        <v>29</v>
      </c>
      <c r="B18" s="1" t="s">
        <v>302</v>
      </c>
      <c r="C18" s="1" t="s">
        <v>87</v>
      </c>
      <c r="D18" s="23" t="s">
        <v>89</v>
      </c>
      <c r="E18" s="7"/>
      <c r="F18" s="10"/>
      <c r="G18" s="1"/>
      <c r="H18" s="1" t="s">
        <v>38</v>
      </c>
      <c r="I18" s="1" t="s">
        <v>15</v>
      </c>
      <c r="J18" s="9">
        <v>0.75</v>
      </c>
      <c r="K18" s="2" t="s">
        <v>285</v>
      </c>
      <c r="L18" s="9" t="s">
        <v>35</v>
      </c>
      <c r="M18" s="16"/>
      <c r="N18" s="1"/>
      <c r="O18" s="2" t="s">
        <v>347</v>
      </c>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303</v>
      </c>
      <c r="C20" s="1">
        <v>5548</v>
      </c>
      <c r="D20" s="1" t="s">
        <v>92</v>
      </c>
      <c r="E20" s="7">
        <v>45022.666666666664</v>
      </c>
      <c r="F20" s="10" t="s">
        <v>223</v>
      </c>
      <c r="G20" s="1" t="s">
        <v>49</v>
      </c>
      <c r="H20" s="1" t="s">
        <v>38</v>
      </c>
      <c r="I20" s="1" t="s">
        <v>15</v>
      </c>
      <c r="J20" s="9">
        <v>0.75</v>
      </c>
      <c r="K20" s="2" t="s">
        <v>359</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84</v>
      </c>
    </row>
    <row r="26" spans="1:538" x14ac:dyDescent="0.35">
      <c r="M26" s="20">
        <v>60</v>
      </c>
      <c r="N26" s="20">
        <v>84</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61CD75C-296B-4CFC-813D-A6836338AC48}"/>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2985-254E-4E80-953F-2306FBF26692}">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360</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86" customHeight="1" x14ac:dyDescent="0.35">
      <c r="A4" s="1" t="s">
        <v>13</v>
      </c>
      <c r="B4" s="1" t="s">
        <v>294</v>
      </c>
      <c r="C4" s="1" t="s">
        <v>324</v>
      </c>
      <c r="D4" s="1" t="s">
        <v>55</v>
      </c>
      <c r="E4" s="7" t="s">
        <v>331</v>
      </c>
      <c r="F4" s="8" t="s">
        <v>325</v>
      </c>
      <c r="G4" s="1" t="s">
        <v>49</v>
      </c>
      <c r="H4" s="1" t="s">
        <v>37</v>
      </c>
      <c r="I4" s="1" t="s">
        <v>15</v>
      </c>
      <c r="J4" s="9">
        <v>0.25</v>
      </c>
      <c r="K4" s="2" t="s">
        <v>365</v>
      </c>
      <c r="L4" s="1" t="s">
        <v>124</v>
      </c>
      <c r="M4" s="1"/>
      <c r="N4" s="1"/>
      <c r="O4" s="2" t="s">
        <v>338</v>
      </c>
    </row>
    <row r="5" spans="1:15" ht="201.5" x14ac:dyDescent="0.35">
      <c r="A5" s="1" t="s">
        <v>16</v>
      </c>
      <c r="B5" s="1"/>
      <c r="C5" s="1"/>
      <c r="D5" s="1"/>
      <c r="E5" s="7"/>
      <c r="F5" s="10"/>
      <c r="G5" s="1" t="s">
        <v>34</v>
      </c>
      <c r="H5" s="1" t="s">
        <v>38</v>
      </c>
      <c r="I5" s="1" t="s">
        <v>15</v>
      </c>
      <c r="J5" s="9">
        <v>0.25</v>
      </c>
      <c r="K5" s="17" t="s">
        <v>295</v>
      </c>
      <c r="L5" s="1" t="s">
        <v>35</v>
      </c>
      <c r="M5" s="1"/>
      <c r="N5" s="1"/>
      <c r="O5" s="11" t="s">
        <v>361</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46.5" x14ac:dyDescent="0.35">
      <c r="A7" s="1" t="s">
        <v>18</v>
      </c>
      <c r="B7" s="1" t="s">
        <v>297</v>
      </c>
      <c r="C7" s="1">
        <v>16179</v>
      </c>
      <c r="D7" s="1" t="s">
        <v>55</v>
      </c>
      <c r="E7" s="7">
        <v>45027.166666666664</v>
      </c>
      <c r="F7" s="10" t="s">
        <v>341</v>
      </c>
      <c r="G7" s="1" t="s">
        <v>49</v>
      </c>
      <c r="H7" s="1" t="s">
        <v>38</v>
      </c>
      <c r="I7" s="1" t="s">
        <v>15</v>
      </c>
      <c r="J7" s="9">
        <v>0.25</v>
      </c>
      <c r="K7" s="2" t="s">
        <v>362</v>
      </c>
      <c r="L7" s="1" t="s">
        <v>35</v>
      </c>
      <c r="M7" s="1"/>
      <c r="N7" s="1"/>
      <c r="O7" s="2"/>
    </row>
    <row r="8" spans="1:15" ht="62" x14ac:dyDescent="0.35">
      <c r="A8" s="1" t="s">
        <v>19</v>
      </c>
      <c r="B8" s="1" t="s">
        <v>298</v>
      </c>
      <c r="C8" s="1">
        <v>1332</v>
      </c>
      <c r="D8" s="10" t="s">
        <v>252</v>
      </c>
      <c r="E8" s="7">
        <v>45025</v>
      </c>
      <c r="F8" s="10" t="s">
        <v>246</v>
      </c>
      <c r="G8" s="1" t="s">
        <v>49</v>
      </c>
      <c r="H8" s="1" t="s">
        <v>38</v>
      </c>
      <c r="I8" s="1" t="s">
        <v>15</v>
      </c>
      <c r="J8" s="9">
        <v>0.25</v>
      </c>
      <c r="K8" s="2" t="s">
        <v>366</v>
      </c>
      <c r="L8" s="1" t="s">
        <v>35</v>
      </c>
      <c r="M8" s="16"/>
      <c r="N8" s="12"/>
      <c r="O8" s="2"/>
    </row>
    <row r="9" spans="1:15" ht="108.5" x14ac:dyDescent="0.35">
      <c r="A9" s="1" t="s">
        <v>20</v>
      </c>
      <c r="B9" s="1" t="s">
        <v>65</v>
      </c>
      <c r="C9" s="13" t="s">
        <v>280</v>
      </c>
      <c r="D9" s="1" t="s">
        <v>60</v>
      </c>
      <c r="E9" s="7">
        <v>45025.125</v>
      </c>
      <c r="F9" s="10" t="s">
        <v>281</v>
      </c>
      <c r="G9" s="1" t="s">
        <v>49</v>
      </c>
      <c r="H9" s="1" t="s">
        <v>38</v>
      </c>
      <c r="I9" s="1" t="s">
        <v>41</v>
      </c>
      <c r="J9" s="9">
        <v>0.25</v>
      </c>
      <c r="K9" s="2" t="s">
        <v>367</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155" x14ac:dyDescent="0.35">
      <c r="A15" s="1" t="s">
        <v>26</v>
      </c>
      <c r="B15" s="1" t="s">
        <v>300</v>
      </c>
      <c r="C15" s="1">
        <v>43453</v>
      </c>
      <c r="D15" s="1" t="s">
        <v>14</v>
      </c>
      <c r="E15" s="7">
        <v>45020.333333333336</v>
      </c>
      <c r="F15" s="10" t="s">
        <v>346</v>
      </c>
      <c r="G15" s="1" t="s">
        <v>49</v>
      </c>
      <c r="H15" s="1" t="s">
        <v>38</v>
      </c>
      <c r="I15" s="34" t="s">
        <v>34</v>
      </c>
      <c r="J15" s="9">
        <v>0.25</v>
      </c>
      <c r="K15" s="2" t="s">
        <v>368</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1510</v>
      </c>
      <c r="D17" s="10" t="s">
        <v>72</v>
      </c>
      <c r="E17" s="7">
        <v>45023.416666666664</v>
      </c>
      <c r="F17" s="10" t="s">
        <v>243</v>
      </c>
      <c r="G17" s="1" t="s">
        <v>49</v>
      </c>
      <c r="H17" s="1" t="s">
        <v>38</v>
      </c>
      <c r="I17" s="1" t="s">
        <v>15</v>
      </c>
      <c r="J17" s="9">
        <v>0.25</v>
      </c>
      <c r="K17" s="36" t="s">
        <v>370</v>
      </c>
      <c r="L17" s="9" t="s">
        <v>35</v>
      </c>
      <c r="M17" s="37"/>
      <c r="N17" s="1">
        <v>9</v>
      </c>
      <c r="O17" s="24" t="s">
        <v>369</v>
      </c>
    </row>
    <row r="18" spans="1:538" ht="62" x14ac:dyDescent="0.35">
      <c r="A18" s="1" t="s">
        <v>29</v>
      </c>
      <c r="B18" s="1" t="s">
        <v>302</v>
      </c>
      <c r="C18" s="1" t="s">
        <v>87</v>
      </c>
      <c r="D18" s="23" t="s">
        <v>89</v>
      </c>
      <c r="E18" s="7"/>
      <c r="F18" s="10"/>
      <c r="G18" s="1"/>
      <c r="H18" s="1" t="s">
        <v>38</v>
      </c>
      <c r="I18" s="1" t="s">
        <v>15</v>
      </c>
      <c r="J18" s="9">
        <v>0.25</v>
      </c>
      <c r="K18" s="2" t="s">
        <v>285</v>
      </c>
      <c r="L18" s="9" t="s">
        <v>35</v>
      </c>
      <c r="M18" s="16"/>
      <c r="N18" s="1"/>
      <c r="O18" s="2" t="s">
        <v>363</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08.5" x14ac:dyDescent="0.35">
      <c r="A20" s="1" t="s">
        <v>32</v>
      </c>
      <c r="B20" s="1" t="s">
        <v>303</v>
      </c>
      <c r="C20" s="1">
        <v>5548</v>
      </c>
      <c r="D20" s="1" t="s">
        <v>92</v>
      </c>
      <c r="E20" s="7">
        <v>45022.666666666664</v>
      </c>
      <c r="F20" s="10" t="s">
        <v>223</v>
      </c>
      <c r="G20" s="1" t="s">
        <v>49</v>
      </c>
      <c r="H20" s="1" t="s">
        <v>38</v>
      </c>
      <c r="I20" s="1" t="s">
        <v>15</v>
      </c>
      <c r="J20" s="9">
        <v>0.25</v>
      </c>
      <c r="K20" s="2" t="s">
        <v>364</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9</v>
      </c>
    </row>
    <row r="25" spans="1:538" x14ac:dyDescent="0.35">
      <c r="K25" s="31" t="s">
        <v>98</v>
      </c>
      <c r="L25" s="32"/>
      <c r="M25" s="26">
        <f>M24+M26</f>
        <v>60</v>
      </c>
      <c r="N25" s="26">
        <f>N24+N26</f>
        <v>93</v>
      </c>
    </row>
    <row r="26" spans="1:538" x14ac:dyDescent="0.35">
      <c r="M26" s="20">
        <v>60</v>
      </c>
      <c r="N26" s="20">
        <v>84</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3656C2B-A01B-4E33-BE06-BB21AA6E7D01}"/>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4FE8A-2E15-408A-9237-494C0E8413BA}">
  <dimension ref="A1:TR46"/>
  <sheetViews>
    <sheetView topLeftCell="A14" zoomScale="60" zoomScaleNormal="60" workbookViewId="0">
      <selection activeCell="H31" sqref="H31"/>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371</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86" customHeight="1" x14ac:dyDescent="0.35">
      <c r="A4" s="1" t="s">
        <v>13</v>
      </c>
      <c r="B4" s="1" t="s">
        <v>294</v>
      </c>
      <c r="C4" s="1" t="s">
        <v>324</v>
      </c>
      <c r="D4" s="1" t="s">
        <v>55</v>
      </c>
      <c r="E4" s="7" t="s">
        <v>331</v>
      </c>
      <c r="F4" s="8" t="s">
        <v>325</v>
      </c>
      <c r="G4" s="1" t="s">
        <v>49</v>
      </c>
      <c r="H4" s="1" t="s">
        <v>37</v>
      </c>
      <c r="I4" s="1" t="s">
        <v>15</v>
      </c>
      <c r="J4" s="9">
        <v>0.75</v>
      </c>
      <c r="K4" s="2" t="s">
        <v>374</v>
      </c>
      <c r="L4" s="1" t="s">
        <v>35</v>
      </c>
      <c r="M4" s="1"/>
      <c r="N4" s="1"/>
      <c r="O4" s="2"/>
    </row>
    <row r="5" spans="1:15" ht="201.5" x14ac:dyDescent="0.35">
      <c r="A5" s="1" t="s">
        <v>16</v>
      </c>
      <c r="B5" s="1"/>
      <c r="C5" s="1"/>
      <c r="D5" s="1"/>
      <c r="E5" s="7"/>
      <c r="F5" s="10"/>
      <c r="G5" s="1" t="s">
        <v>34</v>
      </c>
      <c r="H5" s="1" t="s">
        <v>38</v>
      </c>
      <c r="I5" s="1" t="s">
        <v>15</v>
      </c>
      <c r="J5" s="9">
        <v>0.75</v>
      </c>
      <c r="K5" s="17" t="s">
        <v>295</v>
      </c>
      <c r="L5" s="1" t="s">
        <v>35</v>
      </c>
      <c r="M5" s="1"/>
      <c r="N5" s="1"/>
      <c r="O5" s="11" t="s">
        <v>361</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93" x14ac:dyDescent="0.35">
      <c r="A7" s="1" t="s">
        <v>18</v>
      </c>
      <c r="B7" s="1" t="s">
        <v>297</v>
      </c>
      <c r="C7" s="1">
        <v>16179</v>
      </c>
      <c r="D7" s="1" t="s">
        <v>55</v>
      </c>
      <c r="E7" s="7">
        <v>45027.166666666664</v>
      </c>
      <c r="F7" s="10" t="s">
        <v>341</v>
      </c>
      <c r="G7" s="1" t="s">
        <v>49</v>
      </c>
      <c r="H7" s="1" t="s">
        <v>38</v>
      </c>
      <c r="I7" s="1" t="s">
        <v>15</v>
      </c>
      <c r="J7" s="9">
        <v>0.75</v>
      </c>
      <c r="K7" s="2" t="s">
        <v>375</v>
      </c>
      <c r="L7" s="1" t="s">
        <v>35</v>
      </c>
      <c r="M7" s="1"/>
      <c r="N7" s="1"/>
      <c r="O7" s="2"/>
    </row>
    <row r="8" spans="1:15" ht="62" x14ac:dyDescent="0.35">
      <c r="A8" s="1" t="s">
        <v>19</v>
      </c>
      <c r="B8" s="1" t="s">
        <v>298</v>
      </c>
      <c r="C8" s="1">
        <v>1332</v>
      </c>
      <c r="D8" s="10" t="s">
        <v>252</v>
      </c>
      <c r="E8" s="7">
        <v>45025</v>
      </c>
      <c r="F8" s="10" t="s">
        <v>246</v>
      </c>
      <c r="G8" s="1" t="s">
        <v>49</v>
      </c>
      <c r="H8" s="1" t="s">
        <v>38</v>
      </c>
      <c r="I8" s="1" t="s">
        <v>15</v>
      </c>
      <c r="J8" s="9">
        <v>0.75</v>
      </c>
      <c r="K8" s="2" t="s">
        <v>372</v>
      </c>
      <c r="L8" s="1" t="s">
        <v>35</v>
      </c>
      <c r="M8" s="16"/>
      <c r="N8" s="12"/>
      <c r="O8" s="2"/>
    </row>
    <row r="9" spans="1:15" ht="93" x14ac:dyDescent="0.35">
      <c r="A9" s="1" t="s">
        <v>20</v>
      </c>
      <c r="B9" s="1" t="s">
        <v>65</v>
      </c>
      <c r="C9" s="13" t="s">
        <v>280</v>
      </c>
      <c r="D9" s="1" t="s">
        <v>60</v>
      </c>
      <c r="E9" s="7">
        <v>45025.125</v>
      </c>
      <c r="F9" s="10" t="s">
        <v>281</v>
      </c>
      <c r="G9" s="1" t="s">
        <v>49</v>
      </c>
      <c r="H9" s="1" t="s">
        <v>38</v>
      </c>
      <c r="I9" s="1" t="s">
        <v>41</v>
      </c>
      <c r="J9" s="9">
        <v>0.75</v>
      </c>
      <c r="K9" s="2" t="s">
        <v>376</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0.75</v>
      </c>
      <c r="K11" s="17" t="s">
        <v>373</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62" x14ac:dyDescent="0.35">
      <c r="A15" s="1" t="s">
        <v>26</v>
      </c>
      <c r="B15" s="1" t="s">
        <v>300</v>
      </c>
      <c r="C15" s="1">
        <v>43453</v>
      </c>
      <c r="D15" s="1" t="s">
        <v>14</v>
      </c>
      <c r="E15" s="7">
        <v>45020.333333333336</v>
      </c>
      <c r="F15" s="10" t="s">
        <v>346</v>
      </c>
      <c r="G15" s="1" t="s">
        <v>49</v>
      </c>
      <c r="H15" s="1" t="s">
        <v>38</v>
      </c>
      <c r="I15" s="34" t="s">
        <v>34</v>
      </c>
      <c r="J15" s="9">
        <v>0.75</v>
      </c>
      <c r="K15" s="2" t="s">
        <v>377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1510</v>
      </c>
      <c r="D17" s="10" t="s">
        <v>72</v>
      </c>
      <c r="E17" s="7">
        <v>45023.416666666664</v>
      </c>
      <c r="F17" s="10" t="s">
        <v>243</v>
      </c>
      <c r="G17" s="1" t="s">
        <v>49</v>
      </c>
      <c r="H17" s="1" t="s">
        <v>38</v>
      </c>
      <c r="I17" s="1" t="s">
        <v>15</v>
      </c>
      <c r="J17" s="9">
        <v>0.75</v>
      </c>
      <c r="K17" s="36" t="s">
        <v>378</v>
      </c>
      <c r="L17" s="9" t="s">
        <v>35</v>
      </c>
      <c r="M17" s="37"/>
      <c r="N17" s="1">
        <v>2</v>
      </c>
      <c r="O17" s="24" t="s">
        <v>369</v>
      </c>
    </row>
    <row r="18" spans="1:538" ht="77.5" x14ac:dyDescent="0.35">
      <c r="A18" s="1" t="s">
        <v>29</v>
      </c>
      <c r="B18" s="1" t="s">
        <v>302</v>
      </c>
      <c r="C18" s="1" t="s">
        <v>87</v>
      </c>
      <c r="D18" s="23" t="s">
        <v>89</v>
      </c>
      <c r="E18" s="7"/>
      <c r="F18" s="10"/>
      <c r="G18" s="1"/>
      <c r="H18" s="1" t="s">
        <v>38</v>
      </c>
      <c r="I18" s="1" t="s">
        <v>15</v>
      </c>
      <c r="J18" s="9">
        <v>0.75</v>
      </c>
      <c r="K18" s="2" t="s">
        <v>285</v>
      </c>
      <c r="L18" s="9" t="s">
        <v>35</v>
      </c>
      <c r="M18" s="16"/>
      <c r="N18" s="1"/>
      <c r="O18" s="2" t="s">
        <v>379</v>
      </c>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0.75</v>
      </c>
      <c r="K20" s="2" t="s">
        <v>380</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2</v>
      </c>
    </row>
    <row r="25" spans="1:538" x14ac:dyDescent="0.35">
      <c r="K25" s="31" t="s">
        <v>98</v>
      </c>
      <c r="L25" s="32"/>
      <c r="M25" s="26">
        <f>M24+M26</f>
        <v>60</v>
      </c>
      <c r="N25" s="26">
        <f>N24+N26</f>
        <v>95</v>
      </c>
    </row>
    <row r="26" spans="1:538" x14ac:dyDescent="0.35">
      <c r="M26" s="20">
        <v>60</v>
      </c>
      <c r="N26" s="20">
        <v>93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0FE8732-4D05-4701-87C0-686A338766D5}"/>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8DEFA-E0EC-433D-9B17-5BF2651FBDB4}">
  <dimension ref="A1:TR46"/>
  <sheetViews>
    <sheetView topLeftCell="A16" zoomScale="60" zoomScaleNormal="60" workbookViewId="0">
      <selection activeCell="G27" sqref="G27"/>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381</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294</v>
      </c>
      <c r="C4" s="1" t="s">
        <v>324</v>
      </c>
      <c r="D4" s="1" t="s">
        <v>55</v>
      </c>
      <c r="E4" s="7" t="s">
        <v>331</v>
      </c>
      <c r="F4" s="8" t="s">
        <v>325</v>
      </c>
      <c r="G4" s="1" t="s">
        <v>49</v>
      </c>
      <c r="H4" s="1" t="s">
        <v>37</v>
      </c>
      <c r="I4" s="1" t="s">
        <v>15</v>
      </c>
      <c r="J4" s="9">
        <v>0.25</v>
      </c>
      <c r="K4" s="2" t="s">
        <v>388</v>
      </c>
      <c r="L4" s="1" t="s">
        <v>35</v>
      </c>
      <c r="M4" s="1"/>
      <c r="N4" s="1"/>
      <c r="O4" s="2"/>
    </row>
    <row r="5" spans="1:15" ht="100.5" customHeight="1" x14ac:dyDescent="0.35">
      <c r="A5" s="1" t="s">
        <v>16</v>
      </c>
      <c r="B5" s="1"/>
      <c r="C5" s="1"/>
      <c r="D5" s="1"/>
      <c r="E5" s="7"/>
      <c r="F5" s="10"/>
      <c r="G5" s="1" t="s">
        <v>34</v>
      </c>
      <c r="H5" s="1" t="s">
        <v>38</v>
      </c>
      <c r="I5" s="1" t="s">
        <v>15</v>
      </c>
      <c r="J5" s="9">
        <v>0.25</v>
      </c>
      <c r="K5" s="17" t="s">
        <v>295</v>
      </c>
      <c r="L5" s="1" t="s">
        <v>35</v>
      </c>
      <c r="M5" s="1"/>
      <c r="N5" s="1"/>
      <c r="O5" s="11" t="s">
        <v>361</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77.5" x14ac:dyDescent="0.35">
      <c r="A7" s="1" t="s">
        <v>18</v>
      </c>
      <c r="B7" s="1" t="s">
        <v>297</v>
      </c>
      <c r="C7" s="1">
        <v>16179</v>
      </c>
      <c r="D7" s="1" t="s">
        <v>55</v>
      </c>
      <c r="E7" s="7">
        <v>45027.166666666664</v>
      </c>
      <c r="F7" s="10" t="s">
        <v>341</v>
      </c>
      <c r="G7" s="1" t="s">
        <v>49</v>
      </c>
      <c r="H7" s="1" t="s">
        <v>38</v>
      </c>
      <c r="I7" s="1" t="s">
        <v>15</v>
      </c>
      <c r="J7" s="9">
        <v>0.25</v>
      </c>
      <c r="K7" s="2" t="s">
        <v>382</v>
      </c>
      <c r="L7" s="1" t="s">
        <v>35</v>
      </c>
      <c r="M7" s="1"/>
      <c r="N7" s="1"/>
      <c r="O7" s="2"/>
    </row>
    <row r="8" spans="1:15" ht="31" x14ac:dyDescent="0.35">
      <c r="A8" s="1" t="s">
        <v>19</v>
      </c>
      <c r="B8" s="1" t="s">
        <v>298</v>
      </c>
      <c r="C8" s="1">
        <v>1332</v>
      </c>
      <c r="D8" s="10" t="s">
        <v>252</v>
      </c>
      <c r="E8" s="7">
        <v>45025</v>
      </c>
      <c r="F8" s="10" t="s">
        <v>246</v>
      </c>
      <c r="G8" s="1" t="s">
        <v>49</v>
      </c>
      <c r="H8" s="1" t="s">
        <v>38</v>
      </c>
      <c r="I8" s="1" t="s">
        <v>15</v>
      </c>
      <c r="J8" s="9">
        <v>0.25</v>
      </c>
      <c r="K8" s="2" t="s">
        <v>383</v>
      </c>
      <c r="L8" s="1" t="s">
        <v>35</v>
      </c>
      <c r="M8" s="16"/>
      <c r="N8" s="12"/>
      <c r="O8" s="2"/>
    </row>
    <row r="9" spans="1:15" ht="93" x14ac:dyDescent="0.35">
      <c r="A9" s="1" t="s">
        <v>20</v>
      </c>
      <c r="B9" s="1" t="s">
        <v>65</v>
      </c>
      <c r="C9" s="13" t="s">
        <v>280</v>
      </c>
      <c r="D9" s="1" t="s">
        <v>60</v>
      </c>
      <c r="E9" s="7">
        <v>45025.125</v>
      </c>
      <c r="F9" s="10" t="s">
        <v>281</v>
      </c>
      <c r="G9" s="1" t="s">
        <v>49</v>
      </c>
      <c r="H9" s="1" t="s">
        <v>38</v>
      </c>
      <c r="I9" s="1" t="s">
        <v>41</v>
      </c>
      <c r="J9" s="9">
        <v>0.25</v>
      </c>
      <c r="K9" s="2" t="s">
        <v>384</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373</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385</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46.5" x14ac:dyDescent="0.35">
      <c r="A15" s="1" t="s">
        <v>26</v>
      </c>
      <c r="B15" s="1" t="s">
        <v>300</v>
      </c>
      <c r="C15" s="1">
        <v>43453</v>
      </c>
      <c r="D15" s="1" t="s">
        <v>14</v>
      </c>
      <c r="E15" s="7">
        <v>45020.333333333336</v>
      </c>
      <c r="F15" s="10" t="s">
        <v>346</v>
      </c>
      <c r="G15" s="1" t="s">
        <v>49</v>
      </c>
      <c r="H15" s="1" t="s">
        <v>38</v>
      </c>
      <c r="I15" s="34" t="s">
        <v>34</v>
      </c>
      <c r="J15" s="9">
        <v>0.25</v>
      </c>
      <c r="K15" s="2" t="s">
        <v>389</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1510</v>
      </c>
      <c r="D17" s="10" t="s">
        <v>72</v>
      </c>
      <c r="E17" s="7">
        <v>45023.416666666664</v>
      </c>
      <c r="F17" s="10" t="s">
        <v>243</v>
      </c>
      <c r="G17" s="1" t="s">
        <v>49</v>
      </c>
      <c r="H17" s="1" t="s">
        <v>38</v>
      </c>
      <c r="I17" s="1" t="s">
        <v>15</v>
      </c>
      <c r="J17" s="9">
        <v>0.25</v>
      </c>
      <c r="K17" s="36" t="s">
        <v>386</v>
      </c>
      <c r="L17" s="9" t="s">
        <v>35</v>
      </c>
      <c r="M17" s="37"/>
      <c r="N17" s="1">
        <v>2</v>
      </c>
      <c r="O17" s="24" t="s">
        <v>369</v>
      </c>
    </row>
    <row r="18" spans="1:538" ht="77.5" x14ac:dyDescent="0.35">
      <c r="A18" s="1" t="s">
        <v>29</v>
      </c>
      <c r="B18" s="1" t="s">
        <v>302</v>
      </c>
      <c r="C18" s="1" t="s">
        <v>87</v>
      </c>
      <c r="D18" s="23" t="s">
        <v>89</v>
      </c>
      <c r="E18" s="7"/>
      <c r="F18" s="10"/>
      <c r="G18" s="1"/>
      <c r="H18" s="1" t="s">
        <v>38</v>
      </c>
      <c r="I18" s="1" t="s">
        <v>15</v>
      </c>
      <c r="J18" s="9">
        <v>0.25</v>
      </c>
      <c r="K18" s="2" t="s">
        <v>285</v>
      </c>
      <c r="L18" s="9" t="s">
        <v>35</v>
      </c>
      <c r="M18" s="16"/>
      <c r="N18" s="1"/>
      <c r="O18" s="2" t="s">
        <v>379</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0.25</v>
      </c>
      <c r="K20" s="2" t="s">
        <v>387</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2</v>
      </c>
    </row>
    <row r="25" spans="1:538" x14ac:dyDescent="0.35">
      <c r="K25" s="31" t="s">
        <v>98</v>
      </c>
      <c r="L25" s="32"/>
      <c r="M25" s="26">
        <f>M24+M26</f>
        <v>60</v>
      </c>
      <c r="N25" s="26">
        <f>N24+N26</f>
        <v>97</v>
      </c>
    </row>
    <row r="26" spans="1:538" x14ac:dyDescent="0.35">
      <c r="M26" s="20">
        <v>60</v>
      </c>
      <c r="N26" s="20">
        <v>95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5BBE1052-7701-4599-8AAC-98D8C1619211}"/>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9852-3798-4888-A55D-E8D8FF56868D}">
  <dimension ref="A1:TR46"/>
  <sheetViews>
    <sheetView topLeftCell="A18"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390</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0.75</v>
      </c>
      <c r="K4" s="2" t="s">
        <v>402</v>
      </c>
      <c r="L4" s="1" t="s">
        <v>35</v>
      </c>
      <c r="M4" s="1"/>
      <c r="N4" s="1"/>
      <c r="O4" s="2"/>
    </row>
    <row r="5" spans="1:15" ht="100.5" customHeight="1" x14ac:dyDescent="0.35">
      <c r="A5" s="1" t="s">
        <v>16</v>
      </c>
      <c r="B5" s="1" t="s">
        <v>391</v>
      </c>
      <c r="C5" s="1"/>
      <c r="D5" s="1"/>
      <c r="E5" s="7"/>
      <c r="F5" s="10"/>
      <c r="G5" s="1" t="s">
        <v>34</v>
      </c>
      <c r="H5" s="1" t="s">
        <v>38</v>
      </c>
      <c r="I5" s="1" t="s">
        <v>15</v>
      </c>
      <c r="J5" s="9">
        <v>0.75</v>
      </c>
      <c r="K5" s="17" t="s">
        <v>295</v>
      </c>
      <c r="L5" s="1" t="s">
        <v>35</v>
      </c>
      <c r="M5" s="1"/>
      <c r="N5" s="1"/>
      <c r="O5" s="11" t="s">
        <v>408</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43517</v>
      </c>
      <c r="D7" s="1" t="s">
        <v>55</v>
      </c>
      <c r="E7" s="7"/>
      <c r="F7" s="10"/>
      <c r="G7" s="1"/>
      <c r="H7" s="1" t="s">
        <v>38</v>
      </c>
      <c r="I7" s="1" t="s">
        <v>15</v>
      </c>
      <c r="J7" s="9">
        <v>0.75</v>
      </c>
      <c r="K7" s="2" t="s">
        <v>403</v>
      </c>
      <c r="L7" s="1" t="s">
        <v>35</v>
      </c>
      <c r="M7" s="1"/>
      <c r="N7" s="1"/>
      <c r="O7" s="2" t="s">
        <v>410</v>
      </c>
    </row>
    <row r="8" spans="1:15" ht="31" x14ac:dyDescent="0.35">
      <c r="A8" s="1" t="s">
        <v>19</v>
      </c>
      <c r="B8" s="1" t="s">
        <v>392</v>
      </c>
      <c r="C8" s="1">
        <v>3811</v>
      </c>
      <c r="D8" s="10" t="s">
        <v>393</v>
      </c>
      <c r="E8" s="7">
        <v>45025</v>
      </c>
      <c r="F8" s="10" t="s">
        <v>246</v>
      </c>
      <c r="G8" s="1" t="s">
        <v>49</v>
      </c>
      <c r="H8" s="1" t="s">
        <v>38</v>
      </c>
      <c r="I8" s="1" t="s">
        <v>15</v>
      </c>
      <c r="J8" s="9">
        <v>0.75</v>
      </c>
      <c r="K8" s="2" t="s">
        <v>394</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0.75</v>
      </c>
      <c r="K9" s="2" t="s">
        <v>395</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0.75</v>
      </c>
      <c r="K11" s="17" t="s">
        <v>397</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398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46.5" x14ac:dyDescent="0.35">
      <c r="A15" s="1" t="s">
        <v>26</v>
      </c>
      <c r="B15" s="1" t="s">
        <v>300</v>
      </c>
      <c r="C15" s="1">
        <v>13345</v>
      </c>
      <c r="D15" s="1" t="s">
        <v>14</v>
      </c>
      <c r="E15" s="7"/>
      <c r="F15" s="10"/>
      <c r="G15" s="1"/>
      <c r="H15" s="1" t="s">
        <v>38</v>
      </c>
      <c r="I15" s="34" t="s">
        <v>34</v>
      </c>
      <c r="J15" s="9">
        <v>0.75</v>
      </c>
      <c r="K15" s="2" t="s">
        <v>404</v>
      </c>
      <c r="L15" s="1" t="s">
        <v>35</v>
      </c>
      <c r="M15" s="37"/>
      <c r="N15" s="23"/>
      <c r="O15" s="2" t="s">
        <v>409</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34</v>
      </c>
      <c r="D17" s="10" t="s">
        <v>72</v>
      </c>
      <c r="E17" s="7">
        <v>45023.416666666664</v>
      </c>
      <c r="F17" s="10" t="s">
        <v>399</v>
      </c>
      <c r="G17" s="1"/>
      <c r="H17" s="1" t="s">
        <v>38</v>
      </c>
      <c r="I17" s="1" t="s">
        <v>15</v>
      </c>
      <c r="J17" s="9">
        <v>0.75</v>
      </c>
      <c r="K17" s="36" t="s">
        <v>405</v>
      </c>
      <c r="L17" s="9" t="s">
        <v>35</v>
      </c>
      <c r="M17" s="37"/>
      <c r="N17" s="1"/>
      <c r="O17" s="24"/>
    </row>
    <row r="18" spans="1:538" ht="62" x14ac:dyDescent="0.35">
      <c r="A18" s="1" t="s">
        <v>29</v>
      </c>
      <c r="B18" s="1" t="s">
        <v>400</v>
      </c>
      <c r="C18" s="1"/>
      <c r="D18" s="23"/>
      <c r="E18" s="7"/>
      <c r="F18" s="10"/>
      <c r="G18" s="1"/>
      <c r="H18" s="1" t="s">
        <v>38</v>
      </c>
      <c r="I18" s="1" t="s">
        <v>15</v>
      </c>
      <c r="J18" s="9">
        <v>0.75</v>
      </c>
      <c r="K18" s="2" t="s">
        <v>285</v>
      </c>
      <c r="L18" s="9" t="s">
        <v>35</v>
      </c>
      <c r="M18" s="16"/>
      <c r="N18" s="1"/>
      <c r="O18" s="2" t="s">
        <v>407</v>
      </c>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263.5" x14ac:dyDescent="0.35">
      <c r="A20" s="1" t="s">
        <v>32</v>
      </c>
      <c r="B20" s="1" t="s">
        <v>303</v>
      </c>
      <c r="C20" s="1">
        <v>1712</v>
      </c>
      <c r="D20" s="1" t="s">
        <v>92</v>
      </c>
      <c r="E20" s="7"/>
      <c r="F20" s="10" t="s">
        <v>401</v>
      </c>
      <c r="G20" s="1"/>
      <c r="H20" s="1" t="s">
        <v>38</v>
      </c>
      <c r="I20" s="1" t="s">
        <v>15</v>
      </c>
      <c r="J20" s="9">
        <v>0.75</v>
      </c>
      <c r="K20" s="2" t="s">
        <v>406</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97</v>
      </c>
    </row>
    <row r="26" spans="1:538" x14ac:dyDescent="0.35">
      <c r="M26" s="20">
        <v>60</v>
      </c>
      <c r="N26" s="20">
        <v>97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AD2C4F1-789B-4D16-85C4-FF348D0052B7}"/>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E70E-2FAA-4A6C-A7B3-7DA8961B96FD}">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411</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31" x14ac:dyDescent="0.35">
      <c r="A4" s="1" t="s">
        <v>13</v>
      </c>
      <c r="B4" s="1" t="s">
        <v>294</v>
      </c>
      <c r="C4" s="1" t="s">
        <v>324</v>
      </c>
      <c r="D4" s="1" t="s">
        <v>55</v>
      </c>
      <c r="E4" s="7"/>
      <c r="F4" s="8"/>
      <c r="G4" s="1"/>
      <c r="H4" s="1" t="s">
        <v>37</v>
      </c>
      <c r="I4" s="1" t="s">
        <v>15</v>
      </c>
      <c r="J4" s="9">
        <v>0.25</v>
      </c>
      <c r="K4" s="2" t="s">
        <v>415</v>
      </c>
      <c r="L4" s="1" t="s">
        <v>35</v>
      </c>
      <c r="M4" s="1"/>
      <c r="N4" s="1"/>
      <c r="O4" s="2"/>
    </row>
    <row r="5" spans="1:15" ht="124" x14ac:dyDescent="0.35">
      <c r="A5" s="1" t="s">
        <v>16</v>
      </c>
      <c r="B5" s="1" t="s">
        <v>391</v>
      </c>
      <c r="C5" s="1"/>
      <c r="D5" s="1"/>
      <c r="E5" s="7"/>
      <c r="F5" s="10"/>
      <c r="G5" s="1" t="s">
        <v>34</v>
      </c>
      <c r="H5" s="1" t="s">
        <v>38</v>
      </c>
      <c r="I5" s="1" t="s">
        <v>15</v>
      </c>
      <c r="J5" s="9">
        <v>0.25</v>
      </c>
      <c r="K5" s="17" t="s">
        <v>295</v>
      </c>
      <c r="L5" s="1" t="s">
        <v>35</v>
      </c>
      <c r="M5" s="1"/>
      <c r="N5" s="1"/>
      <c r="O5" s="11" t="s">
        <v>412</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62" x14ac:dyDescent="0.35">
      <c r="A7" s="1" t="s">
        <v>18</v>
      </c>
      <c r="B7" s="1" t="s">
        <v>297</v>
      </c>
      <c r="C7" s="1">
        <v>43517</v>
      </c>
      <c r="D7" s="1" t="s">
        <v>55</v>
      </c>
      <c r="E7" s="7"/>
      <c r="F7" s="10"/>
      <c r="G7" s="1"/>
      <c r="H7" s="1" t="s">
        <v>38</v>
      </c>
      <c r="I7" s="1" t="s">
        <v>15</v>
      </c>
      <c r="J7" s="9">
        <v>0.25</v>
      </c>
      <c r="K7" s="2" t="s">
        <v>416</v>
      </c>
      <c r="L7" s="1" t="s">
        <v>35</v>
      </c>
      <c r="M7" s="1"/>
      <c r="N7" s="1"/>
      <c r="O7" s="2" t="s">
        <v>417</v>
      </c>
    </row>
    <row r="8" spans="1:15" ht="77.5" x14ac:dyDescent="0.35">
      <c r="A8" s="1" t="s">
        <v>19</v>
      </c>
      <c r="B8" s="1" t="s">
        <v>392</v>
      </c>
      <c r="C8" s="1">
        <v>3811</v>
      </c>
      <c r="D8" s="10" t="s">
        <v>393</v>
      </c>
      <c r="E8" s="7">
        <v>45025</v>
      </c>
      <c r="F8" s="10" t="s">
        <v>246</v>
      </c>
      <c r="G8" s="1" t="s">
        <v>49</v>
      </c>
      <c r="H8" s="1" t="s">
        <v>38</v>
      </c>
      <c r="I8" s="1" t="s">
        <v>15</v>
      </c>
      <c r="J8" s="9">
        <v>0.25</v>
      </c>
      <c r="K8" s="2" t="s">
        <v>418</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0.25</v>
      </c>
      <c r="K9" s="2" t="s">
        <v>419</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413</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398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46.5" x14ac:dyDescent="0.35">
      <c r="A15" s="1" t="s">
        <v>26</v>
      </c>
      <c r="B15" s="1" t="s">
        <v>300</v>
      </c>
      <c r="C15" s="1">
        <v>13345</v>
      </c>
      <c r="D15" s="1" t="s">
        <v>14</v>
      </c>
      <c r="E15" s="7"/>
      <c r="F15" s="10"/>
      <c r="G15" s="1"/>
      <c r="H15" s="1" t="s">
        <v>38</v>
      </c>
      <c r="I15" s="34" t="s">
        <v>34</v>
      </c>
      <c r="J15" s="9">
        <v>0.25</v>
      </c>
      <c r="K15" s="2" t="s">
        <v>420</v>
      </c>
      <c r="L15" s="1" t="s">
        <v>35</v>
      </c>
      <c r="M15" s="37"/>
      <c r="N15" s="23"/>
      <c r="O15" s="2" t="s">
        <v>409</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34</v>
      </c>
      <c r="D17" s="10" t="s">
        <v>72</v>
      </c>
      <c r="E17" s="7">
        <v>45023.416666666664</v>
      </c>
      <c r="F17" s="10" t="s">
        <v>399</v>
      </c>
      <c r="G17" s="1"/>
      <c r="H17" s="1" t="s">
        <v>38</v>
      </c>
      <c r="I17" s="1" t="s">
        <v>15</v>
      </c>
      <c r="J17" s="9">
        <v>0.25</v>
      </c>
      <c r="K17" s="36" t="s">
        <v>421</v>
      </c>
      <c r="L17" s="9" t="s">
        <v>35</v>
      </c>
      <c r="M17" s="37"/>
      <c r="N17" s="1"/>
      <c r="O17" s="24"/>
    </row>
    <row r="18" spans="1:538" ht="62" x14ac:dyDescent="0.35">
      <c r="A18" s="1" t="s">
        <v>29</v>
      </c>
      <c r="B18" s="1" t="s">
        <v>400</v>
      </c>
      <c r="C18" s="1"/>
      <c r="D18" s="23"/>
      <c r="E18" s="7"/>
      <c r="F18" s="10"/>
      <c r="G18" s="1"/>
      <c r="H18" s="1" t="s">
        <v>38</v>
      </c>
      <c r="I18" s="1" t="s">
        <v>15</v>
      </c>
      <c r="J18" s="9">
        <v>0.25</v>
      </c>
      <c r="K18" s="2" t="s">
        <v>285</v>
      </c>
      <c r="L18" s="9" t="s">
        <v>35</v>
      </c>
      <c r="M18" s="16"/>
      <c r="N18" s="1"/>
      <c r="O18" s="2" t="s">
        <v>407</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39.5" x14ac:dyDescent="0.35">
      <c r="A20" s="1" t="s">
        <v>32</v>
      </c>
      <c r="B20" s="1" t="s">
        <v>303</v>
      </c>
      <c r="C20" s="1">
        <v>1712</v>
      </c>
      <c r="D20" s="1" t="s">
        <v>92</v>
      </c>
      <c r="E20" s="7"/>
      <c r="F20" s="10"/>
      <c r="G20" s="1"/>
      <c r="H20" s="1" t="s">
        <v>38</v>
      </c>
      <c r="I20" s="1" t="s">
        <v>15</v>
      </c>
      <c r="J20" s="9">
        <v>0.25</v>
      </c>
      <c r="K20" s="2" t="s">
        <v>414</v>
      </c>
      <c r="L20" s="9" t="s">
        <v>35</v>
      </c>
      <c r="M20" s="37"/>
      <c r="N20" s="1"/>
      <c r="O20" s="2" t="s">
        <v>422</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97</v>
      </c>
    </row>
    <row r="26" spans="1:538" x14ac:dyDescent="0.35">
      <c r="M26" s="20">
        <v>60</v>
      </c>
      <c r="N26" s="20">
        <v>97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65C8E89-D355-43D2-A8AC-2CB32797B577}"/>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1DB47-05AF-4D1D-BA99-326370F19B46}">
  <dimension ref="A1:TR46"/>
  <sheetViews>
    <sheetView topLeftCell="A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423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0.75</v>
      </c>
      <c r="K4" s="2" t="s">
        <v>432</v>
      </c>
      <c r="L4" s="1" t="s">
        <v>35</v>
      </c>
      <c r="M4" s="1"/>
      <c r="N4" s="1"/>
      <c r="O4" s="2"/>
    </row>
    <row r="5" spans="1:15" ht="124" x14ac:dyDescent="0.35">
      <c r="A5" s="1" t="s">
        <v>16</v>
      </c>
      <c r="B5" s="1" t="s">
        <v>391</v>
      </c>
      <c r="C5" s="1"/>
      <c r="D5" s="1"/>
      <c r="E5" s="7"/>
      <c r="F5" s="10"/>
      <c r="G5" s="1" t="s">
        <v>34</v>
      </c>
      <c r="H5" s="1" t="s">
        <v>38</v>
      </c>
      <c r="I5" s="1" t="s">
        <v>15</v>
      </c>
      <c r="J5" s="9">
        <v>0.75</v>
      </c>
      <c r="K5" s="17" t="s">
        <v>431</v>
      </c>
      <c r="L5" s="1" t="s">
        <v>35</v>
      </c>
      <c r="M5" s="1"/>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108.5" x14ac:dyDescent="0.35">
      <c r="A7" s="1" t="s">
        <v>18</v>
      </c>
      <c r="B7" s="1" t="s">
        <v>297</v>
      </c>
      <c r="C7" s="1">
        <v>43517</v>
      </c>
      <c r="D7" s="1" t="s">
        <v>55</v>
      </c>
      <c r="E7" s="7"/>
      <c r="F7" s="10" t="s">
        <v>424</v>
      </c>
      <c r="G7" s="1"/>
      <c r="H7" s="1" t="s">
        <v>38</v>
      </c>
      <c r="I7" s="1" t="s">
        <v>15</v>
      </c>
      <c r="J7" s="9">
        <v>0.75</v>
      </c>
      <c r="K7" s="2" t="s">
        <v>433</v>
      </c>
      <c r="L7" s="1" t="s">
        <v>35</v>
      </c>
      <c r="M7" s="1"/>
      <c r="N7" s="1"/>
      <c r="O7" s="2"/>
    </row>
    <row r="8" spans="1:15" ht="77.5" customHeight="1" x14ac:dyDescent="0.35">
      <c r="A8" s="1" t="s">
        <v>19</v>
      </c>
      <c r="B8" s="1" t="s">
        <v>392</v>
      </c>
      <c r="C8" s="1">
        <v>3811</v>
      </c>
      <c r="D8" s="10" t="s">
        <v>393</v>
      </c>
      <c r="E8" s="7">
        <v>45025</v>
      </c>
      <c r="F8" s="10" t="s">
        <v>425</v>
      </c>
      <c r="G8" s="1" t="s">
        <v>49</v>
      </c>
      <c r="H8" s="1" t="s">
        <v>38</v>
      </c>
      <c r="I8" s="1" t="s">
        <v>15</v>
      </c>
      <c r="J8" s="9">
        <v>0.75</v>
      </c>
      <c r="K8" s="2" t="s">
        <v>434</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0.75</v>
      </c>
      <c r="K9" s="2" t="s">
        <v>435</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77.5" x14ac:dyDescent="0.35">
      <c r="A11" s="1" t="s">
        <v>22</v>
      </c>
      <c r="B11" s="1" t="s">
        <v>299</v>
      </c>
      <c r="C11" s="1" t="s">
        <v>57</v>
      </c>
      <c r="D11" s="10" t="s">
        <v>36</v>
      </c>
      <c r="E11" s="7"/>
      <c r="F11" s="10"/>
      <c r="G11" s="1"/>
      <c r="H11" s="1" t="s">
        <v>38</v>
      </c>
      <c r="I11" s="1" t="s">
        <v>15</v>
      </c>
      <c r="J11" s="9">
        <v>0.75</v>
      </c>
      <c r="K11" s="17" t="s">
        <v>436</v>
      </c>
      <c r="L11" s="1" t="s">
        <v>35</v>
      </c>
      <c r="M11" s="1"/>
      <c r="N11" s="1"/>
      <c r="O11" s="2"/>
    </row>
    <row r="12" spans="1:15" ht="62" x14ac:dyDescent="0.35">
      <c r="A12" s="1" t="s">
        <v>23</v>
      </c>
      <c r="B12" s="1"/>
      <c r="C12" s="1">
        <v>54</v>
      </c>
      <c r="D12" s="1" t="s">
        <v>31</v>
      </c>
      <c r="E12" s="7"/>
      <c r="F12" s="10"/>
      <c r="G12" s="1"/>
      <c r="H12" s="1" t="s">
        <v>38</v>
      </c>
      <c r="I12" s="1" t="s">
        <v>15</v>
      </c>
      <c r="J12" s="9">
        <v>0.75</v>
      </c>
      <c r="K12" s="17" t="s">
        <v>426</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13345</v>
      </c>
      <c r="D15" s="1" t="s">
        <v>14</v>
      </c>
      <c r="E15" s="7"/>
      <c r="F15" s="10" t="s">
        <v>427</v>
      </c>
      <c r="G15" s="1"/>
      <c r="H15" s="1" t="s">
        <v>38</v>
      </c>
      <c r="I15" s="34" t="s">
        <v>34</v>
      </c>
      <c r="J15" s="9">
        <v>0.75</v>
      </c>
      <c r="K15" s="2" t="s">
        <v>437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08.5" x14ac:dyDescent="0.35">
      <c r="A17" s="1" t="s">
        <v>28</v>
      </c>
      <c r="B17" s="1" t="s">
        <v>301</v>
      </c>
      <c r="C17" s="1">
        <v>34</v>
      </c>
      <c r="D17" s="10" t="s">
        <v>72</v>
      </c>
      <c r="E17" s="7">
        <v>45023.416666666664</v>
      </c>
      <c r="F17" s="10" t="s">
        <v>399</v>
      </c>
      <c r="G17" s="1"/>
      <c r="H17" s="1" t="s">
        <v>38</v>
      </c>
      <c r="I17" s="1" t="s">
        <v>15</v>
      </c>
      <c r="J17" s="9">
        <v>0.75</v>
      </c>
      <c r="K17" s="36" t="s">
        <v>438</v>
      </c>
      <c r="L17" s="9" t="s">
        <v>35</v>
      </c>
      <c r="M17" s="37"/>
      <c r="N17" s="1">
        <v>1.3</v>
      </c>
      <c r="O17" s="24" t="s">
        <v>439</v>
      </c>
    </row>
    <row r="18" spans="1:538" ht="108.5" x14ac:dyDescent="0.35">
      <c r="A18" s="1" t="s">
        <v>29</v>
      </c>
      <c r="B18" s="1" t="s">
        <v>400</v>
      </c>
      <c r="C18" s="1"/>
      <c r="D18" s="23"/>
      <c r="E18" s="7"/>
      <c r="F18" s="10"/>
      <c r="G18" s="1"/>
      <c r="H18" s="1" t="s">
        <v>38</v>
      </c>
      <c r="I18" s="1" t="s">
        <v>15</v>
      </c>
      <c r="J18" s="9">
        <v>0.75</v>
      </c>
      <c r="K18" s="2" t="s">
        <v>428</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303</v>
      </c>
      <c r="C20" s="1">
        <v>1712</v>
      </c>
      <c r="D20" s="1" t="s">
        <v>92</v>
      </c>
      <c r="E20" s="7"/>
      <c r="F20" s="10" t="s">
        <v>430</v>
      </c>
      <c r="G20" s="1"/>
      <c r="H20" s="1" t="s">
        <v>38</v>
      </c>
      <c r="I20" s="1" t="s">
        <v>15</v>
      </c>
      <c r="J20" s="9">
        <v>0.75</v>
      </c>
      <c r="K20" s="2" t="s">
        <v>429</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1.3</v>
      </c>
    </row>
    <row r="25" spans="1:538" x14ac:dyDescent="0.35">
      <c r="K25" s="31" t="s">
        <v>98</v>
      </c>
      <c r="L25" s="32"/>
      <c r="M25" s="26">
        <f>M24+M26</f>
        <v>60</v>
      </c>
      <c r="N25" s="26">
        <f>N24+N26</f>
        <v>98.3</v>
      </c>
    </row>
    <row r="26" spans="1:538" x14ac:dyDescent="0.35">
      <c r="M26" s="20">
        <v>60</v>
      </c>
      <c r="N26" s="20">
        <v>97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55614A8-6962-4529-9BC7-AE12D2A320DF}"/>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36D2-C9DF-4287-95B0-D00FDDC4F515}">
  <dimension ref="A1:TR46"/>
  <sheetViews>
    <sheetView topLeftCell="A14"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458</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0.25</v>
      </c>
      <c r="K4" s="2" t="s">
        <v>440</v>
      </c>
      <c r="L4" s="1" t="s">
        <v>35</v>
      </c>
      <c r="M4" s="1"/>
      <c r="N4" s="1"/>
      <c r="O4" s="2"/>
    </row>
    <row r="5" spans="1:15" ht="46.5" x14ac:dyDescent="0.35">
      <c r="A5" s="1" t="s">
        <v>16</v>
      </c>
      <c r="B5" s="1" t="s">
        <v>391</v>
      </c>
      <c r="C5" s="1"/>
      <c r="D5" s="1"/>
      <c r="E5" s="7"/>
      <c r="F5" s="10"/>
      <c r="G5" s="1" t="s">
        <v>34</v>
      </c>
      <c r="H5" s="1" t="s">
        <v>38</v>
      </c>
      <c r="I5" s="1" t="s">
        <v>15</v>
      </c>
      <c r="J5" s="9">
        <v>0.25</v>
      </c>
      <c r="K5" s="17" t="s">
        <v>441</v>
      </c>
      <c r="L5" s="1" t="s">
        <v>35</v>
      </c>
      <c r="M5" s="1"/>
      <c r="N5" s="1"/>
      <c r="O5" s="11" t="s">
        <v>442</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62" x14ac:dyDescent="0.35">
      <c r="A7" s="1" t="s">
        <v>18</v>
      </c>
      <c r="B7" s="1" t="s">
        <v>297</v>
      </c>
      <c r="C7" s="1">
        <v>43517</v>
      </c>
      <c r="D7" s="1" t="s">
        <v>55</v>
      </c>
      <c r="E7" s="7">
        <v>45030.791666666664</v>
      </c>
      <c r="F7" s="10" t="s">
        <v>424</v>
      </c>
      <c r="G7" s="1"/>
      <c r="H7" s="1" t="s">
        <v>38</v>
      </c>
      <c r="I7" s="1" t="s">
        <v>15</v>
      </c>
      <c r="J7" s="9">
        <v>0.25</v>
      </c>
      <c r="K7" s="2" t="s">
        <v>443</v>
      </c>
      <c r="L7" s="1" t="s">
        <v>35</v>
      </c>
      <c r="M7" s="1"/>
      <c r="N7" s="1"/>
      <c r="O7" s="2" t="s">
        <v>444</v>
      </c>
    </row>
    <row r="8" spans="1:15" ht="77.5" customHeight="1" x14ac:dyDescent="0.35">
      <c r="A8" s="1" t="s">
        <v>19</v>
      </c>
      <c r="B8" s="1" t="s">
        <v>392</v>
      </c>
      <c r="C8" s="1">
        <v>3811</v>
      </c>
      <c r="D8" s="10" t="s">
        <v>393</v>
      </c>
      <c r="E8" s="7">
        <v>45025</v>
      </c>
      <c r="F8" s="10" t="s">
        <v>425</v>
      </c>
      <c r="G8" s="1" t="s">
        <v>49</v>
      </c>
      <c r="H8" s="1" t="s">
        <v>38</v>
      </c>
      <c r="I8" s="1" t="s">
        <v>15</v>
      </c>
      <c r="J8" s="9">
        <v>0.25</v>
      </c>
      <c r="K8" s="2" t="s">
        <v>445</v>
      </c>
      <c r="L8" s="1" t="s">
        <v>35</v>
      </c>
      <c r="M8" s="16">
        <v>12</v>
      </c>
      <c r="N8" s="12"/>
      <c r="O8" s="2" t="s">
        <v>446</v>
      </c>
    </row>
    <row r="9" spans="1:15" ht="93" x14ac:dyDescent="0.35">
      <c r="A9" s="1" t="s">
        <v>20</v>
      </c>
      <c r="B9" s="1" t="s">
        <v>396</v>
      </c>
      <c r="C9" s="13" t="s">
        <v>280</v>
      </c>
      <c r="D9" s="1" t="s">
        <v>60</v>
      </c>
      <c r="E9" s="7">
        <v>45025.125</v>
      </c>
      <c r="F9" s="10" t="s">
        <v>281</v>
      </c>
      <c r="G9" s="1" t="s">
        <v>49</v>
      </c>
      <c r="H9" s="1" t="s">
        <v>38</v>
      </c>
      <c r="I9" s="1" t="s">
        <v>41</v>
      </c>
      <c r="J9" s="9">
        <v>0.25</v>
      </c>
      <c r="K9" s="2" t="s">
        <v>447</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x14ac:dyDescent="0.35">
      <c r="A11" s="1" t="s">
        <v>22</v>
      </c>
      <c r="B11" s="1" t="s">
        <v>299</v>
      </c>
      <c r="C11" s="1" t="s">
        <v>57</v>
      </c>
      <c r="D11" s="10" t="s">
        <v>36</v>
      </c>
      <c r="E11" s="7"/>
      <c r="F11" s="10"/>
      <c r="G11" s="1"/>
      <c r="H11" s="1" t="s">
        <v>38</v>
      </c>
      <c r="I11" s="1" t="s">
        <v>15</v>
      </c>
      <c r="J11" s="9">
        <v>0.25</v>
      </c>
      <c r="K11" s="17" t="s">
        <v>448</v>
      </c>
      <c r="L11" s="1" t="s">
        <v>35</v>
      </c>
      <c r="M11" s="1"/>
      <c r="N11" s="1"/>
      <c r="O11" s="2" t="s">
        <v>449</v>
      </c>
    </row>
    <row r="12" spans="1:15" ht="31" x14ac:dyDescent="0.35">
      <c r="A12" s="1" t="s">
        <v>23</v>
      </c>
      <c r="B12" s="1"/>
      <c r="C12" s="1">
        <v>54</v>
      </c>
      <c r="D12" s="1" t="s">
        <v>31</v>
      </c>
      <c r="E12" s="7"/>
      <c r="F12" s="10"/>
      <c r="G12" s="1"/>
      <c r="H12" s="1" t="s">
        <v>38</v>
      </c>
      <c r="I12" s="1" t="s">
        <v>15</v>
      </c>
      <c r="J12" s="9">
        <v>0.25</v>
      </c>
      <c r="K12" s="17" t="s">
        <v>398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34" t="s">
        <v>34</v>
      </c>
      <c r="J15" s="9">
        <v>0.25</v>
      </c>
      <c r="K15" s="2" t="s">
        <v>450</v>
      </c>
      <c r="L15" s="1" t="s">
        <v>35</v>
      </c>
      <c r="M15" s="37">
        <v>11</v>
      </c>
      <c r="N15" s="23"/>
      <c r="O15" s="2" t="s">
        <v>454</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0.25</v>
      </c>
      <c r="K17" s="36" t="s">
        <v>452</v>
      </c>
      <c r="L17" s="9" t="s">
        <v>35</v>
      </c>
      <c r="M17" s="37">
        <v>7</v>
      </c>
      <c r="N17" s="1"/>
      <c r="O17" s="24" t="s">
        <v>453</v>
      </c>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456</v>
      </c>
      <c r="L20" s="9" t="s">
        <v>35</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30</v>
      </c>
      <c r="N24" s="26">
        <f>SUM(N4:N20)</f>
        <v>0</v>
      </c>
    </row>
    <row r="25" spans="1:538" x14ac:dyDescent="0.35">
      <c r="K25" s="31" t="s">
        <v>98</v>
      </c>
      <c r="L25" s="32"/>
      <c r="M25" s="26">
        <f>M24+M26</f>
        <v>90</v>
      </c>
      <c r="N25" s="26">
        <f>N24+N26</f>
        <v>98.3</v>
      </c>
    </row>
    <row r="26" spans="1:538" x14ac:dyDescent="0.35">
      <c r="M26" s="20">
        <v>60</v>
      </c>
      <c r="N26" s="20">
        <v>98.3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EB700C1-03D6-4724-8774-135CBFD26F4C}"/>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99FD-88ED-4E5C-B801-9C955CA36920}">
  <dimension ref="A1:TR46"/>
  <sheetViews>
    <sheetView topLeftCell="A14"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459</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294</v>
      </c>
      <c r="C4" s="1" t="s">
        <v>324</v>
      </c>
      <c r="D4" s="1" t="s">
        <v>55</v>
      </c>
      <c r="E4" s="7"/>
      <c r="F4" s="8"/>
      <c r="G4" s="1"/>
      <c r="H4" s="1" t="s">
        <v>37</v>
      </c>
      <c r="I4" s="1" t="s">
        <v>15</v>
      </c>
      <c r="J4" s="9">
        <v>0.75</v>
      </c>
      <c r="K4" s="2" t="s">
        <v>465</v>
      </c>
      <c r="L4" s="1" t="s">
        <v>35</v>
      </c>
      <c r="M4" s="1"/>
      <c r="N4" s="1"/>
      <c r="O4" s="2"/>
    </row>
    <row r="5" spans="1:15" ht="46.5" x14ac:dyDescent="0.35">
      <c r="A5" s="1" t="s">
        <v>16</v>
      </c>
      <c r="B5" s="1" t="s">
        <v>391</v>
      </c>
      <c r="C5" s="1"/>
      <c r="D5" s="1"/>
      <c r="E5" s="7"/>
      <c r="F5" s="10"/>
      <c r="G5" s="1" t="s">
        <v>34</v>
      </c>
      <c r="H5" s="1" t="s">
        <v>38</v>
      </c>
      <c r="I5" s="1" t="s">
        <v>15</v>
      </c>
      <c r="J5" s="9">
        <v>0.75</v>
      </c>
      <c r="K5" s="17" t="s">
        <v>441</v>
      </c>
      <c r="L5" s="1" t="s">
        <v>35</v>
      </c>
      <c r="M5" s="1"/>
      <c r="N5" s="1"/>
      <c r="O5" s="11" t="s">
        <v>442</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93" x14ac:dyDescent="0.35">
      <c r="A7" s="1" t="s">
        <v>18</v>
      </c>
      <c r="B7" s="1" t="s">
        <v>297</v>
      </c>
      <c r="C7" s="1">
        <v>43517</v>
      </c>
      <c r="D7" s="1" t="s">
        <v>55</v>
      </c>
      <c r="E7" s="7">
        <v>45030.791666666664</v>
      </c>
      <c r="F7" s="10" t="s">
        <v>424</v>
      </c>
      <c r="G7" s="1"/>
      <c r="H7" s="1" t="s">
        <v>38</v>
      </c>
      <c r="I7" s="1" t="s">
        <v>15</v>
      </c>
      <c r="J7" s="9">
        <v>0.75</v>
      </c>
      <c r="K7" s="2" t="s">
        <v>464</v>
      </c>
      <c r="L7" s="1" t="s">
        <v>124</v>
      </c>
      <c r="M7" s="1"/>
      <c r="N7" s="1"/>
      <c r="O7" s="2" t="s">
        <v>444</v>
      </c>
    </row>
    <row r="8" spans="1:15" ht="77.5" customHeight="1" x14ac:dyDescent="0.35">
      <c r="A8" s="1" t="s">
        <v>19</v>
      </c>
      <c r="B8" s="1" t="s">
        <v>392</v>
      </c>
      <c r="C8" s="1">
        <v>3811</v>
      </c>
      <c r="D8" s="10" t="s">
        <v>393</v>
      </c>
      <c r="E8" s="7">
        <v>45025</v>
      </c>
      <c r="F8" s="10" t="s">
        <v>425</v>
      </c>
      <c r="G8" s="1" t="s">
        <v>49</v>
      </c>
      <c r="H8" s="1" t="s">
        <v>38</v>
      </c>
      <c r="I8" s="1" t="s">
        <v>15</v>
      </c>
      <c r="J8" s="9">
        <v>0.75</v>
      </c>
      <c r="K8" s="2" t="s">
        <v>466</v>
      </c>
      <c r="L8" s="1" t="s">
        <v>35</v>
      </c>
      <c r="M8" s="16">
        <v>12</v>
      </c>
      <c r="N8" s="12"/>
      <c r="O8" s="2" t="s">
        <v>446</v>
      </c>
    </row>
    <row r="9" spans="1:15" ht="139.5" x14ac:dyDescent="0.35">
      <c r="A9" s="1" t="s">
        <v>20</v>
      </c>
      <c r="B9" s="1" t="s">
        <v>396</v>
      </c>
      <c r="C9" s="13" t="s">
        <v>280</v>
      </c>
      <c r="D9" s="1" t="s">
        <v>60</v>
      </c>
      <c r="E9" s="7">
        <v>45025.125</v>
      </c>
      <c r="F9" s="10" t="s">
        <v>281</v>
      </c>
      <c r="G9" s="1" t="s">
        <v>49</v>
      </c>
      <c r="H9" s="1" t="s">
        <v>38</v>
      </c>
      <c r="I9" s="1" t="s">
        <v>41</v>
      </c>
      <c r="J9" s="9">
        <v>0.75</v>
      </c>
      <c r="K9" s="2" t="s">
        <v>467</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x14ac:dyDescent="0.35">
      <c r="A11" s="1" t="s">
        <v>22</v>
      </c>
      <c r="B11" s="1" t="s">
        <v>299</v>
      </c>
      <c r="C11" s="1" t="s">
        <v>57</v>
      </c>
      <c r="D11" s="10" t="s">
        <v>36</v>
      </c>
      <c r="E11" s="7"/>
      <c r="F11" s="10"/>
      <c r="G11" s="1"/>
      <c r="H11" s="1" t="s">
        <v>38</v>
      </c>
      <c r="I11" s="1" t="s">
        <v>15</v>
      </c>
      <c r="J11" s="9">
        <v>0.75</v>
      </c>
      <c r="K11" s="17" t="s">
        <v>448</v>
      </c>
      <c r="L11" s="1" t="s">
        <v>35</v>
      </c>
      <c r="M11" s="1"/>
      <c r="N11" s="1"/>
      <c r="O11" s="2" t="s">
        <v>449</v>
      </c>
    </row>
    <row r="12" spans="1:15" ht="31" x14ac:dyDescent="0.35">
      <c r="A12" s="1" t="s">
        <v>23</v>
      </c>
      <c r="B12" s="1"/>
      <c r="C12" s="1">
        <v>54</v>
      </c>
      <c r="D12" s="1" t="s">
        <v>31</v>
      </c>
      <c r="E12" s="7"/>
      <c r="F12" s="10"/>
      <c r="G12" s="1"/>
      <c r="H12" s="1" t="s">
        <v>38</v>
      </c>
      <c r="I12" s="1" t="s">
        <v>15</v>
      </c>
      <c r="J12" s="9">
        <v>0.75</v>
      </c>
      <c r="K12" s="17" t="s">
        <v>398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34" t="s">
        <v>34</v>
      </c>
      <c r="J15" s="9">
        <v>0.75</v>
      </c>
      <c r="K15" s="2" t="s">
        <v>463</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0.75</v>
      </c>
      <c r="K17" s="36" t="s">
        <v>461</v>
      </c>
      <c r="L17" s="9" t="s">
        <v>35</v>
      </c>
      <c r="M17" s="37">
        <v>12</v>
      </c>
      <c r="N17" s="1"/>
      <c r="O17" s="24" t="s">
        <v>462</v>
      </c>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0.75</v>
      </c>
      <c r="K20" s="2" t="s">
        <v>460</v>
      </c>
      <c r="L20" s="9" t="s">
        <v>35</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24</v>
      </c>
      <c r="N24" s="26">
        <f>SUM(N4:N20)</f>
        <v>0</v>
      </c>
    </row>
    <row r="25" spans="1:538" x14ac:dyDescent="0.35">
      <c r="K25" s="31" t="s">
        <v>98</v>
      </c>
      <c r="L25" s="32"/>
      <c r="M25" s="26">
        <f>M24+M26</f>
        <v>114</v>
      </c>
      <c r="N25" s="26">
        <f>N24+N26</f>
        <v>98.3</v>
      </c>
    </row>
    <row r="26" spans="1:538" x14ac:dyDescent="0.35">
      <c r="M26" s="20">
        <v>90</v>
      </c>
      <c r="N26" s="20">
        <v>98.3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96EF8D3-3AB5-4036-B65D-CBC2C0BF174E}"/>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FD2F5-273B-4703-81DE-60BD03B9E6DB}">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468</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0.25</v>
      </c>
      <c r="K4" s="2" t="s">
        <v>469</v>
      </c>
      <c r="L4" s="1" t="s">
        <v>35</v>
      </c>
      <c r="M4" s="1"/>
      <c r="N4" s="1"/>
      <c r="O4" s="2"/>
    </row>
    <row r="5" spans="1:15" ht="46.5" x14ac:dyDescent="0.35">
      <c r="A5" s="1" t="s">
        <v>16</v>
      </c>
      <c r="B5" s="1" t="s">
        <v>391</v>
      </c>
      <c r="C5" s="1"/>
      <c r="D5" s="1"/>
      <c r="E5" s="7"/>
      <c r="F5" s="10"/>
      <c r="G5" s="1" t="s">
        <v>34</v>
      </c>
      <c r="H5" s="1" t="s">
        <v>38</v>
      </c>
      <c r="I5" s="1" t="s">
        <v>15</v>
      </c>
      <c r="J5" s="9">
        <v>0.25</v>
      </c>
      <c r="K5" s="17" t="s">
        <v>441</v>
      </c>
      <c r="L5" s="1" t="s">
        <v>35</v>
      </c>
      <c r="M5" s="1"/>
      <c r="N5" s="1"/>
      <c r="O5" s="11" t="s">
        <v>442</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124" x14ac:dyDescent="0.35">
      <c r="A7" s="1" t="s">
        <v>18</v>
      </c>
      <c r="B7" s="1" t="s">
        <v>297</v>
      </c>
      <c r="C7" s="1">
        <v>43517</v>
      </c>
      <c r="D7" s="1" t="s">
        <v>55</v>
      </c>
      <c r="E7" s="7">
        <v>45030.791666666664</v>
      </c>
      <c r="F7" s="10" t="s">
        <v>424</v>
      </c>
      <c r="G7" s="1"/>
      <c r="H7" s="1" t="s">
        <v>38</v>
      </c>
      <c r="I7" s="1" t="s">
        <v>15</v>
      </c>
      <c r="J7" s="9">
        <v>0.25</v>
      </c>
      <c r="K7" s="2" t="s">
        <v>470</v>
      </c>
      <c r="L7" s="1" t="s">
        <v>124</v>
      </c>
      <c r="M7" s="1"/>
      <c r="N7" s="1"/>
      <c r="O7" s="2"/>
    </row>
    <row r="8" spans="1:15" ht="77.5" customHeight="1" x14ac:dyDescent="0.35">
      <c r="A8" s="1" t="s">
        <v>19</v>
      </c>
      <c r="B8" s="1" t="s">
        <v>392</v>
      </c>
      <c r="C8" s="1">
        <v>3811</v>
      </c>
      <c r="D8" s="10" t="s">
        <v>393</v>
      </c>
      <c r="E8" s="7">
        <v>45025</v>
      </c>
      <c r="F8" s="10" t="s">
        <v>425</v>
      </c>
      <c r="G8" s="1" t="s">
        <v>49</v>
      </c>
      <c r="H8" s="1" t="s">
        <v>38</v>
      </c>
      <c r="I8" s="1" t="s">
        <v>15</v>
      </c>
      <c r="J8" s="9">
        <v>0.25</v>
      </c>
      <c r="K8" s="2" t="s">
        <v>471</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0.25</v>
      </c>
      <c r="K9" s="2" t="s">
        <v>472</v>
      </c>
      <c r="L9" s="1" t="s">
        <v>35</v>
      </c>
      <c r="M9" s="22"/>
      <c r="N9" s="14"/>
      <c r="O9" s="2"/>
    </row>
    <row r="10" spans="1:15" ht="31" x14ac:dyDescent="0.35">
      <c r="A10" s="1" t="s">
        <v>21</v>
      </c>
      <c r="B10" s="1" t="s">
        <v>77</v>
      </c>
      <c r="C10" s="1"/>
      <c r="D10" s="10" t="s">
        <v>47</v>
      </c>
      <c r="E10" s="7"/>
      <c r="F10" s="10"/>
      <c r="G10" s="1"/>
      <c r="H10" s="1" t="s">
        <v>43</v>
      </c>
      <c r="I10" s="1" t="s">
        <v>15</v>
      </c>
      <c r="J10" s="9">
        <v>0.25</v>
      </c>
      <c r="K10" s="10" t="s">
        <v>473</v>
      </c>
      <c r="L10" s="1" t="s">
        <v>35</v>
      </c>
      <c r="M10" s="22"/>
      <c r="N10" s="14"/>
      <c r="O10" s="2"/>
    </row>
    <row r="11" spans="1:15" ht="31" x14ac:dyDescent="0.35">
      <c r="A11" s="1" t="s">
        <v>22</v>
      </c>
      <c r="B11" s="1" t="s">
        <v>299</v>
      </c>
      <c r="C11" s="1" t="s">
        <v>57</v>
      </c>
      <c r="D11" s="10" t="s">
        <v>36</v>
      </c>
      <c r="E11" s="7"/>
      <c r="F11" s="10"/>
      <c r="G11" s="1"/>
      <c r="H11" s="1" t="s">
        <v>38</v>
      </c>
      <c r="I11" s="1" t="s">
        <v>15</v>
      </c>
      <c r="J11" s="9">
        <v>0.25</v>
      </c>
      <c r="K11" s="17" t="s">
        <v>474</v>
      </c>
      <c r="L11" s="1" t="s">
        <v>35</v>
      </c>
      <c r="M11" s="1"/>
      <c r="N11" s="1"/>
      <c r="O11" s="2"/>
    </row>
    <row r="12" spans="1:15" ht="31" x14ac:dyDescent="0.35">
      <c r="A12" s="1" t="s">
        <v>23</v>
      </c>
      <c r="B12" s="1"/>
      <c r="C12" s="1">
        <v>54</v>
      </c>
      <c r="D12" s="1" t="s">
        <v>31</v>
      </c>
      <c r="E12" s="7"/>
      <c r="F12" s="10"/>
      <c r="G12" s="1"/>
      <c r="H12" s="1" t="s">
        <v>38</v>
      </c>
      <c r="I12" s="1" t="s">
        <v>15</v>
      </c>
      <c r="J12" s="9">
        <v>0.25</v>
      </c>
      <c r="K12" s="17" t="s">
        <v>398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34" t="s">
        <v>34</v>
      </c>
      <c r="J15" s="9">
        <v>0.25</v>
      </c>
      <c r="K15" s="2" t="s">
        <v>475</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623</v>
      </c>
      <c r="D17" s="10" t="s">
        <v>72</v>
      </c>
      <c r="E17" s="7"/>
      <c r="F17" s="10" t="s">
        <v>451</v>
      </c>
      <c r="G17" s="1" t="s">
        <v>49</v>
      </c>
      <c r="H17" s="1" t="s">
        <v>38</v>
      </c>
      <c r="I17" s="1" t="s">
        <v>15</v>
      </c>
      <c r="J17" s="9">
        <v>0.25</v>
      </c>
      <c r="K17" s="36" t="s">
        <v>476</v>
      </c>
      <c r="L17" s="9" t="s">
        <v>35</v>
      </c>
      <c r="M17" s="37"/>
      <c r="N17" s="1">
        <v>6</v>
      </c>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477</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6</v>
      </c>
    </row>
    <row r="25" spans="1:538" x14ac:dyDescent="0.35">
      <c r="K25" s="31" t="s">
        <v>98</v>
      </c>
      <c r="L25" s="32"/>
      <c r="M25" s="26">
        <f>M24+M26</f>
        <v>114</v>
      </c>
      <c r="N25" s="26">
        <f>N24+N26</f>
        <v>104.3</v>
      </c>
    </row>
    <row r="26" spans="1:538" x14ac:dyDescent="0.35">
      <c r="M26" s="20">
        <v>114</v>
      </c>
      <c r="N26" s="20">
        <v>98.3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87D262B3-C672-4DDC-A6D0-748CCBFE8E1F}"/>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2933B-3AB9-4C0E-933C-266706425AE2}">
  <sheetPr codeName="Лист3"/>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132</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77.5" x14ac:dyDescent="0.35">
      <c r="A4" s="1" t="s">
        <v>13</v>
      </c>
      <c r="B4" s="1" t="s">
        <v>75</v>
      </c>
      <c r="C4" s="1">
        <v>15122</v>
      </c>
      <c r="D4" s="1" t="s">
        <v>55</v>
      </c>
      <c r="E4" s="7" t="s">
        <v>84</v>
      </c>
      <c r="F4" s="8" t="s">
        <v>101</v>
      </c>
      <c r="G4" s="1" t="s">
        <v>49</v>
      </c>
      <c r="H4" s="1" t="s">
        <v>37</v>
      </c>
      <c r="I4" s="1" t="s">
        <v>15</v>
      </c>
      <c r="J4" s="9">
        <v>0.75</v>
      </c>
      <c r="K4" s="2" t="s">
        <v>139</v>
      </c>
      <c r="L4" s="1" t="s">
        <v>35</v>
      </c>
      <c r="M4" s="1"/>
      <c r="N4" s="1"/>
      <c r="O4" s="2"/>
    </row>
    <row r="5" spans="1:15" ht="108.5" x14ac:dyDescent="0.35">
      <c r="A5" s="1" t="s">
        <v>16</v>
      </c>
      <c r="B5" s="1" t="s">
        <v>61</v>
      </c>
      <c r="C5" s="1">
        <v>1</v>
      </c>
      <c r="D5" s="1" t="s">
        <v>39</v>
      </c>
      <c r="E5" s="7"/>
      <c r="F5" s="10"/>
      <c r="G5" s="1" t="s">
        <v>34</v>
      </c>
      <c r="H5" s="1" t="s">
        <v>38</v>
      </c>
      <c r="I5" s="1" t="s">
        <v>15</v>
      </c>
      <c r="J5" s="9">
        <v>0.75</v>
      </c>
      <c r="K5" s="17" t="s">
        <v>94</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124" x14ac:dyDescent="0.35">
      <c r="A7" s="1" t="s">
        <v>18</v>
      </c>
      <c r="B7" s="1" t="s">
        <v>69</v>
      </c>
      <c r="C7" s="1">
        <v>26216</v>
      </c>
      <c r="D7" s="1" t="s">
        <v>55</v>
      </c>
      <c r="E7" s="7">
        <v>45014.791666666664</v>
      </c>
      <c r="F7" s="10" t="s">
        <v>81</v>
      </c>
      <c r="G7" s="1" t="s">
        <v>49</v>
      </c>
      <c r="H7" s="1" t="s">
        <v>38</v>
      </c>
      <c r="I7" s="1" t="s">
        <v>15</v>
      </c>
      <c r="J7" s="9">
        <v>0.75</v>
      </c>
      <c r="K7" s="2" t="s">
        <v>140</v>
      </c>
      <c r="L7" s="1" t="s">
        <v>124</v>
      </c>
      <c r="M7" s="1"/>
      <c r="N7" s="1"/>
      <c r="O7" s="2"/>
    </row>
    <row r="8" spans="1:15" ht="62" x14ac:dyDescent="0.35">
      <c r="A8" s="1" t="s">
        <v>19</v>
      </c>
      <c r="B8" s="1" t="s">
        <v>76</v>
      </c>
      <c r="C8" s="1">
        <v>2637</v>
      </c>
      <c r="D8" s="10" t="s">
        <v>137</v>
      </c>
      <c r="E8" s="7" t="s">
        <v>134</v>
      </c>
      <c r="F8" s="10" t="s">
        <v>135</v>
      </c>
      <c r="G8" s="1">
        <f>-F14</f>
        <v>0</v>
      </c>
      <c r="H8" s="1" t="s">
        <v>38</v>
      </c>
      <c r="I8" s="1" t="s">
        <v>15</v>
      </c>
      <c r="J8" s="9">
        <v>0.75</v>
      </c>
      <c r="K8" s="2" t="s">
        <v>136</v>
      </c>
      <c r="L8" s="1" t="s">
        <v>35</v>
      </c>
      <c r="M8" s="16"/>
      <c r="N8" s="12"/>
      <c r="O8" s="2"/>
    </row>
    <row r="9" spans="1:15" ht="201.5" x14ac:dyDescent="0.35">
      <c r="A9" s="1" t="s">
        <v>20</v>
      </c>
      <c r="B9" s="1" t="s">
        <v>65</v>
      </c>
      <c r="C9" s="13" t="s">
        <v>95</v>
      </c>
      <c r="D9" s="1" t="s">
        <v>60</v>
      </c>
      <c r="E9" s="7">
        <v>45015.583333333336</v>
      </c>
      <c r="F9" s="10" t="s">
        <v>116</v>
      </c>
      <c r="G9" s="1" t="s">
        <v>49</v>
      </c>
      <c r="H9" s="1" t="s">
        <v>38</v>
      </c>
      <c r="I9" s="1" t="s">
        <v>41</v>
      </c>
      <c r="J9" s="9">
        <v>0.75</v>
      </c>
      <c r="K9" s="2" t="s">
        <v>141</v>
      </c>
      <c r="L9" s="1" t="s">
        <v>35</v>
      </c>
      <c r="M9" s="22"/>
      <c r="N9" s="14"/>
      <c r="O9" s="2"/>
    </row>
    <row r="10" spans="1:15" ht="46.5" x14ac:dyDescent="0.35">
      <c r="A10" s="1" t="s">
        <v>21</v>
      </c>
      <c r="B10" s="1" t="s">
        <v>77</v>
      </c>
      <c r="C10" s="1"/>
      <c r="D10" s="10" t="s">
        <v>47</v>
      </c>
      <c r="E10" s="7"/>
      <c r="F10" s="10"/>
      <c r="G10" s="1"/>
      <c r="H10" s="1" t="s">
        <v>43</v>
      </c>
      <c r="I10" s="1" t="s">
        <v>15</v>
      </c>
      <c r="J10" s="9">
        <v>0.75</v>
      </c>
      <c r="K10" s="2" t="s">
        <v>117</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24" x14ac:dyDescent="0.35">
      <c r="A14" s="1" t="s">
        <v>25</v>
      </c>
      <c r="B14" s="1" t="s">
        <v>78</v>
      </c>
      <c r="C14" s="15"/>
      <c r="D14" s="10"/>
      <c r="E14" s="7"/>
      <c r="F14" s="10"/>
      <c r="G14" s="1"/>
      <c r="H14" s="1" t="s">
        <v>38</v>
      </c>
      <c r="I14" s="1" t="s">
        <v>15</v>
      </c>
      <c r="J14" s="9">
        <v>0.75</v>
      </c>
      <c r="K14" s="17" t="s">
        <v>138</v>
      </c>
      <c r="L14" s="1" t="s">
        <v>35</v>
      </c>
      <c r="M14" s="28"/>
      <c r="N14" s="25"/>
      <c r="O14" s="17"/>
    </row>
    <row r="15" spans="1:15" ht="155" x14ac:dyDescent="0.35">
      <c r="A15" s="1" t="s">
        <v>26</v>
      </c>
      <c r="B15" s="1" t="s">
        <v>79</v>
      </c>
      <c r="C15" s="1">
        <v>16197</v>
      </c>
      <c r="D15" s="1" t="s">
        <v>14</v>
      </c>
      <c r="E15" s="7" t="s">
        <v>97</v>
      </c>
      <c r="F15" s="10" t="s">
        <v>96</v>
      </c>
      <c r="G15" s="1" t="s">
        <v>49</v>
      </c>
      <c r="H15" s="1" t="s">
        <v>38</v>
      </c>
      <c r="I15" s="34" t="s">
        <v>34</v>
      </c>
      <c r="J15" s="9">
        <v>0.75</v>
      </c>
      <c r="K15" s="2" t="s">
        <v>142</v>
      </c>
      <c r="L15" s="9" t="s">
        <v>35</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622</v>
      </c>
      <c r="D17" s="10" t="s">
        <v>72</v>
      </c>
      <c r="E17" s="7">
        <v>45007.5</v>
      </c>
      <c r="F17" s="10" t="s">
        <v>120</v>
      </c>
      <c r="G17" s="1" t="s">
        <v>49</v>
      </c>
      <c r="H17" s="1" t="s">
        <v>38</v>
      </c>
      <c r="I17" s="1" t="s">
        <v>15</v>
      </c>
      <c r="J17" s="9">
        <v>0.75</v>
      </c>
      <c r="K17" s="36" t="s">
        <v>143</v>
      </c>
      <c r="L17" s="9" t="s">
        <v>35</v>
      </c>
      <c r="M17" s="37"/>
      <c r="N17" s="1"/>
      <c r="O17" s="24"/>
    </row>
    <row r="18" spans="1:538" ht="46.5" x14ac:dyDescent="0.35">
      <c r="A18" s="1" t="s">
        <v>29</v>
      </c>
      <c r="B18" s="1" t="s">
        <v>80</v>
      </c>
      <c r="C18" s="1" t="s">
        <v>87</v>
      </c>
      <c r="D18" s="23" t="s">
        <v>89</v>
      </c>
      <c r="E18" s="7">
        <v>45015.166666666664</v>
      </c>
      <c r="F18" s="10" t="s">
        <v>88</v>
      </c>
      <c r="G18" s="1" t="s">
        <v>82</v>
      </c>
      <c r="H18" s="1" t="s">
        <v>38</v>
      </c>
      <c r="I18" s="1" t="s">
        <v>15</v>
      </c>
      <c r="J18" s="9">
        <v>0.75</v>
      </c>
      <c r="K18" s="2" t="s">
        <v>144</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124" x14ac:dyDescent="0.35">
      <c r="A20" s="1" t="s">
        <v>32</v>
      </c>
      <c r="B20" s="1" t="s">
        <v>93</v>
      </c>
      <c r="C20" s="1">
        <v>3080</v>
      </c>
      <c r="D20" s="1" t="s">
        <v>92</v>
      </c>
      <c r="E20" s="7" t="s">
        <v>91</v>
      </c>
      <c r="F20" s="10" t="s">
        <v>90</v>
      </c>
      <c r="G20" s="1" t="s">
        <v>49</v>
      </c>
      <c r="H20" s="1" t="s">
        <v>38</v>
      </c>
      <c r="I20" s="1" t="s">
        <v>15</v>
      </c>
      <c r="J20" s="9">
        <v>0.75</v>
      </c>
      <c r="K20" s="2" t="s">
        <v>145</v>
      </c>
      <c r="L20" s="9" t="s">
        <v>35</v>
      </c>
      <c r="M20" s="37"/>
      <c r="N20" s="1"/>
      <c r="O20" s="2"/>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0</v>
      </c>
      <c r="N25" s="26">
        <f>N24+N26</f>
        <v>10</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1FA9B86-21DD-428F-BBF5-A19E2923DD55}"/>
  </dataValidation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172F-0E15-44D9-A162-140167976BFC}">
  <dimension ref="A1:TR46"/>
  <sheetViews>
    <sheetView topLeftCell="A7" zoomScale="60" zoomScaleNormal="60" workbookViewId="0">
      <selection activeCell="K17" sqref="K17"/>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482</v>
      </c>
      <c r="B1" s="50"/>
      <c r="C1" s="50"/>
      <c r="D1" s="50"/>
      <c r="E1" s="50"/>
      <c r="F1" s="50"/>
      <c r="G1" s="51" t="s">
        <v>44</v>
      </c>
      <c r="H1" s="52"/>
      <c r="I1" s="51" t="s">
        <v>478</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0.75</v>
      </c>
      <c r="K4" s="2" t="s">
        <v>481</v>
      </c>
      <c r="L4" s="1" t="s">
        <v>35</v>
      </c>
      <c r="M4" s="1" t="s">
        <v>34</v>
      </c>
      <c r="N4" s="1"/>
      <c r="O4" s="2"/>
    </row>
    <row r="5" spans="1:15" ht="31" x14ac:dyDescent="0.35">
      <c r="A5" s="1" t="s">
        <v>16</v>
      </c>
      <c r="B5" s="1" t="s">
        <v>391</v>
      </c>
      <c r="C5" s="1"/>
      <c r="D5" s="1"/>
      <c r="E5" s="7"/>
      <c r="F5" s="10"/>
      <c r="G5" s="1" t="s">
        <v>34</v>
      </c>
      <c r="H5" s="1" t="s">
        <v>38</v>
      </c>
      <c r="I5" s="1" t="s">
        <v>15</v>
      </c>
      <c r="J5" s="9">
        <v>0.75</v>
      </c>
      <c r="K5" s="17" t="s">
        <v>441</v>
      </c>
      <c r="L5" s="1" t="s">
        <v>35</v>
      </c>
      <c r="M5" s="1" t="s">
        <v>34</v>
      </c>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43517</v>
      </c>
      <c r="D7" s="1" t="s">
        <v>55</v>
      </c>
      <c r="E7" s="7">
        <v>45030.791666666664</v>
      </c>
      <c r="F7" s="10" t="s">
        <v>424</v>
      </c>
      <c r="G7" s="1"/>
      <c r="H7" s="1" t="s">
        <v>38</v>
      </c>
      <c r="I7" s="1" t="s">
        <v>15</v>
      </c>
      <c r="J7" s="9">
        <v>0.75</v>
      </c>
      <c r="K7" s="2" t="s">
        <v>487</v>
      </c>
      <c r="L7" s="1" t="s">
        <v>124</v>
      </c>
      <c r="M7" s="1"/>
      <c r="N7" s="1"/>
      <c r="O7" s="2"/>
    </row>
    <row r="8" spans="1:15" ht="77.5" customHeight="1" x14ac:dyDescent="0.35">
      <c r="A8" s="1" t="s">
        <v>19</v>
      </c>
      <c r="B8" s="1" t="s">
        <v>392</v>
      </c>
      <c r="C8" s="1">
        <v>3811</v>
      </c>
      <c r="D8" s="10" t="s">
        <v>393</v>
      </c>
      <c r="E8" s="7">
        <v>45025</v>
      </c>
      <c r="F8" s="10" t="s">
        <v>425</v>
      </c>
      <c r="G8" s="1" t="s">
        <v>49</v>
      </c>
      <c r="H8" s="1" t="s">
        <v>38</v>
      </c>
      <c r="I8" s="1" t="s">
        <v>15</v>
      </c>
      <c r="J8" s="9">
        <v>0.75</v>
      </c>
      <c r="K8" s="2" t="s">
        <v>486</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0.75</v>
      </c>
      <c r="K9" s="2" t="s">
        <v>485</v>
      </c>
      <c r="L9" s="1" t="s">
        <v>35</v>
      </c>
      <c r="M9" s="22"/>
      <c r="N9" s="14"/>
      <c r="O9" s="2"/>
    </row>
    <row r="10" spans="1:15" ht="31" x14ac:dyDescent="0.35">
      <c r="A10" s="1" t="s">
        <v>21</v>
      </c>
      <c r="B10" s="1" t="s">
        <v>77</v>
      </c>
      <c r="C10" s="1"/>
      <c r="D10" s="10" t="s">
        <v>47</v>
      </c>
      <c r="E10" s="7"/>
      <c r="F10" s="10"/>
      <c r="G10" s="1"/>
      <c r="H10" s="1" t="s">
        <v>43</v>
      </c>
      <c r="I10" s="1" t="s">
        <v>15</v>
      </c>
      <c r="J10" s="9">
        <v>0.75</v>
      </c>
      <c r="K10" s="10" t="s">
        <v>473</v>
      </c>
      <c r="L10" s="1" t="s">
        <v>35</v>
      </c>
      <c r="M10" s="22"/>
      <c r="N10" s="14"/>
      <c r="O10" s="2"/>
    </row>
    <row r="11" spans="1:15" ht="31" x14ac:dyDescent="0.35">
      <c r="A11" s="1" t="s">
        <v>22</v>
      </c>
      <c r="B11" s="1" t="s">
        <v>299</v>
      </c>
      <c r="C11" s="1" t="s">
        <v>57</v>
      </c>
      <c r="D11" s="10" t="s">
        <v>36</v>
      </c>
      <c r="E11" s="7"/>
      <c r="F11" s="10"/>
      <c r="G11" s="1"/>
      <c r="H11" s="1" t="s">
        <v>38</v>
      </c>
      <c r="I11" s="1" t="s">
        <v>15</v>
      </c>
      <c r="J11" s="9">
        <v>0.75</v>
      </c>
      <c r="K11" s="17" t="s">
        <v>492</v>
      </c>
      <c r="L11" s="1" t="s">
        <v>35</v>
      </c>
      <c r="M11" s="1"/>
      <c r="N11" s="1"/>
      <c r="O11" s="2"/>
    </row>
    <row r="12" spans="1:15" ht="31" x14ac:dyDescent="0.35">
      <c r="A12" s="1" t="s">
        <v>23</v>
      </c>
      <c r="B12" s="1"/>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13345</v>
      </c>
      <c r="D15" s="1" t="s">
        <v>14</v>
      </c>
      <c r="E15" s="7">
        <v>45030.458333333336</v>
      </c>
      <c r="F15" s="10" t="s">
        <v>427</v>
      </c>
      <c r="G15" s="1" t="s">
        <v>49</v>
      </c>
      <c r="H15" s="1" t="s">
        <v>38</v>
      </c>
      <c r="I15" s="34" t="s">
        <v>34</v>
      </c>
      <c r="J15" s="9">
        <v>0.75</v>
      </c>
      <c r="K15" s="2" t="s">
        <v>484</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0.75</v>
      </c>
      <c r="K17" s="36" t="s">
        <v>480</v>
      </c>
      <c r="L17" s="9" t="s">
        <v>35</v>
      </c>
      <c r="M17" s="37"/>
      <c r="N17" s="1">
        <v>6</v>
      </c>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0.75</v>
      </c>
      <c r="K20" s="2" t="s">
        <v>483</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6</v>
      </c>
    </row>
    <row r="25" spans="1:538" x14ac:dyDescent="0.35">
      <c r="K25" s="31" t="s">
        <v>98</v>
      </c>
      <c r="L25" s="32"/>
      <c r="M25" s="26">
        <f>M24+M26</f>
        <v>114</v>
      </c>
      <c r="N25" s="26">
        <f>N24+N26</f>
        <v>110.3</v>
      </c>
    </row>
    <row r="26" spans="1:538" x14ac:dyDescent="0.35">
      <c r="M26" s="20">
        <v>114</v>
      </c>
      <c r="N26" s="20">
        <v>104.3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E317398-B073-4DE4-9F7A-E670D5C1ABDF}"/>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673B-9DFF-4AE6-A8CA-3766BE7EC3C1}">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498</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294</v>
      </c>
      <c r="C4" s="1" t="s">
        <v>324</v>
      </c>
      <c r="D4" s="1" t="s">
        <v>55</v>
      </c>
      <c r="E4" s="7"/>
      <c r="F4" s="8" t="s">
        <v>497</v>
      </c>
      <c r="G4" s="1"/>
      <c r="H4" s="1" t="s">
        <v>37</v>
      </c>
      <c r="I4" s="1" t="s">
        <v>15</v>
      </c>
      <c r="J4" s="9">
        <v>0.25</v>
      </c>
      <c r="K4" s="2" t="s">
        <v>488</v>
      </c>
      <c r="L4" s="1" t="s">
        <v>35</v>
      </c>
      <c r="M4" s="1" t="s">
        <v>34</v>
      </c>
      <c r="N4" s="1"/>
      <c r="O4" s="2"/>
    </row>
    <row r="5" spans="1:15" ht="31" x14ac:dyDescent="0.35">
      <c r="A5" s="1" t="s">
        <v>16</v>
      </c>
      <c r="B5" s="1" t="s">
        <v>391</v>
      </c>
      <c r="C5" s="1"/>
      <c r="D5" s="1"/>
      <c r="E5" s="7"/>
      <c r="F5" s="10"/>
      <c r="G5" s="1" t="s">
        <v>34</v>
      </c>
      <c r="H5" s="1" t="s">
        <v>38</v>
      </c>
      <c r="I5" s="1" t="s">
        <v>15</v>
      </c>
      <c r="J5" s="9">
        <v>0.25</v>
      </c>
      <c r="K5" s="17" t="s">
        <v>441</v>
      </c>
      <c r="L5" s="1" t="s">
        <v>35</v>
      </c>
      <c r="M5" s="1" t="s">
        <v>34</v>
      </c>
      <c r="N5" s="1"/>
      <c r="O5" s="11"/>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124" x14ac:dyDescent="0.35">
      <c r="A7" s="1" t="s">
        <v>18</v>
      </c>
      <c r="B7" s="1" t="s">
        <v>297</v>
      </c>
      <c r="C7" s="1">
        <v>43517</v>
      </c>
      <c r="D7" s="1" t="s">
        <v>55</v>
      </c>
      <c r="E7" s="7">
        <v>45030.791666666664</v>
      </c>
      <c r="F7" s="10" t="s">
        <v>424</v>
      </c>
      <c r="G7" s="1"/>
      <c r="H7" s="1" t="s">
        <v>38</v>
      </c>
      <c r="I7" s="1" t="s">
        <v>15</v>
      </c>
      <c r="J7" s="9">
        <v>0.25</v>
      </c>
      <c r="K7" s="2" t="s">
        <v>489</v>
      </c>
      <c r="L7" s="1" t="s">
        <v>124</v>
      </c>
      <c r="M7" s="1"/>
      <c r="N7" s="1"/>
      <c r="O7" s="2"/>
    </row>
    <row r="8" spans="1:15" ht="77.5" customHeight="1" x14ac:dyDescent="0.35">
      <c r="A8" s="1" t="s">
        <v>19</v>
      </c>
      <c r="B8" s="1" t="s">
        <v>392</v>
      </c>
      <c r="C8" s="1">
        <v>3811</v>
      </c>
      <c r="D8" s="10" t="s">
        <v>393</v>
      </c>
      <c r="E8" s="7">
        <v>45025</v>
      </c>
      <c r="F8" s="10" t="s">
        <v>425</v>
      </c>
      <c r="G8" s="1" t="s">
        <v>49</v>
      </c>
      <c r="H8" s="1" t="s">
        <v>38</v>
      </c>
      <c r="I8" s="1" t="s">
        <v>15</v>
      </c>
      <c r="J8" s="9">
        <v>0.25</v>
      </c>
      <c r="K8" s="2" t="s">
        <v>490</v>
      </c>
      <c r="L8" s="1" t="s">
        <v>35</v>
      </c>
      <c r="M8" s="16">
        <v>6</v>
      </c>
      <c r="N8" s="12"/>
      <c r="O8" s="2"/>
    </row>
    <row r="9" spans="1:15" ht="201.5" x14ac:dyDescent="0.35">
      <c r="A9" s="1" t="s">
        <v>20</v>
      </c>
      <c r="B9" s="1" t="s">
        <v>396</v>
      </c>
      <c r="C9" s="13" t="s">
        <v>280</v>
      </c>
      <c r="D9" s="1" t="s">
        <v>60</v>
      </c>
      <c r="E9" s="7">
        <v>45025.125</v>
      </c>
      <c r="F9" s="10" t="s">
        <v>281</v>
      </c>
      <c r="G9" s="1" t="s">
        <v>49</v>
      </c>
      <c r="H9" s="1" t="s">
        <v>38</v>
      </c>
      <c r="I9" s="1" t="s">
        <v>41</v>
      </c>
      <c r="J9" s="9">
        <v>0.25</v>
      </c>
      <c r="K9" s="2" t="s">
        <v>491</v>
      </c>
      <c r="L9" s="1" t="s">
        <v>35</v>
      </c>
      <c r="M9" s="22"/>
      <c r="N9" s="14"/>
      <c r="O9" s="2"/>
    </row>
    <row r="10" spans="1:15" ht="31" x14ac:dyDescent="0.35">
      <c r="A10" s="1" t="s">
        <v>21</v>
      </c>
      <c r="B10" s="1" t="s">
        <v>77</v>
      </c>
      <c r="C10" s="1"/>
      <c r="D10" s="10" t="s">
        <v>47</v>
      </c>
      <c r="E10" s="7"/>
      <c r="F10" s="10"/>
      <c r="G10" s="1"/>
      <c r="H10" s="1" t="s">
        <v>43</v>
      </c>
      <c r="I10" s="1" t="s">
        <v>15</v>
      </c>
      <c r="J10" s="9">
        <v>0.25</v>
      </c>
      <c r="K10" s="10" t="s">
        <v>473</v>
      </c>
      <c r="L10" s="1" t="s">
        <v>35</v>
      </c>
      <c r="M10" s="22"/>
      <c r="N10" s="14"/>
      <c r="O10" s="2"/>
    </row>
    <row r="11" spans="1:15" ht="31" x14ac:dyDescent="0.35">
      <c r="A11" s="1" t="s">
        <v>22</v>
      </c>
      <c r="B11" s="1" t="s">
        <v>299</v>
      </c>
      <c r="C11" s="1" t="s">
        <v>57</v>
      </c>
      <c r="D11" s="10" t="s">
        <v>36</v>
      </c>
      <c r="E11" s="7"/>
      <c r="F11" s="10"/>
      <c r="G11" s="1"/>
      <c r="H11" s="1" t="s">
        <v>38</v>
      </c>
      <c r="I11" s="1" t="s">
        <v>15</v>
      </c>
      <c r="J11" s="9">
        <v>0.25</v>
      </c>
      <c r="K11" s="17" t="s">
        <v>493</v>
      </c>
      <c r="L11" s="1" t="s">
        <v>35</v>
      </c>
      <c r="M11" s="1"/>
      <c r="N11" s="1"/>
      <c r="O11" s="2"/>
    </row>
    <row r="12" spans="1:15" ht="31" x14ac:dyDescent="0.35">
      <c r="A12" s="1" t="s">
        <v>23</v>
      </c>
      <c r="B12" s="1"/>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108.5" x14ac:dyDescent="0.35">
      <c r="A15" s="1" t="s">
        <v>26</v>
      </c>
      <c r="B15" s="1" t="s">
        <v>300</v>
      </c>
      <c r="C15" s="1">
        <v>13345</v>
      </c>
      <c r="D15" s="1" t="s">
        <v>14</v>
      </c>
      <c r="E15" s="7">
        <v>45030.458333333336</v>
      </c>
      <c r="F15" s="10" t="s">
        <v>427</v>
      </c>
      <c r="G15" s="1" t="s">
        <v>49</v>
      </c>
      <c r="H15" s="1" t="s">
        <v>38</v>
      </c>
      <c r="I15" s="34" t="s">
        <v>34</v>
      </c>
      <c r="J15" s="9">
        <v>0.25</v>
      </c>
      <c r="K15" s="2" t="s">
        <v>494</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0.25</v>
      </c>
      <c r="K17" s="36" t="s">
        <v>495</v>
      </c>
      <c r="L17" s="9" t="s">
        <v>35</v>
      </c>
      <c r="M17" s="37"/>
      <c r="N17" s="1">
        <v>6</v>
      </c>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496</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6</v>
      </c>
      <c r="N24" s="26">
        <f>SUM(N4:N20)</f>
        <v>6</v>
      </c>
    </row>
    <row r="25" spans="1:538" x14ac:dyDescent="0.35">
      <c r="K25" s="31" t="s">
        <v>98</v>
      </c>
      <c r="L25" s="32"/>
      <c r="M25" s="26">
        <f>M24+M26</f>
        <v>120</v>
      </c>
      <c r="N25" s="26">
        <f>N24+N26</f>
        <v>116.3</v>
      </c>
    </row>
    <row r="26" spans="1:538" x14ac:dyDescent="0.35">
      <c r="M26" s="20">
        <v>114</v>
      </c>
      <c r="N26" s="20">
        <v>110.3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2277712-6D64-4BDA-B110-D5F14D782604}"/>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678-6CD7-465D-B3C6-7D3193C38884}">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499</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294</v>
      </c>
      <c r="C4" s="1" t="s">
        <v>324</v>
      </c>
      <c r="D4" s="1" t="s">
        <v>55</v>
      </c>
      <c r="E4" s="7">
        <v>45033.5</v>
      </c>
      <c r="F4" s="8" t="s">
        <v>500</v>
      </c>
      <c r="G4" s="1" t="s">
        <v>49</v>
      </c>
      <c r="H4" s="1" t="s">
        <v>37</v>
      </c>
      <c r="I4" s="1" t="s">
        <v>15</v>
      </c>
      <c r="J4" s="9">
        <v>0.75</v>
      </c>
      <c r="K4" s="2" t="s">
        <v>510</v>
      </c>
      <c r="L4" s="1" t="s">
        <v>35</v>
      </c>
      <c r="M4" s="1"/>
      <c r="N4" s="1"/>
      <c r="O4" s="2"/>
    </row>
    <row r="5" spans="1:15" ht="31" x14ac:dyDescent="0.35">
      <c r="A5" s="1" t="s">
        <v>16</v>
      </c>
      <c r="B5" s="1" t="s">
        <v>391</v>
      </c>
      <c r="C5" s="1"/>
      <c r="D5" s="1"/>
      <c r="E5" s="7"/>
      <c r="F5" s="10"/>
      <c r="G5" s="1" t="s">
        <v>34</v>
      </c>
      <c r="H5" s="1" t="s">
        <v>38</v>
      </c>
      <c r="I5" s="1" t="s">
        <v>15</v>
      </c>
      <c r="J5" s="9">
        <v>0.75</v>
      </c>
      <c r="K5" s="17" t="s">
        <v>441</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77.5" x14ac:dyDescent="0.35">
      <c r="A7" s="1" t="s">
        <v>18</v>
      </c>
      <c r="B7" s="1" t="s">
        <v>501</v>
      </c>
      <c r="C7" s="1">
        <v>43517</v>
      </c>
      <c r="D7" s="1" t="s">
        <v>55</v>
      </c>
      <c r="E7" s="7">
        <v>45030.791666666664</v>
      </c>
      <c r="F7" s="10" t="s">
        <v>424</v>
      </c>
      <c r="G7" s="1"/>
      <c r="H7" s="1" t="s">
        <v>38</v>
      </c>
      <c r="I7" s="1" t="s">
        <v>15</v>
      </c>
      <c r="J7" s="9">
        <v>0.75</v>
      </c>
      <c r="K7" s="2" t="s">
        <v>511</v>
      </c>
      <c r="L7" s="1" t="s">
        <v>35</v>
      </c>
      <c r="M7" s="1">
        <v>3.5</v>
      </c>
      <c r="N7" s="1"/>
      <c r="O7" s="2" t="s">
        <v>502</v>
      </c>
    </row>
    <row r="8" spans="1:15" ht="93" x14ac:dyDescent="0.35">
      <c r="A8" s="1" t="s">
        <v>19</v>
      </c>
      <c r="B8" s="1" t="s">
        <v>503</v>
      </c>
      <c r="C8" s="1">
        <v>3811</v>
      </c>
      <c r="D8" s="10" t="s">
        <v>393</v>
      </c>
      <c r="E8" s="7">
        <v>45025</v>
      </c>
      <c r="F8" s="10" t="s">
        <v>425</v>
      </c>
      <c r="G8" s="1" t="s">
        <v>49</v>
      </c>
      <c r="H8" s="1" t="s">
        <v>38</v>
      </c>
      <c r="I8" s="1" t="s">
        <v>15</v>
      </c>
      <c r="J8" s="9">
        <v>0.75</v>
      </c>
      <c r="K8" s="2" t="s">
        <v>512</v>
      </c>
      <c r="L8" s="1" t="s">
        <v>35</v>
      </c>
      <c r="M8" s="16">
        <v>12</v>
      </c>
      <c r="N8" s="12"/>
      <c r="O8" s="2" t="s">
        <v>504</v>
      </c>
    </row>
    <row r="9" spans="1:15" ht="93" x14ac:dyDescent="0.35">
      <c r="A9" s="1" t="s">
        <v>20</v>
      </c>
      <c r="B9" s="1" t="s">
        <v>505</v>
      </c>
      <c r="C9" s="13" t="s">
        <v>280</v>
      </c>
      <c r="D9" s="1" t="s">
        <v>60</v>
      </c>
      <c r="E9" s="7">
        <v>45025.125</v>
      </c>
      <c r="F9" s="10" t="s">
        <v>281</v>
      </c>
      <c r="G9" s="1" t="s">
        <v>49</v>
      </c>
      <c r="H9" s="1" t="s">
        <v>38</v>
      </c>
      <c r="I9" s="1" t="s">
        <v>41</v>
      </c>
      <c r="J9" s="9">
        <v>0.75</v>
      </c>
      <c r="K9" s="2" t="s">
        <v>513</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31" x14ac:dyDescent="0.35">
      <c r="A11" s="1" t="s">
        <v>22</v>
      </c>
      <c r="B11" s="1" t="s">
        <v>299</v>
      </c>
      <c r="C11" s="1" t="s">
        <v>57</v>
      </c>
      <c r="D11" s="10" t="s">
        <v>36</v>
      </c>
      <c r="E11" s="7"/>
      <c r="F11" s="10" t="s">
        <v>507</v>
      </c>
      <c r="G11" s="1"/>
      <c r="H11" s="1" t="s">
        <v>38</v>
      </c>
      <c r="I11" s="1" t="s">
        <v>15</v>
      </c>
      <c r="J11" s="9">
        <v>0.75</v>
      </c>
      <c r="K11" s="17" t="s">
        <v>508</v>
      </c>
      <c r="L11" s="1" t="s">
        <v>35</v>
      </c>
      <c r="M11" s="1"/>
      <c r="N11" s="1"/>
      <c r="O11" s="2" t="s">
        <v>509</v>
      </c>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13345</v>
      </c>
      <c r="D15" s="1" t="s">
        <v>14</v>
      </c>
      <c r="E15" s="7">
        <v>45030.458333333336</v>
      </c>
      <c r="F15" s="10" t="s">
        <v>427</v>
      </c>
      <c r="G15" s="1" t="s">
        <v>49</v>
      </c>
      <c r="H15" s="1" t="s">
        <v>38</v>
      </c>
      <c r="I15" s="45" t="s">
        <v>34</v>
      </c>
      <c r="J15" s="9">
        <v>0.75</v>
      </c>
      <c r="K15" s="2" t="s">
        <v>514</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623</v>
      </c>
      <c r="D17" s="10" t="s">
        <v>72</v>
      </c>
      <c r="E17" s="7">
        <v>45031.958333333336</v>
      </c>
      <c r="F17" s="10" t="s">
        <v>451</v>
      </c>
      <c r="G17" s="1" t="s">
        <v>49</v>
      </c>
      <c r="H17" s="1" t="s">
        <v>38</v>
      </c>
      <c r="I17" s="1" t="s">
        <v>15</v>
      </c>
      <c r="J17" s="9">
        <v>0.75</v>
      </c>
      <c r="K17" s="36" t="s">
        <v>515</v>
      </c>
      <c r="L17" s="9" t="s">
        <v>35</v>
      </c>
      <c r="M17" s="37"/>
      <c r="N17" s="1"/>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0.75</v>
      </c>
      <c r="K20" s="2" t="s">
        <v>516</v>
      </c>
      <c r="L20" s="9" t="s">
        <v>124</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15.5</v>
      </c>
      <c r="N24" s="26">
        <f>SUM(N4:N20)</f>
        <v>0</v>
      </c>
    </row>
    <row r="25" spans="1:538" x14ac:dyDescent="0.35">
      <c r="K25" s="31" t="s">
        <v>98</v>
      </c>
      <c r="L25" s="32"/>
      <c r="M25" s="26">
        <f>M24+M26</f>
        <v>135.5</v>
      </c>
      <c r="N25" s="26">
        <f>N24+N26</f>
        <v>116.3</v>
      </c>
    </row>
    <row r="26" spans="1:538" x14ac:dyDescent="0.35">
      <c r="M26" s="20">
        <v>120</v>
      </c>
      <c r="N26" s="20">
        <v>116.3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BA8E0D2-A128-4CD4-8274-C1C336D8A696}"/>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AC16-682B-476B-BFB7-E5C8A5568CA8}">
  <dimension ref="A1:TR46"/>
  <sheetViews>
    <sheetView topLeftCell="D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517</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518</v>
      </c>
      <c r="C4" s="1" t="s">
        <v>324</v>
      </c>
      <c r="D4" s="1" t="s">
        <v>55</v>
      </c>
      <c r="E4" s="7">
        <v>45033.5</v>
      </c>
      <c r="F4" s="8" t="s">
        <v>500</v>
      </c>
      <c r="G4" s="1" t="s">
        <v>49</v>
      </c>
      <c r="H4" s="1" t="s">
        <v>37</v>
      </c>
      <c r="I4" s="1" t="s">
        <v>15</v>
      </c>
      <c r="J4" s="9">
        <v>0.25</v>
      </c>
      <c r="K4" s="2" t="s">
        <v>522</v>
      </c>
      <c r="L4" s="1" t="s">
        <v>35</v>
      </c>
      <c r="M4" s="1"/>
      <c r="N4" s="1"/>
      <c r="O4" s="2"/>
    </row>
    <row r="5" spans="1:15" ht="31" x14ac:dyDescent="0.35">
      <c r="A5" s="1" t="s">
        <v>16</v>
      </c>
      <c r="B5" s="1" t="s">
        <v>391</v>
      </c>
      <c r="C5" s="1"/>
      <c r="D5" s="1"/>
      <c r="E5" s="7"/>
      <c r="F5" s="10"/>
      <c r="G5" s="1" t="s">
        <v>34</v>
      </c>
      <c r="H5" s="1" t="s">
        <v>38</v>
      </c>
      <c r="I5" s="1" t="s">
        <v>15</v>
      </c>
      <c r="J5" s="9">
        <v>0.25</v>
      </c>
      <c r="K5" s="17" t="s">
        <v>295</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77.5" x14ac:dyDescent="0.35">
      <c r="A7" s="1" t="s">
        <v>18</v>
      </c>
      <c r="B7" s="1" t="s">
        <v>501</v>
      </c>
      <c r="C7" s="1">
        <v>43517</v>
      </c>
      <c r="D7" s="1" t="s">
        <v>55</v>
      </c>
      <c r="E7" s="7">
        <v>45030.791666666664</v>
      </c>
      <c r="F7" s="10" t="s">
        <v>424</v>
      </c>
      <c r="G7" s="1"/>
      <c r="H7" s="1" t="s">
        <v>38</v>
      </c>
      <c r="I7" s="1" t="s">
        <v>15</v>
      </c>
      <c r="J7" s="9">
        <v>0.25</v>
      </c>
      <c r="K7" s="2" t="s">
        <v>524</v>
      </c>
      <c r="L7" s="1" t="s">
        <v>35</v>
      </c>
      <c r="M7" s="1"/>
      <c r="N7" s="1"/>
      <c r="O7" s="2" t="s">
        <v>457</v>
      </c>
    </row>
    <row r="8" spans="1:15" ht="93" x14ac:dyDescent="0.35">
      <c r="A8" s="1" t="s">
        <v>19</v>
      </c>
      <c r="B8" s="1" t="s">
        <v>503</v>
      </c>
      <c r="C8" s="1">
        <v>3811</v>
      </c>
      <c r="D8" s="10" t="s">
        <v>393</v>
      </c>
      <c r="E8" s="7" t="s">
        <v>526</v>
      </c>
      <c r="F8" s="10" t="s">
        <v>519</v>
      </c>
      <c r="G8" s="1" t="s">
        <v>49</v>
      </c>
      <c r="H8" s="1" t="s">
        <v>38</v>
      </c>
      <c r="I8" s="1" t="s">
        <v>15</v>
      </c>
      <c r="J8" s="9">
        <v>0.25</v>
      </c>
      <c r="K8" s="2" t="s">
        <v>525</v>
      </c>
      <c r="L8" s="1" t="s">
        <v>35</v>
      </c>
      <c r="M8" s="16"/>
      <c r="N8" s="12"/>
      <c r="O8" s="2"/>
    </row>
    <row r="9" spans="1:15" ht="155" x14ac:dyDescent="0.35">
      <c r="A9" s="1" t="s">
        <v>20</v>
      </c>
      <c r="B9" s="1" t="s">
        <v>505</v>
      </c>
      <c r="C9" s="13" t="s">
        <v>280</v>
      </c>
      <c r="D9" s="1" t="s">
        <v>60</v>
      </c>
      <c r="E9" s="7">
        <v>45025.125</v>
      </c>
      <c r="F9" s="10" t="s">
        <v>281</v>
      </c>
      <c r="G9" s="1" t="s">
        <v>49</v>
      </c>
      <c r="H9" s="1" t="s">
        <v>38</v>
      </c>
      <c r="I9" s="1" t="s">
        <v>41</v>
      </c>
      <c r="J9" s="9">
        <v>0.25</v>
      </c>
      <c r="K9" s="2" t="s">
        <v>527</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155" x14ac:dyDescent="0.35">
      <c r="A11" s="1" t="s">
        <v>22</v>
      </c>
      <c r="B11" s="1" t="s">
        <v>299</v>
      </c>
      <c r="C11" s="1">
        <v>3806</v>
      </c>
      <c r="D11" s="10" t="s">
        <v>36</v>
      </c>
      <c r="E11" s="7"/>
      <c r="F11" s="10" t="s">
        <v>521</v>
      </c>
      <c r="G11" s="1"/>
      <c r="H11" s="1" t="s">
        <v>38</v>
      </c>
      <c r="I11" s="1" t="s">
        <v>15</v>
      </c>
      <c r="J11" s="9">
        <v>0.25</v>
      </c>
      <c r="K11" s="46" t="s">
        <v>520</v>
      </c>
      <c r="L11" s="1" t="s">
        <v>35</v>
      </c>
      <c r="M11" s="1"/>
      <c r="N11" s="1"/>
      <c r="O11" s="2" t="s">
        <v>528</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45" t="s">
        <v>34</v>
      </c>
      <c r="J15" s="9">
        <v>0.25</v>
      </c>
      <c r="K15" s="2" t="s">
        <v>529</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24" x14ac:dyDescent="0.35">
      <c r="A17" s="1" t="s">
        <v>28</v>
      </c>
      <c r="B17" s="1" t="s">
        <v>301</v>
      </c>
      <c r="C17" s="1">
        <v>623</v>
      </c>
      <c r="D17" s="10" t="s">
        <v>72</v>
      </c>
      <c r="E17" s="7">
        <v>45031.958333333336</v>
      </c>
      <c r="F17" s="10" t="s">
        <v>451</v>
      </c>
      <c r="G17" s="1" t="s">
        <v>49</v>
      </c>
      <c r="H17" s="1" t="s">
        <v>38</v>
      </c>
      <c r="I17" s="1" t="s">
        <v>15</v>
      </c>
      <c r="J17" s="9">
        <v>0.25</v>
      </c>
      <c r="K17" s="36" t="s">
        <v>532</v>
      </c>
      <c r="L17" s="9" t="s">
        <v>35</v>
      </c>
      <c r="M17" s="37"/>
      <c r="N17" s="1">
        <v>1</v>
      </c>
      <c r="O17" s="24" t="s">
        <v>531</v>
      </c>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530</v>
      </c>
      <c r="L20" s="9" t="s">
        <v>35</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1</v>
      </c>
    </row>
    <row r="25" spans="1:538" x14ac:dyDescent="0.35">
      <c r="K25" s="31" t="s">
        <v>98</v>
      </c>
      <c r="L25" s="32"/>
      <c r="M25" s="26">
        <f>M24+M26</f>
        <v>135.5</v>
      </c>
      <c r="N25" s="26">
        <f>N24+N26</f>
        <v>117.3</v>
      </c>
    </row>
    <row r="26" spans="1:538" x14ac:dyDescent="0.35">
      <c r="M26" s="20">
        <v>135.5</v>
      </c>
      <c r="N26" s="20">
        <v>116.3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8DF9DCA-D3A6-4884-9120-AF0B6B1D239D}"/>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5E9C9-C20F-4C44-87E3-76374B8F1D37}">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533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518</v>
      </c>
      <c r="C4" s="1" t="s">
        <v>324</v>
      </c>
      <c r="D4" s="1" t="s">
        <v>55</v>
      </c>
      <c r="E4" s="7">
        <v>45033.5</v>
      </c>
      <c r="F4" s="8" t="s">
        <v>500</v>
      </c>
      <c r="G4" s="1" t="s">
        <v>49</v>
      </c>
      <c r="H4" s="1" t="s">
        <v>37</v>
      </c>
      <c r="I4" s="1" t="s">
        <v>15</v>
      </c>
      <c r="J4" s="9">
        <v>0.75</v>
      </c>
      <c r="K4" s="2" t="s">
        <v>536</v>
      </c>
      <c r="L4" s="1" t="s">
        <v>35</v>
      </c>
      <c r="M4" s="1"/>
      <c r="N4" s="1"/>
      <c r="O4" s="2"/>
    </row>
    <row r="5" spans="1:15" ht="31" x14ac:dyDescent="0.35">
      <c r="A5" s="1" t="s">
        <v>16</v>
      </c>
      <c r="B5" s="1" t="s">
        <v>391</v>
      </c>
      <c r="C5" s="1"/>
      <c r="D5" s="1"/>
      <c r="E5" s="7"/>
      <c r="F5" s="10"/>
      <c r="G5" s="1" t="s">
        <v>34</v>
      </c>
      <c r="H5" s="1" t="s">
        <v>38</v>
      </c>
      <c r="I5" s="1" t="s">
        <v>15</v>
      </c>
      <c r="J5" s="9">
        <v>0.75</v>
      </c>
      <c r="K5" s="17" t="s">
        <v>295</v>
      </c>
      <c r="L5" s="1" t="s">
        <v>35</v>
      </c>
      <c r="M5" s="1"/>
      <c r="N5" s="1"/>
      <c r="O5" s="11"/>
    </row>
    <row r="6" spans="1:15" ht="31" x14ac:dyDescent="0.35">
      <c r="A6" s="1" t="s">
        <v>17</v>
      </c>
      <c r="B6" s="1"/>
      <c r="C6" s="1"/>
      <c r="D6" s="10" t="s">
        <v>47</v>
      </c>
      <c r="E6" s="7"/>
      <c r="F6" s="10"/>
      <c r="G6" s="1"/>
      <c r="H6" s="1" t="s">
        <v>38</v>
      </c>
      <c r="I6" s="1" t="s">
        <v>15</v>
      </c>
      <c r="J6" s="9">
        <v>0.75</v>
      </c>
      <c r="K6" s="17" t="s">
        <v>523</v>
      </c>
      <c r="L6" s="1" t="s">
        <v>35</v>
      </c>
      <c r="M6" s="1"/>
      <c r="N6" s="1"/>
      <c r="O6" s="2"/>
    </row>
    <row r="7" spans="1:15" ht="243.5" customHeight="1" x14ac:dyDescent="0.35">
      <c r="A7" s="1" t="s">
        <v>18</v>
      </c>
      <c r="B7" s="1" t="s">
        <v>501</v>
      </c>
      <c r="C7" s="1">
        <v>43517</v>
      </c>
      <c r="D7" s="1" t="s">
        <v>55</v>
      </c>
      <c r="E7" s="7">
        <v>45030.791666666664</v>
      </c>
      <c r="F7" s="10" t="s">
        <v>424</v>
      </c>
      <c r="G7" s="1" t="s">
        <v>535</v>
      </c>
      <c r="H7" s="1" t="s">
        <v>38</v>
      </c>
      <c r="I7" s="1" t="s">
        <v>15</v>
      </c>
      <c r="J7" s="9">
        <v>0.75</v>
      </c>
      <c r="K7" s="2" t="s">
        <v>537</v>
      </c>
      <c r="L7" s="1" t="s">
        <v>35</v>
      </c>
      <c r="M7" s="1"/>
      <c r="N7" s="1"/>
      <c r="O7" s="2"/>
    </row>
    <row r="8" spans="1:15" ht="93" x14ac:dyDescent="0.35">
      <c r="A8" s="1" t="s">
        <v>19</v>
      </c>
      <c r="B8" s="1" t="s">
        <v>503</v>
      </c>
      <c r="C8" s="1">
        <v>3811</v>
      </c>
      <c r="D8" s="10" t="s">
        <v>393</v>
      </c>
      <c r="E8" s="7" t="s">
        <v>526</v>
      </c>
      <c r="F8" s="10" t="s">
        <v>519</v>
      </c>
      <c r="G8" s="1" t="s">
        <v>49</v>
      </c>
      <c r="H8" s="1" t="s">
        <v>38</v>
      </c>
      <c r="I8" s="1" t="s">
        <v>15</v>
      </c>
      <c r="J8" s="9">
        <v>0.75</v>
      </c>
      <c r="K8" s="2" t="s">
        <v>538</v>
      </c>
      <c r="L8" s="1" t="s">
        <v>35</v>
      </c>
      <c r="M8" s="16"/>
      <c r="N8" s="12"/>
      <c r="O8" s="2"/>
    </row>
    <row r="9" spans="1:15" ht="108.5" x14ac:dyDescent="0.35">
      <c r="A9" s="1" t="s">
        <v>20</v>
      </c>
      <c r="B9" s="1" t="s">
        <v>505</v>
      </c>
      <c r="C9" s="13" t="s">
        <v>280</v>
      </c>
      <c r="D9" s="1" t="s">
        <v>60</v>
      </c>
      <c r="E9" s="7">
        <v>45025.125</v>
      </c>
      <c r="F9" s="10" t="s">
        <v>281</v>
      </c>
      <c r="G9" s="1" t="s">
        <v>49</v>
      </c>
      <c r="H9" s="1" t="s">
        <v>38</v>
      </c>
      <c r="I9" s="1" t="s">
        <v>41</v>
      </c>
      <c r="J9" s="9">
        <v>0.75</v>
      </c>
      <c r="K9" s="2" t="s">
        <v>539</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108.5" x14ac:dyDescent="0.35">
      <c r="A11" s="1" t="s">
        <v>22</v>
      </c>
      <c r="B11" s="1" t="s">
        <v>299</v>
      </c>
      <c r="C11" s="1">
        <v>3806</v>
      </c>
      <c r="D11" s="10" t="s">
        <v>36</v>
      </c>
      <c r="E11" s="7"/>
      <c r="F11" s="10" t="s">
        <v>521</v>
      </c>
      <c r="G11" s="1"/>
      <c r="H11" s="1" t="s">
        <v>38</v>
      </c>
      <c r="I11" s="1" t="s">
        <v>15</v>
      </c>
      <c r="J11" s="9">
        <v>0.75</v>
      </c>
      <c r="K11" s="46" t="s">
        <v>534</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77.5" x14ac:dyDescent="0.35">
      <c r="A15" s="1" t="s">
        <v>26</v>
      </c>
      <c r="B15" s="1" t="s">
        <v>300</v>
      </c>
      <c r="C15" s="1">
        <v>13345</v>
      </c>
      <c r="D15" s="1" t="s">
        <v>14</v>
      </c>
      <c r="E15" s="7">
        <v>45030.458333333336</v>
      </c>
      <c r="F15" s="10" t="s">
        <v>427</v>
      </c>
      <c r="G15" s="1" t="s">
        <v>49</v>
      </c>
      <c r="H15" s="1" t="s">
        <v>38</v>
      </c>
      <c r="I15" s="45" t="s">
        <v>34</v>
      </c>
      <c r="J15" s="9">
        <v>0.75</v>
      </c>
      <c r="K15" s="2" t="s">
        <v>540</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93" x14ac:dyDescent="0.35">
      <c r="A17" s="1" t="s">
        <v>28</v>
      </c>
      <c r="B17" s="1" t="s">
        <v>301</v>
      </c>
      <c r="C17" s="1">
        <v>623</v>
      </c>
      <c r="D17" s="10" t="s">
        <v>72</v>
      </c>
      <c r="E17" s="7">
        <v>45031.958333333336</v>
      </c>
      <c r="F17" s="10" t="s">
        <v>451</v>
      </c>
      <c r="G17" s="1" t="s">
        <v>49</v>
      </c>
      <c r="H17" s="1" t="s">
        <v>38</v>
      </c>
      <c r="I17" s="1" t="s">
        <v>15</v>
      </c>
      <c r="J17" s="9">
        <v>0.75</v>
      </c>
      <c r="K17" s="36" t="s">
        <v>541</v>
      </c>
      <c r="L17" s="9" t="s">
        <v>35</v>
      </c>
      <c r="M17" s="37"/>
      <c r="N17" s="1">
        <v>3</v>
      </c>
      <c r="O17" s="24" t="s">
        <v>531</v>
      </c>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0.75</v>
      </c>
      <c r="K20" s="2" t="s">
        <v>542</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3</v>
      </c>
    </row>
    <row r="25" spans="1:538" x14ac:dyDescent="0.35">
      <c r="K25" s="31" t="s">
        <v>98</v>
      </c>
      <c r="L25" s="32"/>
      <c r="M25" s="26">
        <f>M24+M26</f>
        <v>135.5</v>
      </c>
      <c r="N25" s="26">
        <f>N24+N26</f>
        <v>120.3</v>
      </c>
    </row>
    <row r="26" spans="1:538" x14ac:dyDescent="0.35">
      <c r="M26" s="20">
        <v>135.5</v>
      </c>
      <c r="N26" s="20">
        <v>117.3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6CA0F0D-5710-46D4-83A3-26E266624385}"/>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4CED-05F0-4B9F-8898-1C93865FF045}">
  <dimension ref="A1:TR46"/>
  <sheetViews>
    <sheetView topLeftCell="A14"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543</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500</v>
      </c>
      <c r="G4" s="1" t="s">
        <v>49</v>
      </c>
      <c r="H4" s="1" t="s">
        <v>37</v>
      </c>
      <c r="I4" s="1" t="s">
        <v>15</v>
      </c>
      <c r="J4" s="9">
        <v>0.25</v>
      </c>
      <c r="K4" s="2" t="s">
        <v>546</v>
      </c>
      <c r="L4" s="1" t="s">
        <v>124</v>
      </c>
      <c r="M4" s="1"/>
      <c r="N4" s="1"/>
      <c r="O4" s="2" t="s">
        <v>547</v>
      </c>
    </row>
    <row r="5" spans="1:15" ht="31" x14ac:dyDescent="0.35">
      <c r="A5" s="1" t="s">
        <v>16</v>
      </c>
      <c r="B5" s="1" t="s">
        <v>391</v>
      </c>
      <c r="C5" s="1"/>
      <c r="D5" s="1"/>
      <c r="E5" s="7"/>
      <c r="F5" s="10"/>
      <c r="G5" s="1" t="s">
        <v>34</v>
      </c>
      <c r="H5" s="1" t="s">
        <v>38</v>
      </c>
      <c r="I5" s="1" t="s">
        <v>15</v>
      </c>
      <c r="J5" s="9">
        <v>0.25</v>
      </c>
      <c r="K5" s="17" t="s">
        <v>295</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108.5" x14ac:dyDescent="0.35">
      <c r="A7" s="1" t="s">
        <v>18</v>
      </c>
      <c r="B7" s="1" t="s">
        <v>501</v>
      </c>
      <c r="C7" s="1">
        <v>43517</v>
      </c>
      <c r="D7" s="1" t="s">
        <v>55</v>
      </c>
      <c r="E7" s="7">
        <v>45030.791666666664</v>
      </c>
      <c r="F7" s="10" t="s">
        <v>424</v>
      </c>
      <c r="G7" s="1" t="s">
        <v>49</v>
      </c>
      <c r="H7" s="1" t="s">
        <v>38</v>
      </c>
      <c r="I7" s="1" t="s">
        <v>15</v>
      </c>
      <c r="J7" s="9">
        <v>0.25</v>
      </c>
      <c r="K7" s="2" t="s">
        <v>548</v>
      </c>
      <c r="L7" s="1" t="s">
        <v>124</v>
      </c>
      <c r="M7" s="1"/>
      <c r="N7" s="1"/>
      <c r="O7" s="2" t="s">
        <v>549</v>
      </c>
    </row>
    <row r="8" spans="1:15" ht="108.5" x14ac:dyDescent="0.35">
      <c r="A8" s="1" t="s">
        <v>19</v>
      </c>
      <c r="B8" s="1" t="s">
        <v>503</v>
      </c>
      <c r="C8" s="1">
        <v>3811</v>
      </c>
      <c r="D8" s="10" t="s">
        <v>393</v>
      </c>
      <c r="E8" s="7" t="s">
        <v>526</v>
      </c>
      <c r="F8" s="10" t="s">
        <v>519</v>
      </c>
      <c r="G8" s="1" t="s">
        <v>49</v>
      </c>
      <c r="H8" s="1" t="s">
        <v>38</v>
      </c>
      <c r="I8" s="1" t="s">
        <v>15</v>
      </c>
      <c r="J8" s="9">
        <v>0.25</v>
      </c>
      <c r="K8" s="2" t="s">
        <v>550</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0.25</v>
      </c>
      <c r="K9" s="2" t="s">
        <v>551</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0.25</v>
      </c>
      <c r="K11" s="17" t="s">
        <v>553</v>
      </c>
      <c r="L11" s="1" t="s">
        <v>35</v>
      </c>
      <c r="M11" s="1"/>
      <c r="N11" s="1"/>
      <c r="O11" s="2" t="s">
        <v>554</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62" x14ac:dyDescent="0.35">
      <c r="A15" s="1" t="s">
        <v>26</v>
      </c>
      <c r="B15" s="1" t="s">
        <v>79</v>
      </c>
      <c r="C15" s="1">
        <v>13345</v>
      </c>
      <c r="D15" s="1" t="s">
        <v>14</v>
      </c>
      <c r="E15" s="7">
        <v>45030.458333333336</v>
      </c>
      <c r="F15" s="10" t="s">
        <v>427</v>
      </c>
      <c r="G15" s="1" t="s">
        <v>49</v>
      </c>
      <c r="H15" s="1" t="s">
        <v>38</v>
      </c>
      <c r="I15" s="45" t="s">
        <v>34</v>
      </c>
      <c r="J15" s="9">
        <v>0.25</v>
      </c>
      <c r="K15" s="2" t="s">
        <v>552</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623</v>
      </c>
      <c r="D17" s="10" t="s">
        <v>72</v>
      </c>
      <c r="E17" s="7">
        <v>45031.958333333336</v>
      </c>
      <c r="F17" s="10" t="s">
        <v>451</v>
      </c>
      <c r="G17" s="1" t="s">
        <v>49</v>
      </c>
      <c r="H17" s="1" t="s">
        <v>38</v>
      </c>
      <c r="I17" s="1" t="s">
        <v>15</v>
      </c>
      <c r="J17" s="9">
        <v>0.25</v>
      </c>
      <c r="K17" s="36" t="s">
        <v>544</v>
      </c>
      <c r="L17" s="9" t="s">
        <v>35</v>
      </c>
      <c r="M17" s="37"/>
      <c r="N17" s="1"/>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0.25</v>
      </c>
      <c r="K20" s="2" t="s">
        <v>545</v>
      </c>
      <c r="L20" s="9" t="s">
        <v>124</v>
      </c>
      <c r="M20" s="37"/>
      <c r="N20" s="1"/>
      <c r="O20" s="2" t="s">
        <v>547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135.5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3FFB6DA-CA85-45F8-AB4F-A411D1244DBC}"/>
  </dataValidation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88-FBEB-438E-90F0-FB66062AB4F6}">
  <dimension ref="A1:TR46"/>
  <sheetViews>
    <sheetView topLeftCell="A12"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555</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500</v>
      </c>
      <c r="G4" s="1" t="s">
        <v>49</v>
      </c>
      <c r="H4" s="1" t="s">
        <v>37</v>
      </c>
      <c r="I4" s="1" t="s">
        <v>15</v>
      </c>
      <c r="J4" s="9">
        <v>0.75</v>
      </c>
      <c r="K4" s="2" t="s">
        <v>563</v>
      </c>
      <c r="L4" s="1" t="s">
        <v>124</v>
      </c>
      <c r="M4" s="1"/>
      <c r="N4" s="1"/>
      <c r="O4" s="2" t="s">
        <v>547</v>
      </c>
    </row>
    <row r="5" spans="1:15" ht="31" x14ac:dyDescent="0.35">
      <c r="A5" s="1" t="s">
        <v>16</v>
      </c>
      <c r="B5" s="1" t="s">
        <v>391</v>
      </c>
      <c r="C5" s="1"/>
      <c r="D5" s="1"/>
      <c r="E5" s="7"/>
      <c r="F5" s="10"/>
      <c r="G5" s="1" t="s">
        <v>34</v>
      </c>
      <c r="H5" s="1" t="s">
        <v>38</v>
      </c>
      <c r="I5" s="1" t="s">
        <v>15</v>
      </c>
      <c r="J5" s="9">
        <v>0.75</v>
      </c>
      <c r="K5" s="17" t="s">
        <v>295</v>
      </c>
      <c r="L5" s="1" t="s">
        <v>35</v>
      </c>
      <c r="M5" s="1"/>
      <c r="N5" s="1"/>
      <c r="O5" s="11"/>
    </row>
    <row r="6" spans="1:15" ht="31" x14ac:dyDescent="0.35">
      <c r="A6" s="1" t="s">
        <v>17</v>
      </c>
      <c r="B6" s="1"/>
      <c r="C6" s="1"/>
      <c r="D6" s="10" t="s">
        <v>47</v>
      </c>
      <c r="E6" s="7"/>
      <c r="F6" s="10"/>
      <c r="G6" s="1"/>
      <c r="H6" s="1" t="s">
        <v>38</v>
      </c>
      <c r="I6" s="1" t="s">
        <v>15</v>
      </c>
      <c r="J6" s="9">
        <v>0.75</v>
      </c>
      <c r="K6" s="17" t="s">
        <v>523</v>
      </c>
      <c r="L6" s="1" t="s">
        <v>35</v>
      </c>
      <c r="M6" s="1"/>
      <c r="N6" s="1"/>
      <c r="O6" s="2"/>
    </row>
    <row r="7" spans="1:15" ht="93" x14ac:dyDescent="0.35">
      <c r="A7" s="1" t="s">
        <v>18</v>
      </c>
      <c r="B7" s="1" t="s">
        <v>501</v>
      </c>
      <c r="C7" s="1">
        <v>43517</v>
      </c>
      <c r="D7" s="1" t="s">
        <v>55</v>
      </c>
      <c r="E7" s="7">
        <v>45030.791666666664</v>
      </c>
      <c r="F7" s="10" t="s">
        <v>424</v>
      </c>
      <c r="G7" s="1" t="s">
        <v>49</v>
      </c>
      <c r="H7" s="1" t="s">
        <v>38</v>
      </c>
      <c r="I7" s="1" t="s">
        <v>15</v>
      </c>
      <c r="J7" s="9">
        <v>0.75</v>
      </c>
      <c r="K7" s="2" t="s">
        <v>562</v>
      </c>
      <c r="L7" s="1" t="s">
        <v>124</v>
      </c>
      <c r="M7" s="1"/>
      <c r="N7" s="1"/>
      <c r="O7" s="2" t="s">
        <v>549</v>
      </c>
    </row>
    <row r="8" spans="1:15" ht="108.5" x14ac:dyDescent="0.35">
      <c r="A8" s="1" t="s">
        <v>19</v>
      </c>
      <c r="B8" s="1" t="s">
        <v>503</v>
      </c>
      <c r="C8" s="1">
        <v>3811</v>
      </c>
      <c r="D8" s="10" t="s">
        <v>393</v>
      </c>
      <c r="E8" s="7" t="s">
        <v>526</v>
      </c>
      <c r="F8" s="10" t="s">
        <v>519</v>
      </c>
      <c r="G8" s="1" t="s">
        <v>49</v>
      </c>
      <c r="H8" s="1" t="s">
        <v>38</v>
      </c>
      <c r="I8" s="1" t="s">
        <v>15</v>
      </c>
      <c r="J8" s="9">
        <v>0.75</v>
      </c>
      <c r="K8" s="2" t="s">
        <v>556</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0.75</v>
      </c>
      <c r="K9" s="2" t="s">
        <v>561</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0.75</v>
      </c>
      <c r="K11" s="17" t="s">
        <v>560</v>
      </c>
      <c r="L11" s="1" t="s">
        <v>35</v>
      </c>
      <c r="M11" s="1"/>
      <c r="N11" s="1"/>
      <c r="O11" s="2" t="s">
        <v>554</v>
      </c>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93" x14ac:dyDescent="0.35">
      <c r="A15" s="1" t="s">
        <v>26</v>
      </c>
      <c r="B15" s="1" t="s">
        <v>79</v>
      </c>
      <c r="C15" s="1">
        <v>13345</v>
      </c>
      <c r="D15" s="1" t="s">
        <v>14</v>
      </c>
      <c r="E15" s="7">
        <v>45030.458333333336</v>
      </c>
      <c r="F15" s="10" t="s">
        <v>427</v>
      </c>
      <c r="G15" s="1" t="s">
        <v>49</v>
      </c>
      <c r="H15" s="1" t="s">
        <v>38</v>
      </c>
      <c r="I15" s="45" t="s">
        <v>34</v>
      </c>
      <c r="J15" s="9">
        <v>0.75</v>
      </c>
      <c r="K15" s="2" t="s">
        <v>557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623</v>
      </c>
      <c r="D17" s="10" t="s">
        <v>72</v>
      </c>
      <c r="E17" s="7">
        <v>45031.958333333336</v>
      </c>
      <c r="F17" s="10" t="s">
        <v>451</v>
      </c>
      <c r="G17" s="1" t="s">
        <v>49</v>
      </c>
      <c r="H17" s="1" t="s">
        <v>38</v>
      </c>
      <c r="I17" s="1" t="s">
        <v>15</v>
      </c>
      <c r="J17" s="9">
        <v>0.75</v>
      </c>
      <c r="K17" s="36" t="s">
        <v>559</v>
      </c>
      <c r="L17" s="9" t="s">
        <v>35</v>
      </c>
      <c r="M17" s="37"/>
      <c r="N17" s="1"/>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0.75</v>
      </c>
      <c r="K20" s="2" t="s">
        <v>558</v>
      </c>
      <c r="L20" s="9" t="s">
        <v>124</v>
      </c>
      <c r="M20" s="37"/>
      <c r="N20" s="1"/>
      <c r="O20" s="2" t="s">
        <v>547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135.5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18C898C-5310-4D7F-89CD-62C373C27E27}"/>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35DA8-1F98-44D1-B45C-75A533E0B5F1}">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564</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500</v>
      </c>
      <c r="G4" s="1" t="s">
        <v>570</v>
      </c>
      <c r="H4" s="1" t="s">
        <v>37</v>
      </c>
      <c r="I4" s="1" t="s">
        <v>15</v>
      </c>
      <c r="J4" s="9">
        <v>0.25</v>
      </c>
      <c r="K4" s="2" t="s">
        <v>567</v>
      </c>
      <c r="L4" s="1" t="s">
        <v>124</v>
      </c>
      <c r="M4" s="1"/>
      <c r="N4" s="1"/>
      <c r="O4" s="2" t="s">
        <v>547</v>
      </c>
    </row>
    <row r="5" spans="1:15" ht="31" x14ac:dyDescent="0.35">
      <c r="A5" s="1" t="s">
        <v>16</v>
      </c>
      <c r="B5" s="1" t="s">
        <v>391</v>
      </c>
      <c r="C5" s="1"/>
      <c r="D5" s="1"/>
      <c r="E5" s="7"/>
      <c r="F5" s="10"/>
      <c r="G5" s="1" t="s">
        <v>34</v>
      </c>
      <c r="H5" s="1" t="s">
        <v>38</v>
      </c>
      <c r="I5" s="1" t="s">
        <v>15</v>
      </c>
      <c r="J5" s="9">
        <v>0.25</v>
      </c>
      <c r="K5" s="17" t="s">
        <v>295</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124" x14ac:dyDescent="0.35">
      <c r="A7" s="1" t="s">
        <v>18</v>
      </c>
      <c r="B7" s="1" t="s">
        <v>501</v>
      </c>
      <c r="C7" s="1">
        <v>43517</v>
      </c>
      <c r="D7" s="1" t="s">
        <v>55</v>
      </c>
      <c r="E7" s="7">
        <v>45030.791666666664</v>
      </c>
      <c r="F7" s="10" t="s">
        <v>424</v>
      </c>
      <c r="G7" s="1" t="s">
        <v>49</v>
      </c>
      <c r="H7" s="1" t="s">
        <v>38</v>
      </c>
      <c r="I7" s="1" t="s">
        <v>15</v>
      </c>
      <c r="J7" s="9">
        <v>0.25</v>
      </c>
      <c r="K7" s="2" t="s">
        <v>568</v>
      </c>
      <c r="L7" s="1" t="s">
        <v>124</v>
      </c>
      <c r="M7" s="1"/>
      <c r="N7" s="1"/>
      <c r="O7" s="2"/>
    </row>
    <row r="8" spans="1:15" ht="93" x14ac:dyDescent="0.35">
      <c r="A8" s="1" t="s">
        <v>19</v>
      </c>
      <c r="B8" s="1" t="s">
        <v>503</v>
      </c>
      <c r="C8" s="1">
        <v>3811</v>
      </c>
      <c r="D8" s="10" t="s">
        <v>393</v>
      </c>
      <c r="E8" s="7" t="s">
        <v>526</v>
      </c>
      <c r="F8" s="10" t="s">
        <v>519</v>
      </c>
      <c r="G8" s="1" t="s">
        <v>49</v>
      </c>
      <c r="H8" s="1" t="s">
        <v>38</v>
      </c>
      <c r="I8" s="1" t="s">
        <v>15</v>
      </c>
      <c r="J8" s="9">
        <v>0.25</v>
      </c>
      <c r="K8" s="2" t="s">
        <v>574</v>
      </c>
      <c r="L8" s="1" t="s">
        <v>35</v>
      </c>
      <c r="M8" s="16"/>
      <c r="N8" s="12"/>
      <c r="O8" s="2"/>
    </row>
    <row r="9" spans="1:15" ht="124" x14ac:dyDescent="0.35">
      <c r="A9" s="1" t="s">
        <v>20</v>
      </c>
      <c r="B9" s="1" t="s">
        <v>505</v>
      </c>
      <c r="C9" s="13" t="s">
        <v>280</v>
      </c>
      <c r="D9" s="1" t="s">
        <v>60</v>
      </c>
      <c r="E9" s="7">
        <v>45025.125</v>
      </c>
      <c r="F9" s="10" t="s">
        <v>281</v>
      </c>
      <c r="G9" s="1" t="s">
        <v>49</v>
      </c>
      <c r="H9" s="1" t="s">
        <v>38</v>
      </c>
      <c r="I9" s="1" t="s">
        <v>41</v>
      </c>
      <c r="J9" s="9">
        <v>0.25</v>
      </c>
      <c r="K9" s="2" t="s">
        <v>572</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0.25</v>
      </c>
      <c r="K11" s="17" t="s">
        <v>560</v>
      </c>
      <c r="L11" s="1" t="s">
        <v>35</v>
      </c>
      <c r="M11" s="1"/>
      <c r="N11" s="1"/>
      <c r="O11" s="2" t="s">
        <v>554</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08.5" x14ac:dyDescent="0.35">
      <c r="A15" s="1" t="s">
        <v>26</v>
      </c>
      <c r="B15" s="1" t="s">
        <v>79</v>
      </c>
      <c r="C15" s="1">
        <v>13345</v>
      </c>
      <c r="D15" s="1" t="s">
        <v>14</v>
      </c>
      <c r="E15" s="7">
        <v>45030.458333333336</v>
      </c>
      <c r="F15" s="10" t="s">
        <v>427</v>
      </c>
      <c r="G15" s="1" t="s">
        <v>570</v>
      </c>
      <c r="H15" s="1" t="s">
        <v>38</v>
      </c>
      <c r="I15" s="45" t="s">
        <v>34</v>
      </c>
      <c r="J15" s="9">
        <v>0.25</v>
      </c>
      <c r="K15" s="2" t="s">
        <v>569</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t="s">
        <v>571</v>
      </c>
      <c r="H17" s="1" t="s">
        <v>38</v>
      </c>
      <c r="I17" s="1" t="s">
        <v>15</v>
      </c>
      <c r="J17" s="9">
        <v>0.25</v>
      </c>
      <c r="K17" s="36" t="s">
        <v>573</v>
      </c>
      <c r="L17" s="9" t="s">
        <v>35</v>
      </c>
      <c r="M17" s="37"/>
      <c r="N17" s="1"/>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0.25</v>
      </c>
      <c r="K20" s="2" t="s">
        <v>566</v>
      </c>
      <c r="L20" s="9" t="s">
        <v>124</v>
      </c>
      <c r="M20" s="37"/>
      <c r="N20" s="1"/>
      <c r="O20" s="2" t="s">
        <v>547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135.5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95CC879-DD99-4498-9E43-3E1348B88889}"/>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3AAB-2389-4400-912D-769624358A4F}">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575</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93" x14ac:dyDescent="0.35">
      <c r="A4" s="1" t="s">
        <v>13</v>
      </c>
      <c r="B4" s="1" t="s">
        <v>518</v>
      </c>
      <c r="C4" s="1" t="s">
        <v>324</v>
      </c>
      <c r="D4" s="1" t="s">
        <v>55</v>
      </c>
      <c r="E4" s="7">
        <v>45033.5</v>
      </c>
      <c r="F4" s="8" t="s">
        <v>500</v>
      </c>
      <c r="G4" s="1" t="s">
        <v>570</v>
      </c>
      <c r="H4" s="1" t="s">
        <v>37</v>
      </c>
      <c r="I4" s="1" t="s">
        <v>15</v>
      </c>
      <c r="J4" s="9">
        <v>0.75</v>
      </c>
      <c r="K4" s="2" t="s">
        <v>577</v>
      </c>
      <c r="L4" s="1" t="s">
        <v>124</v>
      </c>
      <c r="M4" s="1"/>
      <c r="N4" s="1"/>
      <c r="O4" s="2" t="s">
        <v>547</v>
      </c>
    </row>
    <row r="5" spans="1:15" ht="46.5" x14ac:dyDescent="0.35">
      <c r="A5" s="1" t="s">
        <v>16</v>
      </c>
      <c r="B5" s="1" t="s">
        <v>391</v>
      </c>
      <c r="C5" s="1"/>
      <c r="D5" s="1"/>
      <c r="E5" s="7"/>
      <c r="F5" s="10"/>
      <c r="G5" s="1" t="s">
        <v>34</v>
      </c>
      <c r="H5" s="1" t="s">
        <v>38</v>
      </c>
      <c r="I5" s="1" t="s">
        <v>15</v>
      </c>
      <c r="J5" s="9">
        <v>0.75</v>
      </c>
      <c r="K5" s="17" t="s">
        <v>578</v>
      </c>
      <c r="L5" s="1" t="s">
        <v>35</v>
      </c>
      <c r="M5" s="1"/>
      <c r="N5" s="1"/>
      <c r="O5" s="11"/>
    </row>
    <row r="6" spans="1:15" ht="31" x14ac:dyDescent="0.35">
      <c r="A6" s="1" t="s">
        <v>17</v>
      </c>
      <c r="B6" s="1"/>
      <c r="C6" s="1"/>
      <c r="D6" s="10" t="s">
        <v>47</v>
      </c>
      <c r="E6" s="7"/>
      <c r="F6" s="10"/>
      <c r="G6" s="1"/>
      <c r="H6" s="1" t="s">
        <v>38</v>
      </c>
      <c r="I6" s="1" t="s">
        <v>15</v>
      </c>
      <c r="J6" s="9">
        <v>0.75</v>
      </c>
      <c r="K6" s="17" t="s">
        <v>523</v>
      </c>
      <c r="L6" s="1" t="s">
        <v>35</v>
      </c>
      <c r="M6" s="1"/>
      <c r="N6" s="1"/>
      <c r="O6" s="2"/>
    </row>
    <row r="7" spans="1:15" ht="108.5" x14ac:dyDescent="0.35">
      <c r="A7" s="1" t="s">
        <v>18</v>
      </c>
      <c r="B7" s="1" t="s">
        <v>501</v>
      </c>
      <c r="C7" s="1">
        <v>43517</v>
      </c>
      <c r="D7" s="1" t="s">
        <v>55</v>
      </c>
      <c r="E7" s="7">
        <v>45030.791666666664</v>
      </c>
      <c r="F7" s="10" t="s">
        <v>424</v>
      </c>
      <c r="G7" s="1" t="s">
        <v>49</v>
      </c>
      <c r="H7" s="1" t="s">
        <v>38</v>
      </c>
      <c r="I7" s="1" t="s">
        <v>15</v>
      </c>
      <c r="J7" s="9">
        <v>0.75</v>
      </c>
      <c r="K7" s="2" t="s">
        <v>579</v>
      </c>
      <c r="L7" s="1" t="s">
        <v>124</v>
      </c>
      <c r="M7" s="1"/>
      <c r="N7" s="1"/>
      <c r="O7" s="2"/>
    </row>
    <row r="8" spans="1:15" ht="93" x14ac:dyDescent="0.35">
      <c r="A8" s="1" t="s">
        <v>19</v>
      </c>
      <c r="B8" s="1" t="s">
        <v>503</v>
      </c>
      <c r="C8" s="1">
        <v>3811</v>
      </c>
      <c r="D8" s="10" t="s">
        <v>393</v>
      </c>
      <c r="E8" s="7" t="s">
        <v>526</v>
      </c>
      <c r="F8" s="10" t="s">
        <v>519</v>
      </c>
      <c r="G8" s="1" t="s">
        <v>49</v>
      </c>
      <c r="H8" s="1" t="s">
        <v>38</v>
      </c>
      <c r="I8" s="1" t="s">
        <v>15</v>
      </c>
      <c r="J8" s="9">
        <v>0.75</v>
      </c>
      <c r="K8" s="2" t="s">
        <v>580</v>
      </c>
      <c r="L8" s="1" t="s">
        <v>35</v>
      </c>
      <c r="M8" s="16"/>
      <c r="N8" s="12"/>
      <c r="O8" s="2"/>
    </row>
    <row r="9" spans="1:15" ht="155" x14ac:dyDescent="0.35">
      <c r="A9" s="1" t="s">
        <v>20</v>
      </c>
      <c r="B9" s="1" t="s">
        <v>505</v>
      </c>
      <c r="C9" s="13" t="s">
        <v>280</v>
      </c>
      <c r="D9" s="1" t="s">
        <v>60</v>
      </c>
      <c r="E9" s="7">
        <v>45025.125</v>
      </c>
      <c r="F9" s="10" t="s">
        <v>281</v>
      </c>
      <c r="G9" s="1" t="s">
        <v>49</v>
      </c>
      <c r="H9" s="1" t="s">
        <v>38</v>
      </c>
      <c r="I9" s="1" t="s">
        <v>41</v>
      </c>
      <c r="J9" s="9">
        <v>0.75</v>
      </c>
      <c r="K9" s="2" t="s">
        <v>581</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0.75</v>
      </c>
      <c r="K11" s="17" t="s">
        <v>576</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62" x14ac:dyDescent="0.35">
      <c r="A15" s="1" t="s">
        <v>26</v>
      </c>
      <c r="B15" s="1" t="s">
        <v>79</v>
      </c>
      <c r="C15" s="1">
        <v>13345</v>
      </c>
      <c r="D15" s="1" t="s">
        <v>14</v>
      </c>
      <c r="E15" s="7">
        <v>45030.458333333336</v>
      </c>
      <c r="F15" s="10" t="s">
        <v>427</v>
      </c>
      <c r="G15" s="1" t="s">
        <v>570</v>
      </c>
      <c r="H15" s="1" t="s">
        <v>38</v>
      </c>
      <c r="I15" s="45" t="s">
        <v>34</v>
      </c>
      <c r="J15" s="9">
        <v>0.75</v>
      </c>
      <c r="K15" s="2" t="s">
        <v>582</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t="s">
        <v>571</v>
      </c>
      <c r="H17" s="1" t="s">
        <v>38</v>
      </c>
      <c r="I17" s="1" t="s">
        <v>15</v>
      </c>
      <c r="J17" s="9">
        <v>0.75</v>
      </c>
      <c r="K17" s="36" t="s">
        <v>583</v>
      </c>
      <c r="L17" s="9" t="s">
        <v>35</v>
      </c>
      <c r="M17" s="37"/>
      <c r="N17" s="1"/>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0.75</v>
      </c>
      <c r="K20" s="2" t="s">
        <v>584</v>
      </c>
      <c r="L20" s="9" t="s">
        <v>124</v>
      </c>
      <c r="M20" s="37">
        <v>8</v>
      </c>
      <c r="N20" s="1"/>
      <c r="O20" s="2" t="s">
        <v>585</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8</v>
      </c>
      <c r="N24" s="26">
        <f>SUM(N4:N20)</f>
        <v>0</v>
      </c>
    </row>
    <row r="25" spans="1:538" x14ac:dyDescent="0.35">
      <c r="K25" s="31" t="s">
        <v>98</v>
      </c>
      <c r="L25" s="32"/>
      <c r="M25" s="26">
        <f>M24+M26</f>
        <v>143.5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8EBAD9B-5558-4789-9215-414FD3916BF5}"/>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43C1E-71BD-4368-8CDF-11DF93E3C7ED}">
  <dimension ref="A1:TR46"/>
  <sheetViews>
    <sheetView topLeftCell="E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586</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518</v>
      </c>
      <c r="C4" s="1" t="s">
        <v>324</v>
      </c>
      <c r="D4" s="1" t="s">
        <v>55</v>
      </c>
      <c r="E4" s="7">
        <v>45033.5</v>
      </c>
      <c r="F4" s="8" t="s">
        <v>500</v>
      </c>
      <c r="G4" s="1" t="s">
        <v>570</v>
      </c>
      <c r="H4" s="1" t="s">
        <v>37</v>
      </c>
      <c r="I4" s="1" t="s">
        <v>15</v>
      </c>
      <c r="J4" s="9">
        <v>0.25</v>
      </c>
      <c r="K4" s="2" t="s">
        <v>587</v>
      </c>
      <c r="L4" s="1" t="s">
        <v>35</v>
      </c>
      <c r="M4" s="1"/>
      <c r="N4" s="1"/>
      <c r="O4" s="2"/>
    </row>
    <row r="5" spans="1:15" ht="46.5" x14ac:dyDescent="0.35">
      <c r="A5" s="1" t="s">
        <v>16</v>
      </c>
      <c r="B5" s="1" t="s">
        <v>391</v>
      </c>
      <c r="C5" s="1"/>
      <c r="D5" s="1"/>
      <c r="E5" s="7"/>
      <c r="F5" s="10"/>
      <c r="G5" s="1" t="s">
        <v>34</v>
      </c>
      <c r="H5" s="1" t="s">
        <v>38</v>
      </c>
      <c r="I5" s="1" t="s">
        <v>15</v>
      </c>
      <c r="J5" s="9">
        <v>0.25</v>
      </c>
      <c r="K5" s="17" t="s">
        <v>578</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31" x14ac:dyDescent="0.35">
      <c r="A7" s="1" t="s">
        <v>18</v>
      </c>
      <c r="B7" s="1" t="s">
        <v>501</v>
      </c>
      <c r="C7" s="1">
        <v>43517</v>
      </c>
      <c r="D7" s="1" t="s">
        <v>55</v>
      </c>
      <c r="E7" s="7">
        <v>45030.791666666664</v>
      </c>
      <c r="F7" s="10" t="s">
        <v>424</v>
      </c>
      <c r="G7" s="1" t="s">
        <v>49</v>
      </c>
      <c r="H7" s="1" t="s">
        <v>38</v>
      </c>
      <c r="I7" s="1" t="s">
        <v>15</v>
      </c>
      <c r="J7" s="9">
        <v>0.25</v>
      </c>
      <c r="K7" s="2" t="s">
        <v>588</v>
      </c>
      <c r="L7" s="1" t="s">
        <v>35</v>
      </c>
      <c r="M7" s="1"/>
      <c r="N7" s="1"/>
      <c r="O7" s="2"/>
    </row>
    <row r="8" spans="1:15" ht="93" x14ac:dyDescent="0.35">
      <c r="A8" s="1" t="s">
        <v>19</v>
      </c>
      <c r="B8" s="1" t="s">
        <v>503</v>
      </c>
      <c r="C8" s="1">
        <v>3811</v>
      </c>
      <c r="D8" s="10" t="s">
        <v>393</v>
      </c>
      <c r="E8" s="7" t="s">
        <v>526</v>
      </c>
      <c r="F8" s="10" t="s">
        <v>519</v>
      </c>
      <c r="G8" s="1" t="s">
        <v>49</v>
      </c>
      <c r="H8" s="1" t="s">
        <v>38</v>
      </c>
      <c r="I8" s="1" t="s">
        <v>15</v>
      </c>
      <c r="J8" s="9">
        <v>0.25</v>
      </c>
      <c r="K8" s="2" t="s">
        <v>589</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0.25</v>
      </c>
      <c r="K9" s="2" t="s">
        <v>590</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0.25</v>
      </c>
      <c r="K11" s="17" t="s">
        <v>576</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86" x14ac:dyDescent="0.35">
      <c r="A15" s="1" t="s">
        <v>26</v>
      </c>
      <c r="B15" s="1" t="s">
        <v>79</v>
      </c>
      <c r="C15" s="1">
        <v>13345</v>
      </c>
      <c r="D15" s="1" t="s">
        <v>14</v>
      </c>
      <c r="E15" s="7">
        <v>45030.458333333336</v>
      </c>
      <c r="F15" s="10" t="s">
        <v>427</v>
      </c>
      <c r="G15" s="1" t="s">
        <v>570</v>
      </c>
      <c r="H15" s="1" t="s">
        <v>38</v>
      </c>
      <c r="I15" s="45" t="s">
        <v>34</v>
      </c>
      <c r="J15" s="9">
        <v>0.25</v>
      </c>
      <c r="K15" s="2" t="s">
        <v>591</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t="s">
        <v>571</v>
      </c>
      <c r="H17" s="1" t="s">
        <v>38</v>
      </c>
      <c r="I17" s="1" t="s">
        <v>15</v>
      </c>
      <c r="J17" s="9">
        <v>0.25</v>
      </c>
      <c r="K17" s="36" t="s">
        <v>592</v>
      </c>
      <c r="L17" s="9" t="s">
        <v>35</v>
      </c>
      <c r="M17" s="37"/>
      <c r="N17" s="1"/>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0.25</v>
      </c>
      <c r="K20" s="2" t="s">
        <v>593</v>
      </c>
      <c r="L20" s="9" t="s">
        <v>124</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1F613B7-C11F-4AD0-B403-2A9F7900AC6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56FD-B271-4166-8E7C-3AD0EC19A816}">
  <sheetPr codeName="Лист4"/>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146</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39.5" x14ac:dyDescent="0.35">
      <c r="A4" s="1" t="s">
        <v>13</v>
      </c>
      <c r="B4" s="1" t="s">
        <v>75</v>
      </c>
      <c r="C4" s="1">
        <v>15122</v>
      </c>
      <c r="D4" s="1" t="s">
        <v>55</v>
      </c>
      <c r="E4" s="7" t="s">
        <v>84</v>
      </c>
      <c r="F4" s="8" t="s">
        <v>101</v>
      </c>
      <c r="G4" s="1" t="s">
        <v>49</v>
      </c>
      <c r="H4" s="1" t="s">
        <v>37</v>
      </c>
      <c r="I4" s="1" t="s">
        <v>15</v>
      </c>
      <c r="J4" s="9">
        <v>0.25</v>
      </c>
      <c r="K4" s="2" t="s">
        <v>147</v>
      </c>
      <c r="L4" s="1" t="s">
        <v>35</v>
      </c>
      <c r="M4" s="1"/>
      <c r="N4" s="1"/>
      <c r="O4" s="2"/>
    </row>
    <row r="5" spans="1:15" ht="108.5" x14ac:dyDescent="0.35">
      <c r="A5" s="1" t="s">
        <v>16</v>
      </c>
      <c r="B5" s="1" t="s">
        <v>61</v>
      </c>
      <c r="C5" s="1">
        <v>1</v>
      </c>
      <c r="D5" s="1" t="s">
        <v>39</v>
      </c>
      <c r="E5" s="7"/>
      <c r="F5" s="10"/>
      <c r="G5" s="1" t="s">
        <v>34</v>
      </c>
      <c r="H5" s="1" t="s">
        <v>38</v>
      </c>
      <c r="I5" s="1" t="s">
        <v>15</v>
      </c>
      <c r="J5" s="9">
        <v>0.25</v>
      </c>
      <c r="K5" s="17" t="s">
        <v>94</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31" x14ac:dyDescent="0.35">
      <c r="A7" s="1" t="s">
        <v>18</v>
      </c>
      <c r="B7" s="1" t="s">
        <v>69</v>
      </c>
      <c r="C7" s="1">
        <v>26216</v>
      </c>
      <c r="D7" s="1" t="s">
        <v>55</v>
      </c>
      <c r="E7" s="7">
        <v>45014.791666666664</v>
      </c>
      <c r="F7" s="10" t="s">
        <v>81</v>
      </c>
      <c r="G7" s="1" t="s">
        <v>49</v>
      </c>
      <c r="H7" s="1" t="s">
        <v>38</v>
      </c>
      <c r="I7" s="1" t="s">
        <v>15</v>
      </c>
      <c r="J7" s="9">
        <v>0.25</v>
      </c>
      <c r="K7" s="2" t="s">
        <v>148</v>
      </c>
      <c r="L7" s="1" t="s">
        <v>124</v>
      </c>
      <c r="M7" s="1"/>
      <c r="N7" s="1"/>
      <c r="O7" s="2"/>
    </row>
    <row r="8" spans="1:15" ht="62" x14ac:dyDescent="0.35">
      <c r="A8" s="1" t="s">
        <v>19</v>
      </c>
      <c r="B8" s="1" t="s">
        <v>76</v>
      </c>
      <c r="C8" s="1">
        <v>2637</v>
      </c>
      <c r="D8" s="10" t="s">
        <v>137</v>
      </c>
      <c r="E8" s="7" t="s">
        <v>134</v>
      </c>
      <c r="F8" s="10" t="s">
        <v>135</v>
      </c>
      <c r="G8" s="1">
        <f>-F14</f>
        <v>0</v>
      </c>
      <c r="H8" s="1" t="s">
        <v>38</v>
      </c>
      <c r="I8" s="1" t="s">
        <v>15</v>
      </c>
      <c r="J8" s="9">
        <v>0.25</v>
      </c>
      <c r="K8" s="2" t="s">
        <v>149</v>
      </c>
      <c r="L8" s="1" t="s">
        <v>35</v>
      </c>
      <c r="M8" s="16"/>
      <c r="N8" s="12"/>
      <c r="O8" s="2"/>
    </row>
    <row r="9" spans="1:15" ht="108.5" x14ac:dyDescent="0.35">
      <c r="A9" s="1" t="s">
        <v>20</v>
      </c>
      <c r="B9" s="1" t="s">
        <v>65</v>
      </c>
      <c r="C9" s="13" t="s">
        <v>95</v>
      </c>
      <c r="D9" s="1" t="s">
        <v>60</v>
      </c>
      <c r="E9" s="7">
        <v>45015.583333333336</v>
      </c>
      <c r="F9" s="10" t="s">
        <v>116</v>
      </c>
      <c r="G9" s="1" t="s">
        <v>49</v>
      </c>
      <c r="H9" s="1" t="s">
        <v>38</v>
      </c>
      <c r="I9" s="1" t="s">
        <v>41</v>
      </c>
      <c r="J9" s="9">
        <v>0.25</v>
      </c>
      <c r="K9" s="2" t="s">
        <v>150</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93" x14ac:dyDescent="0.35">
      <c r="A14" s="1" t="s">
        <v>25</v>
      </c>
      <c r="B14" s="1" t="s">
        <v>78</v>
      </c>
      <c r="C14" s="15"/>
      <c r="D14" s="10"/>
      <c r="E14" s="7"/>
      <c r="F14" s="10"/>
      <c r="G14" s="1"/>
      <c r="H14" s="1" t="s">
        <v>38</v>
      </c>
      <c r="I14" s="1" t="s">
        <v>15</v>
      </c>
      <c r="J14" s="9">
        <v>0.25</v>
      </c>
      <c r="K14" s="17" t="s">
        <v>152</v>
      </c>
      <c r="L14" s="1" t="s">
        <v>35</v>
      </c>
      <c r="M14" s="28"/>
      <c r="N14" s="25"/>
      <c r="O14" s="17"/>
    </row>
    <row r="15" spans="1:15" ht="62" x14ac:dyDescent="0.35">
      <c r="A15" s="1" t="s">
        <v>26</v>
      </c>
      <c r="B15" s="1" t="s">
        <v>79</v>
      </c>
      <c r="C15" s="1">
        <v>16197</v>
      </c>
      <c r="D15" s="1" t="s">
        <v>14</v>
      </c>
      <c r="E15" s="7" t="s">
        <v>97</v>
      </c>
      <c r="F15" s="10" t="s">
        <v>96</v>
      </c>
      <c r="G15" s="1" t="s">
        <v>49</v>
      </c>
      <c r="H15" s="1" t="s">
        <v>38</v>
      </c>
      <c r="I15" s="34" t="s">
        <v>34</v>
      </c>
      <c r="J15" s="9">
        <v>0.25</v>
      </c>
      <c r="K15" s="2" t="s">
        <v>153</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622</v>
      </c>
      <c r="D17" s="10" t="s">
        <v>72</v>
      </c>
      <c r="E17" s="7">
        <v>45007.5</v>
      </c>
      <c r="F17" s="10" t="s">
        <v>120</v>
      </c>
      <c r="G17" s="1" t="s">
        <v>49</v>
      </c>
      <c r="H17" s="1" t="s">
        <v>38</v>
      </c>
      <c r="I17" s="1" t="s">
        <v>15</v>
      </c>
      <c r="J17" s="9">
        <v>0.25</v>
      </c>
      <c r="K17" s="36" t="s">
        <v>154</v>
      </c>
      <c r="L17" s="9" t="s">
        <v>35</v>
      </c>
      <c r="M17" s="37"/>
      <c r="N17" s="1"/>
      <c r="O17" s="24"/>
    </row>
    <row r="18" spans="1:538" ht="124" x14ac:dyDescent="0.35">
      <c r="A18" s="1" t="s">
        <v>29</v>
      </c>
      <c r="B18" s="1" t="s">
        <v>80</v>
      </c>
      <c r="C18" s="1" t="s">
        <v>87</v>
      </c>
      <c r="D18" s="23" t="s">
        <v>89</v>
      </c>
      <c r="E18" s="7">
        <v>45015.166666666664</v>
      </c>
      <c r="F18" s="10" t="s">
        <v>88</v>
      </c>
      <c r="G18" s="1" t="s">
        <v>82</v>
      </c>
      <c r="H18" s="1" t="s">
        <v>38</v>
      </c>
      <c r="I18" s="1" t="s">
        <v>15</v>
      </c>
      <c r="J18" s="9">
        <v>0.25</v>
      </c>
      <c r="K18" s="2" t="s">
        <v>155</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108.5" x14ac:dyDescent="0.35">
      <c r="A20" s="1" t="s">
        <v>32</v>
      </c>
      <c r="B20" s="1" t="s">
        <v>93</v>
      </c>
      <c r="C20" s="1">
        <v>3080</v>
      </c>
      <c r="D20" s="1" t="s">
        <v>92</v>
      </c>
      <c r="E20" s="7" t="s">
        <v>91</v>
      </c>
      <c r="F20" s="10" t="s">
        <v>90</v>
      </c>
      <c r="G20" s="1" t="s">
        <v>49</v>
      </c>
      <c r="H20" s="1" t="s">
        <v>38</v>
      </c>
      <c r="I20" s="1" t="s">
        <v>15</v>
      </c>
      <c r="J20" s="9">
        <v>0.25</v>
      </c>
      <c r="K20" s="2" t="s">
        <v>156</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0</v>
      </c>
      <c r="N25" s="26">
        <f>N24+N26</f>
        <v>10</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409B3C5-DB98-4D6A-A56C-4AF041B288DC}"/>
  </dataValidation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E2E84-22AC-4757-AE70-EB8921F4C646}">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594</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595</v>
      </c>
      <c r="G4" s="1" t="s">
        <v>49</v>
      </c>
      <c r="H4" s="1" t="s">
        <v>37</v>
      </c>
      <c r="I4" s="1" t="s">
        <v>15</v>
      </c>
      <c r="J4" s="9">
        <v>0.75</v>
      </c>
      <c r="K4" s="2" t="s">
        <v>606</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77.5" x14ac:dyDescent="0.35">
      <c r="A7" s="1" t="s">
        <v>18</v>
      </c>
      <c r="B7" s="1" t="s">
        <v>596</v>
      </c>
      <c r="C7" s="1">
        <v>43453</v>
      </c>
      <c r="D7" s="1" t="s">
        <v>55</v>
      </c>
      <c r="E7" s="7" t="s">
        <v>597</v>
      </c>
      <c r="F7" s="10" t="s">
        <v>598</v>
      </c>
      <c r="G7" s="1" t="s">
        <v>599</v>
      </c>
      <c r="H7" s="1" t="s">
        <v>38</v>
      </c>
      <c r="I7" s="1" t="s">
        <v>15</v>
      </c>
      <c r="J7" s="9">
        <v>0.75</v>
      </c>
      <c r="K7" s="2" t="s">
        <v>607</v>
      </c>
      <c r="L7" s="1" t="s">
        <v>124</v>
      </c>
      <c r="M7" s="1"/>
      <c r="N7" s="1"/>
      <c r="O7" s="2" t="s">
        <v>613</v>
      </c>
    </row>
    <row r="8" spans="1:15" ht="108.5" x14ac:dyDescent="0.35">
      <c r="A8" s="1" t="s">
        <v>19</v>
      </c>
      <c r="B8" s="1" t="s">
        <v>600</v>
      </c>
      <c r="C8" s="1">
        <v>3811</v>
      </c>
      <c r="D8" s="10" t="s">
        <v>393</v>
      </c>
      <c r="E8" s="7" t="s">
        <v>526</v>
      </c>
      <c r="F8" s="10" t="s">
        <v>519</v>
      </c>
      <c r="G8" s="1" t="s">
        <v>49</v>
      </c>
      <c r="H8" s="1" t="s">
        <v>38</v>
      </c>
      <c r="I8" s="1" t="s">
        <v>15</v>
      </c>
      <c r="J8" s="9">
        <v>0.75</v>
      </c>
      <c r="K8" s="2" t="s">
        <v>608</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0.75</v>
      </c>
      <c r="K9" s="2" t="s">
        <v>609</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c r="F11" s="10" t="s">
        <v>521</v>
      </c>
      <c r="G11" s="1" t="s">
        <v>599</v>
      </c>
      <c r="H11" s="1" t="s">
        <v>38</v>
      </c>
      <c r="I11" s="1" t="s">
        <v>15</v>
      </c>
      <c r="J11" s="9">
        <v>0.75</v>
      </c>
      <c r="K11" s="17" t="s">
        <v>601</v>
      </c>
      <c r="L11" s="1" t="s">
        <v>35</v>
      </c>
      <c r="M11" s="1"/>
      <c r="N11" s="1"/>
      <c r="O11" s="2" t="s">
        <v>602</v>
      </c>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124" x14ac:dyDescent="0.35">
      <c r="A15" s="1" t="s">
        <v>26</v>
      </c>
      <c r="B15" s="1" t="s">
        <v>79</v>
      </c>
      <c r="C15" s="1">
        <v>13345</v>
      </c>
      <c r="D15" s="1" t="s">
        <v>14</v>
      </c>
      <c r="E15" s="7">
        <v>45030.458333333336</v>
      </c>
      <c r="F15" s="10" t="s">
        <v>603</v>
      </c>
      <c r="G15" s="1" t="s">
        <v>49</v>
      </c>
      <c r="H15" s="1" t="s">
        <v>38</v>
      </c>
      <c r="I15" s="45" t="s">
        <v>34</v>
      </c>
      <c r="J15" s="9">
        <v>0.75</v>
      </c>
      <c r="K15" s="2" t="s">
        <v>610</v>
      </c>
      <c r="L15" s="1" t="s">
        <v>124</v>
      </c>
      <c r="M15" s="37"/>
      <c r="N15" s="23"/>
      <c r="O15" s="2" t="s">
        <v>614</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t="s">
        <v>49</v>
      </c>
      <c r="H17" s="1" t="s">
        <v>38</v>
      </c>
      <c r="I17" s="1" t="s">
        <v>15</v>
      </c>
      <c r="J17" s="9">
        <v>0.75</v>
      </c>
      <c r="K17" s="36" t="s">
        <v>611</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605</v>
      </c>
      <c r="C20" s="1">
        <v>1712</v>
      </c>
      <c r="D20" s="1" t="s">
        <v>92</v>
      </c>
      <c r="E20" s="7">
        <v>45030.75</v>
      </c>
      <c r="F20" s="10" t="s">
        <v>430</v>
      </c>
      <c r="G20" s="1" t="s">
        <v>49</v>
      </c>
      <c r="H20" s="1" t="s">
        <v>38</v>
      </c>
      <c r="I20" s="1" t="s">
        <v>15</v>
      </c>
      <c r="J20" s="9">
        <v>0.75</v>
      </c>
      <c r="K20" s="2" t="s">
        <v>612</v>
      </c>
      <c r="L20" s="9" t="s">
        <v>124</v>
      </c>
      <c r="M20" s="37"/>
      <c r="N20" s="1"/>
      <c r="O20" s="2" t="s">
        <v>615</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BED97C0-28E2-439C-9B66-61B0060C604D}"/>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E987-1CB9-49A2-A01C-3E5C2F0ADA1D}">
  <dimension ref="A1:TR46"/>
  <sheetViews>
    <sheetView topLeftCell="D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616</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595</v>
      </c>
      <c r="G4" s="1" t="s">
        <v>49</v>
      </c>
      <c r="H4" s="1" t="s">
        <v>37</v>
      </c>
      <c r="I4" s="1" t="s">
        <v>15</v>
      </c>
      <c r="J4" s="9">
        <v>0.25</v>
      </c>
      <c r="K4" s="2" t="s">
        <v>621</v>
      </c>
      <c r="L4" s="1" t="s">
        <v>35</v>
      </c>
      <c r="M4" s="1"/>
      <c r="N4" s="1"/>
      <c r="O4" s="2"/>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77.5" x14ac:dyDescent="0.35">
      <c r="A7" s="1" t="s">
        <v>18</v>
      </c>
      <c r="B7" s="1" t="s">
        <v>596</v>
      </c>
      <c r="C7" s="1">
        <v>43453</v>
      </c>
      <c r="D7" s="1" t="s">
        <v>55</v>
      </c>
      <c r="E7" s="7" t="s">
        <v>597</v>
      </c>
      <c r="F7" s="10" t="s">
        <v>598</v>
      </c>
      <c r="G7" s="1" t="s">
        <v>599</v>
      </c>
      <c r="H7" s="1" t="s">
        <v>38</v>
      </c>
      <c r="I7" s="1" t="s">
        <v>15</v>
      </c>
      <c r="J7" s="9">
        <v>0.25</v>
      </c>
      <c r="K7" s="2" t="s">
        <v>617</v>
      </c>
      <c r="L7" s="1" t="s">
        <v>124</v>
      </c>
      <c r="M7" s="1"/>
      <c r="N7" s="1"/>
      <c r="O7" s="2" t="s">
        <v>625</v>
      </c>
    </row>
    <row r="8" spans="1:15" ht="108.5" x14ac:dyDescent="0.35">
      <c r="A8" s="1" t="s">
        <v>19</v>
      </c>
      <c r="B8" s="1" t="s">
        <v>600</v>
      </c>
      <c r="C8" s="1">
        <v>3811</v>
      </c>
      <c r="D8" s="10" t="s">
        <v>393</v>
      </c>
      <c r="E8" s="7" t="s">
        <v>526</v>
      </c>
      <c r="F8" s="10" t="s">
        <v>519</v>
      </c>
      <c r="G8" s="1" t="s">
        <v>49</v>
      </c>
      <c r="H8" s="1" t="s">
        <v>38</v>
      </c>
      <c r="I8" s="1" t="s">
        <v>15</v>
      </c>
      <c r="J8" s="9">
        <v>0.25</v>
      </c>
      <c r="K8" s="2" t="s">
        <v>622</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0.25</v>
      </c>
      <c r="K9" s="2" t="s">
        <v>618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t="s">
        <v>599</v>
      </c>
      <c r="H11" s="1" t="s">
        <v>38</v>
      </c>
      <c r="I11" s="1" t="s">
        <v>15</v>
      </c>
      <c r="J11" s="9">
        <v>0.25</v>
      </c>
      <c r="K11" s="17" t="s">
        <v>619</v>
      </c>
      <c r="L11" s="1" t="s">
        <v>35</v>
      </c>
      <c r="M11" s="1"/>
      <c r="N11" s="1"/>
      <c r="O11" s="2" t="s">
        <v>602</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24" x14ac:dyDescent="0.35">
      <c r="A15" s="1" t="s">
        <v>26</v>
      </c>
      <c r="B15" s="1" t="s">
        <v>79</v>
      </c>
      <c r="C15" s="1">
        <v>13345</v>
      </c>
      <c r="D15" s="1" t="s">
        <v>14</v>
      </c>
      <c r="E15" s="7">
        <v>45030.458333333336</v>
      </c>
      <c r="F15" s="10" t="s">
        <v>603</v>
      </c>
      <c r="G15" s="1" t="s">
        <v>49</v>
      </c>
      <c r="H15" s="1" t="s">
        <v>38</v>
      </c>
      <c r="I15" s="45" t="s">
        <v>34</v>
      </c>
      <c r="J15" s="9">
        <v>0.25</v>
      </c>
      <c r="K15" s="2" t="s">
        <v>623</v>
      </c>
      <c r="L15" s="1" t="s">
        <v>124</v>
      </c>
      <c r="M15" s="37"/>
      <c r="N15" s="23"/>
      <c r="O15" s="2" t="s">
        <v>614</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86" x14ac:dyDescent="0.35">
      <c r="A17" s="1" t="s">
        <v>28</v>
      </c>
      <c r="B17" s="1" t="s">
        <v>301</v>
      </c>
      <c r="C17" s="1">
        <v>333</v>
      </c>
      <c r="D17" s="10" t="s">
        <v>72</v>
      </c>
      <c r="E17" s="7">
        <v>45036</v>
      </c>
      <c r="F17" s="10" t="s">
        <v>565</v>
      </c>
      <c r="G17" s="1" t="s">
        <v>49</v>
      </c>
      <c r="H17" s="1" t="s">
        <v>38</v>
      </c>
      <c r="I17" s="1" t="s">
        <v>15</v>
      </c>
      <c r="J17" s="9">
        <v>0.25</v>
      </c>
      <c r="K17" s="36" t="s">
        <v>624</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605</v>
      </c>
      <c r="C20" s="1">
        <v>1712</v>
      </c>
      <c r="D20" s="1" t="s">
        <v>92</v>
      </c>
      <c r="E20" s="7">
        <v>45030.75</v>
      </c>
      <c r="F20" s="10" t="s">
        <v>430</v>
      </c>
      <c r="G20" s="1" t="s">
        <v>49</v>
      </c>
      <c r="H20" s="1" t="s">
        <v>38</v>
      </c>
      <c r="I20" s="1" t="s">
        <v>15</v>
      </c>
      <c r="J20" s="9">
        <v>0.25</v>
      </c>
      <c r="K20" s="2" t="s">
        <v>620</v>
      </c>
      <c r="L20" s="9" t="s">
        <v>124</v>
      </c>
      <c r="M20" s="37"/>
      <c r="N20" s="1"/>
      <c r="O20" s="2" t="s">
        <v>615</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2379EB38-37F4-463A-A32B-2E65F52DFE10}"/>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B5B1B-6BA8-42BD-85F3-E0BF4C29C1BC}">
  <dimension ref="A1:TR46"/>
  <sheetViews>
    <sheetView topLeftCell="A14"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626</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17" x14ac:dyDescent="0.35">
      <c r="A4" s="1" t="s">
        <v>13</v>
      </c>
      <c r="B4" s="1" t="s">
        <v>518</v>
      </c>
      <c r="C4" s="1" t="s">
        <v>324</v>
      </c>
      <c r="D4" s="1" t="s">
        <v>55</v>
      </c>
      <c r="E4" s="7">
        <v>45033.5</v>
      </c>
      <c r="F4" s="8" t="s">
        <v>595</v>
      </c>
      <c r="G4" s="1" t="s">
        <v>49</v>
      </c>
      <c r="H4" s="1" t="s">
        <v>37</v>
      </c>
      <c r="I4" s="1" t="s">
        <v>15</v>
      </c>
      <c r="J4" s="9">
        <v>0.75</v>
      </c>
      <c r="K4" s="2" t="s">
        <v>637</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46.5" x14ac:dyDescent="0.35">
      <c r="A7" s="1" t="s">
        <v>18</v>
      </c>
      <c r="B7" s="1" t="s">
        <v>596</v>
      </c>
      <c r="C7" s="1">
        <v>43453</v>
      </c>
      <c r="D7" s="1" t="s">
        <v>55</v>
      </c>
      <c r="E7" s="7" t="s">
        <v>629</v>
      </c>
      <c r="F7" s="10" t="s">
        <v>628</v>
      </c>
      <c r="G7" s="1" t="s">
        <v>49</v>
      </c>
      <c r="H7" s="1" t="s">
        <v>38</v>
      </c>
      <c r="I7" s="1" t="s">
        <v>15</v>
      </c>
      <c r="J7" s="9">
        <v>0.75</v>
      </c>
      <c r="K7" s="2" t="s">
        <v>627</v>
      </c>
      <c r="L7" s="1" t="s">
        <v>124</v>
      </c>
      <c r="M7" s="1"/>
      <c r="N7" s="1"/>
      <c r="O7" s="2"/>
    </row>
    <row r="8" spans="1:15" ht="155" x14ac:dyDescent="0.35">
      <c r="A8" s="1" t="s">
        <v>19</v>
      </c>
      <c r="B8" s="1" t="s">
        <v>600</v>
      </c>
      <c r="C8" s="1">
        <v>3811</v>
      </c>
      <c r="D8" s="10" t="s">
        <v>393</v>
      </c>
      <c r="E8" s="7" t="s">
        <v>526</v>
      </c>
      <c r="F8" s="10" t="s">
        <v>630</v>
      </c>
      <c r="G8" s="1" t="s">
        <v>49</v>
      </c>
      <c r="H8" s="1" t="s">
        <v>38</v>
      </c>
      <c r="I8" s="1" t="s">
        <v>15</v>
      </c>
      <c r="J8" s="9">
        <v>0.75</v>
      </c>
      <c r="K8" s="2" t="s">
        <v>638</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639</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t="s">
        <v>633</v>
      </c>
      <c r="F11" s="10" t="s">
        <v>521</v>
      </c>
      <c r="G11" s="1" t="s">
        <v>599</v>
      </c>
      <c r="H11" s="1" t="s">
        <v>38</v>
      </c>
      <c r="I11" s="1" t="s">
        <v>15</v>
      </c>
      <c r="J11" s="9">
        <v>0.75</v>
      </c>
      <c r="K11" s="17" t="s">
        <v>640</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46.5" x14ac:dyDescent="0.35">
      <c r="A15" s="1" t="s">
        <v>26</v>
      </c>
      <c r="B15" s="1" t="s">
        <v>79</v>
      </c>
      <c r="C15" s="1">
        <v>43387</v>
      </c>
      <c r="D15" s="1" t="s">
        <v>14</v>
      </c>
      <c r="E15" s="7"/>
      <c r="F15" s="10" t="s">
        <v>634</v>
      </c>
      <c r="G15" s="1" t="s">
        <v>599</v>
      </c>
      <c r="H15" s="1" t="s">
        <v>38</v>
      </c>
      <c r="I15" s="45" t="s">
        <v>34</v>
      </c>
      <c r="J15" s="9">
        <v>0.75</v>
      </c>
      <c r="K15" s="2" t="s">
        <v>641</v>
      </c>
      <c r="L15" s="1" t="s">
        <v>124</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t="s">
        <v>49</v>
      </c>
      <c r="H17" s="1" t="s">
        <v>38</v>
      </c>
      <c r="I17" s="1" t="s">
        <v>15</v>
      </c>
      <c r="J17" s="9">
        <v>0.75</v>
      </c>
      <c r="K17" s="36" t="s">
        <v>642</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605</v>
      </c>
      <c r="C20" s="1">
        <v>2954</v>
      </c>
      <c r="D20" s="1" t="s">
        <v>92</v>
      </c>
      <c r="E20" s="7">
        <v>45030.75</v>
      </c>
      <c r="F20" s="10" t="s">
        <v>636</v>
      </c>
      <c r="G20" s="1"/>
      <c r="H20" s="1" t="s">
        <v>38</v>
      </c>
      <c r="I20" s="1" t="s">
        <v>15</v>
      </c>
      <c r="J20" s="9">
        <v>0.75</v>
      </c>
      <c r="K20" s="2" t="s">
        <v>635</v>
      </c>
      <c r="L20" s="9" t="s">
        <v>124</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823063F3-16B8-4E60-8517-946046D39361}"/>
  </dataValidation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19B7-01ED-4F00-857E-7195FBBF07BA}">
  <dimension ref="A1:TR46"/>
  <sheetViews>
    <sheetView topLeftCell="H17"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643</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77.5" x14ac:dyDescent="0.35">
      <c r="A4" s="1" t="s">
        <v>13</v>
      </c>
      <c r="B4" s="1" t="s">
        <v>518</v>
      </c>
      <c r="C4" s="1" t="s">
        <v>324</v>
      </c>
      <c r="D4" s="1" t="s">
        <v>55</v>
      </c>
      <c r="E4" s="7">
        <v>45033.5</v>
      </c>
      <c r="F4" s="8" t="s">
        <v>595</v>
      </c>
      <c r="G4" s="1" t="s">
        <v>49</v>
      </c>
      <c r="H4" s="1" t="s">
        <v>37</v>
      </c>
      <c r="I4" s="1" t="s">
        <v>15</v>
      </c>
      <c r="J4" s="9">
        <v>0.25</v>
      </c>
      <c r="K4" s="2" t="s">
        <v>644</v>
      </c>
      <c r="L4" s="1" t="s">
        <v>124</v>
      </c>
      <c r="M4" s="1"/>
      <c r="N4" s="1"/>
      <c r="O4" s="2" t="s">
        <v>653</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77.5" x14ac:dyDescent="0.35">
      <c r="A7" s="1" t="s">
        <v>18</v>
      </c>
      <c r="B7" s="1" t="s">
        <v>596</v>
      </c>
      <c r="C7" s="1">
        <v>43453</v>
      </c>
      <c r="D7" s="1" t="s">
        <v>55</v>
      </c>
      <c r="E7" s="7" t="s">
        <v>629</v>
      </c>
      <c r="F7" s="10" t="s">
        <v>628</v>
      </c>
      <c r="G7" s="1" t="s">
        <v>49</v>
      </c>
      <c r="H7" s="1" t="s">
        <v>38</v>
      </c>
      <c r="I7" s="1" t="s">
        <v>15</v>
      </c>
      <c r="J7" s="9">
        <v>0.25</v>
      </c>
      <c r="K7" s="2" t="s">
        <v>645</v>
      </c>
      <c r="L7" s="1" t="s">
        <v>124</v>
      </c>
      <c r="M7" s="1">
        <v>1.5</v>
      </c>
      <c r="N7" s="1"/>
      <c r="O7" s="2" t="s">
        <v>646</v>
      </c>
    </row>
    <row r="8" spans="1:15" ht="108.5" x14ac:dyDescent="0.35">
      <c r="A8" s="1" t="s">
        <v>19</v>
      </c>
      <c r="B8" s="1" t="s">
        <v>600</v>
      </c>
      <c r="C8" s="1">
        <v>3811</v>
      </c>
      <c r="D8" s="10" t="s">
        <v>393</v>
      </c>
      <c r="E8" s="7" t="s">
        <v>526</v>
      </c>
      <c r="F8" s="10" t="s">
        <v>630</v>
      </c>
      <c r="G8" s="1" t="s">
        <v>49</v>
      </c>
      <c r="H8" s="1" t="s">
        <v>38</v>
      </c>
      <c r="I8" s="1" t="s">
        <v>15</v>
      </c>
      <c r="J8" s="9">
        <v>0.25</v>
      </c>
      <c r="K8" s="2" t="s">
        <v>647</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648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t="s">
        <v>633</v>
      </c>
      <c r="F11" s="10" t="s">
        <v>521</v>
      </c>
      <c r="G11" s="1" t="s">
        <v>599</v>
      </c>
      <c r="H11" s="1" t="s">
        <v>38</v>
      </c>
      <c r="I11" s="1" t="s">
        <v>15</v>
      </c>
      <c r="J11" s="9">
        <v>0.25</v>
      </c>
      <c r="K11" s="17" t="s">
        <v>652</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46.5" x14ac:dyDescent="0.35">
      <c r="A15" s="1" t="s">
        <v>26</v>
      </c>
      <c r="B15" s="1" t="s">
        <v>79</v>
      </c>
      <c r="C15" s="1">
        <v>43387</v>
      </c>
      <c r="D15" s="1" t="s">
        <v>14</v>
      </c>
      <c r="E15" s="7">
        <v>45039.041666666664</v>
      </c>
      <c r="F15" s="10" t="s">
        <v>634</v>
      </c>
      <c r="G15" s="1" t="s">
        <v>599</v>
      </c>
      <c r="H15" s="1" t="s">
        <v>38</v>
      </c>
      <c r="I15" s="45" t="s">
        <v>34</v>
      </c>
      <c r="J15" s="9">
        <v>0.25</v>
      </c>
      <c r="K15" s="2" t="s">
        <v>649</v>
      </c>
      <c r="L15" s="1" t="s">
        <v>124</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t="s">
        <v>49</v>
      </c>
      <c r="H17" s="1" t="s">
        <v>38</v>
      </c>
      <c r="I17" s="1" t="s">
        <v>15</v>
      </c>
      <c r="J17" s="9">
        <v>0.25</v>
      </c>
      <c r="K17" s="36" t="s">
        <v>650</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62" x14ac:dyDescent="0.35">
      <c r="A20" s="1" t="s">
        <v>32</v>
      </c>
      <c r="B20" s="1" t="s">
        <v>605</v>
      </c>
      <c r="C20" s="1">
        <v>2954</v>
      </c>
      <c r="D20" s="1" t="s">
        <v>92</v>
      </c>
      <c r="E20" s="7">
        <v>45030.75</v>
      </c>
      <c r="F20" s="10" t="s">
        <v>636</v>
      </c>
      <c r="G20" s="1"/>
      <c r="H20" s="1" t="s">
        <v>38</v>
      </c>
      <c r="I20" s="1" t="s">
        <v>15</v>
      </c>
      <c r="J20" s="9">
        <v>0.25</v>
      </c>
      <c r="K20" s="2" t="s">
        <v>651</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1.5</v>
      </c>
      <c r="N24" s="26">
        <f>SUM(N4:N20)</f>
        <v>0</v>
      </c>
    </row>
    <row r="25" spans="1:538" x14ac:dyDescent="0.35">
      <c r="K25" s="31" t="s">
        <v>98</v>
      </c>
      <c r="L25" s="32"/>
      <c r="M25" s="26">
        <f>M24+M26</f>
        <v>145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1EA9102-2852-4F84-AF6F-50C7A7A3679B}"/>
  </dataValidation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55A82-6673-4A99-8697-8E69E5A47CB6}">
  <dimension ref="A1:TR46"/>
  <sheetViews>
    <sheetView topLeftCell="H17"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654</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595</v>
      </c>
      <c r="G4" s="1" t="s">
        <v>49</v>
      </c>
      <c r="H4" s="1" t="s">
        <v>37</v>
      </c>
      <c r="I4" s="1" t="s">
        <v>15</v>
      </c>
      <c r="J4" s="9">
        <v>0.75</v>
      </c>
      <c r="K4" s="2" t="s">
        <v>655</v>
      </c>
      <c r="L4" s="1" t="s">
        <v>124</v>
      </c>
      <c r="M4" s="1"/>
      <c r="N4" s="1"/>
      <c r="O4" s="2" t="s">
        <v>653</v>
      </c>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93" x14ac:dyDescent="0.35">
      <c r="A7" s="1" t="s">
        <v>18</v>
      </c>
      <c r="B7" s="1" t="s">
        <v>596</v>
      </c>
      <c r="C7" s="1">
        <v>43453</v>
      </c>
      <c r="D7" s="1" t="s">
        <v>55</v>
      </c>
      <c r="E7" s="7" t="s">
        <v>629</v>
      </c>
      <c r="F7" s="10" t="s">
        <v>628</v>
      </c>
      <c r="G7" s="1" t="s">
        <v>49</v>
      </c>
      <c r="H7" s="1" t="s">
        <v>38</v>
      </c>
      <c r="I7" s="1" t="s">
        <v>15</v>
      </c>
      <c r="J7" s="9">
        <v>0.75</v>
      </c>
      <c r="K7" s="2" t="s">
        <v>656</v>
      </c>
      <c r="L7" s="1" t="s">
        <v>124</v>
      </c>
      <c r="M7" s="1"/>
      <c r="N7" s="1"/>
      <c r="O7" s="2"/>
    </row>
    <row r="8" spans="1:15" ht="108.5" x14ac:dyDescent="0.35">
      <c r="A8" s="1" t="s">
        <v>19</v>
      </c>
      <c r="B8" s="1" t="s">
        <v>600</v>
      </c>
      <c r="C8" s="1">
        <v>3811</v>
      </c>
      <c r="D8" s="10" t="s">
        <v>393</v>
      </c>
      <c r="E8" s="7" t="s">
        <v>526</v>
      </c>
      <c r="F8" s="10" t="s">
        <v>630</v>
      </c>
      <c r="G8" s="1" t="s">
        <v>49</v>
      </c>
      <c r="H8" s="1" t="s">
        <v>38</v>
      </c>
      <c r="I8" s="1" t="s">
        <v>15</v>
      </c>
      <c r="J8" s="9">
        <v>0.75</v>
      </c>
      <c r="K8" s="2" t="s">
        <v>657</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658</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t="s">
        <v>633</v>
      </c>
      <c r="F11" s="10" t="s">
        <v>521</v>
      </c>
      <c r="G11" s="1" t="s">
        <v>599</v>
      </c>
      <c r="H11" s="1" t="s">
        <v>38</v>
      </c>
      <c r="I11" s="1" t="s">
        <v>15</v>
      </c>
      <c r="J11" s="9">
        <v>0.75</v>
      </c>
      <c r="K11" s="17" t="s">
        <v>659</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77.5" x14ac:dyDescent="0.35">
      <c r="A15" s="1" t="s">
        <v>26</v>
      </c>
      <c r="B15" s="1" t="s">
        <v>79</v>
      </c>
      <c r="C15" s="1">
        <v>43387</v>
      </c>
      <c r="D15" s="1" t="s">
        <v>14</v>
      </c>
      <c r="E15" s="7">
        <v>45039.041666666664</v>
      </c>
      <c r="F15" s="10" t="s">
        <v>634</v>
      </c>
      <c r="G15" s="1" t="s">
        <v>599</v>
      </c>
      <c r="H15" s="1" t="s">
        <v>38</v>
      </c>
      <c r="I15" s="45" t="s">
        <v>34</v>
      </c>
      <c r="J15" s="9">
        <v>0.75</v>
      </c>
      <c r="K15" s="2" t="s">
        <v>660</v>
      </c>
      <c r="L15" s="1" t="s">
        <v>124</v>
      </c>
      <c r="M15" s="37">
        <v>1</v>
      </c>
      <c r="N15" s="23"/>
      <c r="O15" s="2" t="s">
        <v>661</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93" x14ac:dyDescent="0.35">
      <c r="A17" s="1" t="s">
        <v>28</v>
      </c>
      <c r="B17" s="1" t="s">
        <v>301</v>
      </c>
      <c r="C17" s="1">
        <v>333</v>
      </c>
      <c r="D17" s="10" t="s">
        <v>72</v>
      </c>
      <c r="E17" s="7">
        <v>45036</v>
      </c>
      <c r="F17" s="10" t="s">
        <v>565</v>
      </c>
      <c r="G17" s="1" t="s">
        <v>49</v>
      </c>
      <c r="H17" s="1" t="s">
        <v>38</v>
      </c>
      <c r="I17" s="1" t="s">
        <v>15</v>
      </c>
      <c r="J17" s="9">
        <v>0.75</v>
      </c>
      <c r="K17" s="36" t="s">
        <v>662</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62" x14ac:dyDescent="0.35">
      <c r="A20" s="1" t="s">
        <v>32</v>
      </c>
      <c r="B20" s="1" t="s">
        <v>605</v>
      </c>
      <c r="C20" s="1">
        <v>2954</v>
      </c>
      <c r="D20" s="1" t="s">
        <v>92</v>
      </c>
      <c r="E20" s="7">
        <v>45030.75</v>
      </c>
      <c r="F20" s="10" t="s">
        <v>636</v>
      </c>
      <c r="G20" s="1"/>
      <c r="H20" s="1" t="s">
        <v>38</v>
      </c>
      <c r="I20" s="1" t="s">
        <v>15</v>
      </c>
      <c r="J20" s="9">
        <v>0.75</v>
      </c>
      <c r="K20" s="2" t="s">
        <v>663</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1</v>
      </c>
      <c r="N24" s="26">
        <f>SUM(N4:N20)</f>
        <v>0</v>
      </c>
    </row>
    <row r="25" spans="1:538" x14ac:dyDescent="0.35">
      <c r="K25" s="31" t="s">
        <v>98</v>
      </c>
      <c r="L25" s="32"/>
      <c r="M25" s="26">
        <f>M24+M26</f>
        <v>146</v>
      </c>
      <c r="N25" s="26">
        <f>N24+N26</f>
        <v>120.3</v>
      </c>
    </row>
    <row r="26" spans="1:538" x14ac:dyDescent="0.35">
      <c r="M26" s="20">
        <v>145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62C7D35-93BD-4E01-8FBE-7159EF6447AA}"/>
  </dataValidation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44A2C-23BE-46B9-9D86-3E53BDA7F737}">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664</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595</v>
      </c>
      <c r="G4" s="1" t="s">
        <v>49</v>
      </c>
      <c r="H4" s="1" t="s">
        <v>37</v>
      </c>
      <c r="I4" s="1" t="s">
        <v>15</v>
      </c>
      <c r="J4" s="9">
        <v>0.25</v>
      </c>
      <c r="K4" s="2" t="s">
        <v>665</v>
      </c>
      <c r="L4" s="1" t="s">
        <v>124</v>
      </c>
      <c r="M4" s="1"/>
      <c r="N4" s="1"/>
      <c r="O4" s="2" t="s">
        <v>653</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217" x14ac:dyDescent="0.35">
      <c r="A7" s="1" t="s">
        <v>18</v>
      </c>
      <c r="B7" s="1" t="s">
        <v>596</v>
      </c>
      <c r="C7" s="1">
        <v>43453</v>
      </c>
      <c r="D7" s="1" t="s">
        <v>55</v>
      </c>
      <c r="E7" s="7" t="s">
        <v>629</v>
      </c>
      <c r="F7" s="10" t="s">
        <v>628</v>
      </c>
      <c r="G7" s="1" t="s">
        <v>49</v>
      </c>
      <c r="H7" s="1" t="s">
        <v>38</v>
      </c>
      <c r="I7" s="1" t="s">
        <v>15</v>
      </c>
      <c r="J7" s="9">
        <v>0.25</v>
      </c>
      <c r="K7" s="2" t="s">
        <v>666</v>
      </c>
      <c r="L7" s="1" t="s">
        <v>124</v>
      </c>
      <c r="M7" s="1"/>
      <c r="N7" s="1"/>
      <c r="O7" s="2"/>
    </row>
    <row r="8" spans="1:15" ht="93" x14ac:dyDescent="0.35">
      <c r="A8" s="1" t="s">
        <v>19</v>
      </c>
      <c r="B8" s="1" t="s">
        <v>600</v>
      </c>
      <c r="C8" s="1">
        <v>3811</v>
      </c>
      <c r="D8" s="10" t="s">
        <v>393</v>
      </c>
      <c r="E8" s="7" t="s">
        <v>526</v>
      </c>
      <c r="F8" s="10" t="s">
        <v>630</v>
      </c>
      <c r="G8" s="1" t="s">
        <v>49</v>
      </c>
      <c r="H8" s="1" t="s">
        <v>38</v>
      </c>
      <c r="I8" s="1" t="s">
        <v>15</v>
      </c>
      <c r="J8" s="9">
        <v>0.25</v>
      </c>
      <c r="K8" s="2" t="s">
        <v>667</v>
      </c>
      <c r="L8" s="1" t="s">
        <v>35</v>
      </c>
      <c r="M8" s="16"/>
      <c r="N8" s="12"/>
      <c r="O8" s="2"/>
    </row>
    <row r="9" spans="1:15" ht="186" x14ac:dyDescent="0.35">
      <c r="A9" s="1" t="s">
        <v>20</v>
      </c>
      <c r="B9" s="1" t="s">
        <v>505</v>
      </c>
      <c r="C9" s="13" t="s">
        <v>631</v>
      </c>
      <c r="D9" s="1" t="s">
        <v>60</v>
      </c>
      <c r="E9" s="7" t="s">
        <v>632</v>
      </c>
      <c r="F9" s="10" t="s">
        <v>281</v>
      </c>
      <c r="G9" s="1" t="s">
        <v>49</v>
      </c>
      <c r="H9" s="1" t="s">
        <v>38</v>
      </c>
      <c r="I9" s="1" t="s">
        <v>41</v>
      </c>
      <c r="J9" s="9">
        <v>0.25</v>
      </c>
      <c r="K9" s="2" t="s">
        <v>668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t="s">
        <v>633</v>
      </c>
      <c r="F11" s="10" t="s">
        <v>521</v>
      </c>
      <c r="G11" s="1" t="s">
        <v>49</v>
      </c>
      <c r="H11" s="1" t="s">
        <v>38</v>
      </c>
      <c r="I11" s="1" t="s">
        <v>15</v>
      </c>
      <c r="J11" s="9">
        <v>0.25</v>
      </c>
      <c r="K11" s="17" t="s">
        <v>669</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201.5" x14ac:dyDescent="0.35">
      <c r="A15" s="1" t="s">
        <v>26</v>
      </c>
      <c r="B15" s="1" t="s">
        <v>79</v>
      </c>
      <c r="C15" s="1">
        <v>43387</v>
      </c>
      <c r="D15" s="1" t="s">
        <v>14</v>
      </c>
      <c r="E15" s="7">
        <v>45039.041666666664</v>
      </c>
      <c r="F15" s="10" t="s">
        <v>634</v>
      </c>
      <c r="G15" s="1" t="s">
        <v>599</v>
      </c>
      <c r="H15" s="1" t="s">
        <v>38</v>
      </c>
      <c r="I15" s="45" t="s">
        <v>34</v>
      </c>
      <c r="J15" s="9">
        <v>0.25</v>
      </c>
      <c r="K15" s="2" t="s">
        <v>670</v>
      </c>
      <c r="L15" s="1" t="s">
        <v>124</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93" x14ac:dyDescent="0.35">
      <c r="A17" s="1" t="s">
        <v>28</v>
      </c>
      <c r="B17" s="1" t="s">
        <v>301</v>
      </c>
      <c r="C17" s="1">
        <v>333</v>
      </c>
      <c r="D17" s="10" t="s">
        <v>72</v>
      </c>
      <c r="E17" s="7">
        <v>45036</v>
      </c>
      <c r="F17" s="10" t="s">
        <v>565</v>
      </c>
      <c r="G17" s="1"/>
      <c r="H17" s="1" t="s">
        <v>38</v>
      </c>
      <c r="I17" s="1" t="s">
        <v>15</v>
      </c>
      <c r="J17" s="9">
        <v>0.25</v>
      </c>
      <c r="K17" s="36" t="s">
        <v>671</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93" x14ac:dyDescent="0.35">
      <c r="A20" s="1" t="s">
        <v>32</v>
      </c>
      <c r="B20" s="1" t="s">
        <v>605</v>
      </c>
      <c r="C20" s="1">
        <v>2954</v>
      </c>
      <c r="D20" s="1" t="s">
        <v>92</v>
      </c>
      <c r="E20" s="7">
        <v>45030.75</v>
      </c>
      <c r="F20" s="10" t="s">
        <v>636</v>
      </c>
      <c r="G20" s="1"/>
      <c r="H20" s="1" t="s">
        <v>38</v>
      </c>
      <c r="I20" s="1" t="s">
        <v>15</v>
      </c>
      <c r="J20" s="9">
        <v>0.25</v>
      </c>
      <c r="K20" s="2" t="s">
        <v>672</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BD24744-5839-4CE6-AB9E-9CCBA1D4CB48}"/>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49D7D-1EDB-4128-8DE8-BBFCA51BFA2F}">
  <dimension ref="A1:TR46"/>
  <sheetViews>
    <sheetView topLeftCell="A15"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673</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595</v>
      </c>
      <c r="G4" s="1" t="s">
        <v>49</v>
      </c>
      <c r="H4" s="1" t="s">
        <v>37</v>
      </c>
      <c r="I4" s="1" t="s">
        <v>15</v>
      </c>
      <c r="J4" s="9">
        <v>0.75</v>
      </c>
      <c r="K4" s="2" t="s">
        <v>677</v>
      </c>
      <c r="L4" s="1" t="s">
        <v>124</v>
      </c>
      <c r="M4" s="1"/>
      <c r="N4" s="1"/>
      <c r="O4" s="2" t="s">
        <v>653</v>
      </c>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46.5" x14ac:dyDescent="0.35">
      <c r="A7" s="1" t="s">
        <v>18</v>
      </c>
      <c r="B7" s="1" t="s">
        <v>596</v>
      </c>
      <c r="C7" s="1">
        <v>43453</v>
      </c>
      <c r="D7" s="1" t="s">
        <v>55</v>
      </c>
      <c r="E7" s="7" t="s">
        <v>629</v>
      </c>
      <c r="F7" s="10" t="s">
        <v>628</v>
      </c>
      <c r="G7" s="1" t="s">
        <v>49</v>
      </c>
      <c r="H7" s="1" t="s">
        <v>38</v>
      </c>
      <c r="I7" s="1" t="s">
        <v>15</v>
      </c>
      <c r="J7" s="9">
        <v>0.75</v>
      </c>
      <c r="K7" s="2" t="s">
        <v>678</v>
      </c>
      <c r="L7" s="1" t="s">
        <v>124</v>
      </c>
      <c r="M7" s="1"/>
      <c r="N7" s="1"/>
      <c r="O7" s="2"/>
    </row>
    <row r="8" spans="1:15" ht="124" x14ac:dyDescent="0.35">
      <c r="A8" s="1" t="s">
        <v>19</v>
      </c>
      <c r="B8" s="1" t="s">
        <v>600</v>
      </c>
      <c r="C8" s="1">
        <v>3811</v>
      </c>
      <c r="D8" s="10" t="s">
        <v>393</v>
      </c>
      <c r="E8" s="7" t="s">
        <v>526</v>
      </c>
      <c r="F8" s="10" t="s">
        <v>630</v>
      </c>
      <c r="G8" s="1" t="s">
        <v>49</v>
      </c>
      <c r="H8" s="1" t="s">
        <v>38</v>
      </c>
      <c r="I8" s="1" t="s">
        <v>15</v>
      </c>
      <c r="J8" s="9">
        <v>0.75</v>
      </c>
      <c r="K8" s="2" t="s">
        <v>679</v>
      </c>
      <c r="L8" s="1" t="s">
        <v>35</v>
      </c>
      <c r="M8" s="16"/>
      <c r="N8" s="12"/>
      <c r="O8" s="2"/>
    </row>
    <row r="9" spans="1:15" ht="108.5" x14ac:dyDescent="0.35">
      <c r="A9" s="1" t="s">
        <v>20</v>
      </c>
      <c r="B9" s="1" t="s">
        <v>505</v>
      </c>
      <c r="C9" s="13" t="s">
        <v>631</v>
      </c>
      <c r="D9" s="1" t="s">
        <v>60</v>
      </c>
      <c r="E9" s="7" t="s">
        <v>632</v>
      </c>
      <c r="F9" s="10" t="s">
        <v>281</v>
      </c>
      <c r="G9" s="1" t="s">
        <v>49</v>
      </c>
      <c r="H9" s="1" t="s">
        <v>38</v>
      </c>
      <c r="I9" s="1" t="s">
        <v>41</v>
      </c>
      <c r="J9" s="9">
        <v>0.75</v>
      </c>
      <c r="K9" s="2" t="s">
        <v>680</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t="s">
        <v>633</v>
      </c>
      <c r="F11" s="10" t="s">
        <v>521</v>
      </c>
      <c r="G11" s="1" t="s">
        <v>49</v>
      </c>
      <c r="H11" s="1" t="s">
        <v>38</v>
      </c>
      <c r="I11" s="1" t="s">
        <v>15</v>
      </c>
      <c r="J11" s="9">
        <v>0.75</v>
      </c>
      <c r="K11" s="17" t="s">
        <v>681</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62" x14ac:dyDescent="0.35">
      <c r="A15" s="1" t="s">
        <v>26</v>
      </c>
      <c r="B15" s="1" t="s">
        <v>79</v>
      </c>
      <c r="C15" s="1">
        <v>43387</v>
      </c>
      <c r="D15" s="1" t="s">
        <v>14</v>
      </c>
      <c r="E15" s="7">
        <v>45039.041666666664</v>
      </c>
      <c r="F15" s="10" t="s">
        <v>634</v>
      </c>
      <c r="G15" s="1" t="s">
        <v>599</v>
      </c>
      <c r="H15" s="1" t="s">
        <v>38</v>
      </c>
      <c r="I15" s="45" t="s">
        <v>34</v>
      </c>
      <c r="J15" s="9">
        <v>0.75</v>
      </c>
      <c r="K15" s="2" t="s">
        <v>682</v>
      </c>
      <c r="L15" s="1" t="s">
        <v>124</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c r="H17" s="1" t="s">
        <v>38</v>
      </c>
      <c r="I17" s="1" t="s">
        <v>15</v>
      </c>
      <c r="J17" s="9">
        <v>0.75</v>
      </c>
      <c r="K17" s="36" t="s">
        <v>675</v>
      </c>
      <c r="L17" s="9" t="s">
        <v>35</v>
      </c>
      <c r="M17" s="37"/>
      <c r="N17" s="1"/>
      <c r="O17" s="24" t="s">
        <v>676</v>
      </c>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93" x14ac:dyDescent="0.35">
      <c r="A20" s="1" t="s">
        <v>32</v>
      </c>
      <c r="B20" s="1" t="s">
        <v>605</v>
      </c>
      <c r="C20" s="1">
        <v>2954</v>
      </c>
      <c r="D20" s="1" t="s">
        <v>92</v>
      </c>
      <c r="E20" s="7">
        <v>45030.75</v>
      </c>
      <c r="F20" s="10" t="s">
        <v>636</v>
      </c>
      <c r="G20" s="1"/>
      <c r="H20" s="1" t="s">
        <v>38</v>
      </c>
      <c r="I20" s="1" t="s">
        <v>15</v>
      </c>
      <c r="J20" s="9">
        <v>0.75</v>
      </c>
      <c r="K20" s="2" t="s">
        <v>683</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27D40B37-CAC1-4C99-A199-9A15739CC6C8}"/>
  </dataValidation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292D2-41D7-4674-B248-7A77E08405E4}">
  <dimension ref="A1:TR46"/>
  <sheetViews>
    <sheetView topLeftCell="D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684</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39.5" x14ac:dyDescent="0.35">
      <c r="A4" s="1" t="s">
        <v>13</v>
      </c>
      <c r="B4" s="1" t="s">
        <v>518</v>
      </c>
      <c r="C4" s="1" t="s">
        <v>324</v>
      </c>
      <c r="D4" s="1" t="s">
        <v>55</v>
      </c>
      <c r="E4" s="7">
        <v>45033.5</v>
      </c>
      <c r="F4" s="8" t="s">
        <v>595</v>
      </c>
      <c r="G4" s="1" t="s">
        <v>49</v>
      </c>
      <c r="H4" s="1" t="s">
        <v>37</v>
      </c>
      <c r="I4" s="1" t="s">
        <v>15</v>
      </c>
      <c r="J4" s="9">
        <v>0.25</v>
      </c>
      <c r="K4" s="2" t="s">
        <v>685</v>
      </c>
      <c r="L4" s="1" t="s">
        <v>124</v>
      </c>
      <c r="M4" s="1"/>
      <c r="N4" s="1"/>
      <c r="O4" s="2" t="s">
        <v>653</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93" x14ac:dyDescent="0.35">
      <c r="A7" s="1" t="s">
        <v>18</v>
      </c>
      <c r="B7" s="1" t="s">
        <v>596</v>
      </c>
      <c r="C7" s="1">
        <v>43453</v>
      </c>
      <c r="D7" s="1" t="s">
        <v>55</v>
      </c>
      <c r="E7" s="7" t="s">
        <v>629</v>
      </c>
      <c r="F7" s="10" t="s">
        <v>628</v>
      </c>
      <c r="G7" s="1" t="s">
        <v>49</v>
      </c>
      <c r="H7" s="1" t="s">
        <v>38</v>
      </c>
      <c r="I7" s="1" t="s">
        <v>15</v>
      </c>
      <c r="J7" s="9">
        <v>0.25</v>
      </c>
      <c r="K7" s="2" t="s">
        <v>686</v>
      </c>
      <c r="L7" s="1" t="s">
        <v>124</v>
      </c>
      <c r="M7" s="1"/>
      <c r="N7" s="1"/>
      <c r="O7" s="2"/>
    </row>
    <row r="8" spans="1:15" ht="124" x14ac:dyDescent="0.35">
      <c r="A8" s="1" t="s">
        <v>19</v>
      </c>
      <c r="B8" s="1" t="s">
        <v>600</v>
      </c>
      <c r="C8" s="1">
        <v>3811</v>
      </c>
      <c r="D8" s="10" t="s">
        <v>393</v>
      </c>
      <c r="E8" s="7" t="s">
        <v>526</v>
      </c>
      <c r="F8" s="10" t="s">
        <v>630</v>
      </c>
      <c r="G8" s="1" t="s">
        <v>49</v>
      </c>
      <c r="H8" s="1" t="s">
        <v>38</v>
      </c>
      <c r="I8" s="1" t="s">
        <v>15</v>
      </c>
      <c r="J8" s="9">
        <v>0.25</v>
      </c>
      <c r="K8" s="2" t="s">
        <v>687</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688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310" x14ac:dyDescent="0.35">
      <c r="A11" s="1" t="s">
        <v>22</v>
      </c>
      <c r="B11" s="1" t="s">
        <v>299</v>
      </c>
      <c r="C11" s="1">
        <v>3806</v>
      </c>
      <c r="D11" s="10" t="s">
        <v>36</v>
      </c>
      <c r="E11" s="7" t="s">
        <v>633</v>
      </c>
      <c r="F11" s="10" t="s">
        <v>521</v>
      </c>
      <c r="G11" s="1" t="s">
        <v>49</v>
      </c>
      <c r="H11" s="1" t="s">
        <v>38</v>
      </c>
      <c r="I11" s="1" t="s">
        <v>15</v>
      </c>
      <c r="J11" s="9">
        <v>0.25</v>
      </c>
      <c r="K11" s="17" t="s">
        <v>689</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77.5" x14ac:dyDescent="0.35">
      <c r="A15" s="1" t="s">
        <v>26</v>
      </c>
      <c r="B15" s="1" t="s">
        <v>79</v>
      </c>
      <c r="C15" s="1">
        <v>43387</v>
      </c>
      <c r="D15" s="1" t="s">
        <v>14</v>
      </c>
      <c r="E15" s="7">
        <v>45039.041666666664</v>
      </c>
      <c r="F15" s="10" t="s">
        <v>634</v>
      </c>
      <c r="G15" s="1" t="s">
        <v>599</v>
      </c>
      <c r="H15" s="1" t="s">
        <v>38</v>
      </c>
      <c r="I15" s="45" t="s">
        <v>34</v>
      </c>
      <c r="J15" s="9">
        <v>0.25</v>
      </c>
      <c r="K15" s="2" t="s">
        <v>690</v>
      </c>
      <c r="L15" s="1" t="s">
        <v>124</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c r="H17" s="1" t="s">
        <v>38</v>
      </c>
      <c r="I17" s="1" t="s">
        <v>15</v>
      </c>
      <c r="J17" s="9">
        <v>0.25</v>
      </c>
      <c r="K17" s="36" t="s">
        <v>691</v>
      </c>
      <c r="L17" s="9" t="s">
        <v>35</v>
      </c>
      <c r="M17" s="37"/>
      <c r="N17" s="1"/>
      <c r="O17" s="24" t="s">
        <v>676</v>
      </c>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605</v>
      </c>
      <c r="C20" s="1">
        <v>2954</v>
      </c>
      <c r="D20" s="1" t="s">
        <v>92</v>
      </c>
      <c r="E20" s="7">
        <v>45030.75</v>
      </c>
      <c r="F20" s="10" t="s">
        <v>636</v>
      </c>
      <c r="G20" s="1"/>
      <c r="H20" s="1" t="s">
        <v>38</v>
      </c>
      <c r="I20" s="1" t="s">
        <v>15</v>
      </c>
      <c r="J20" s="9">
        <v>0.25</v>
      </c>
      <c r="K20" s="2" t="s">
        <v>692</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F969074F-BD56-4B09-8E0A-FE24F1717EA3}"/>
  </dataValidation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F6F6D-87BE-4DC5-903D-0B2D67CEBE9F}">
  <dimension ref="A1:TR46"/>
  <sheetViews>
    <sheetView topLeftCell="A12"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693</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0.75</v>
      </c>
      <c r="K4" s="2" t="s">
        <v>702</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77.5" x14ac:dyDescent="0.35">
      <c r="A7" s="1" t="s">
        <v>18</v>
      </c>
      <c r="B7" s="1" t="s">
        <v>596</v>
      </c>
      <c r="C7" s="1">
        <v>43453</v>
      </c>
      <c r="D7" s="1" t="s">
        <v>55</v>
      </c>
      <c r="E7" s="7" t="s">
        <v>629</v>
      </c>
      <c r="F7" s="10" t="s">
        <v>628</v>
      </c>
      <c r="G7" s="1" t="s">
        <v>49</v>
      </c>
      <c r="H7" s="1" t="s">
        <v>38</v>
      </c>
      <c r="I7" s="1" t="s">
        <v>15</v>
      </c>
      <c r="J7" s="9">
        <v>0.75</v>
      </c>
      <c r="K7" s="2" t="s">
        <v>703</v>
      </c>
      <c r="L7" s="1" t="s">
        <v>124</v>
      </c>
      <c r="M7" s="1"/>
      <c r="N7" s="1"/>
      <c r="O7" s="2" t="s">
        <v>457</v>
      </c>
    </row>
    <row r="8" spans="1:15" ht="139.5" x14ac:dyDescent="0.35">
      <c r="A8" s="1" t="s">
        <v>19</v>
      </c>
      <c r="B8" s="1" t="s">
        <v>600</v>
      </c>
      <c r="C8" s="1">
        <v>3811</v>
      </c>
      <c r="D8" s="10" t="s">
        <v>393</v>
      </c>
      <c r="E8" s="7" t="s">
        <v>526</v>
      </c>
      <c r="F8" s="10" t="s">
        <v>695</v>
      </c>
      <c r="G8" s="1" t="s">
        <v>49</v>
      </c>
      <c r="H8" s="1" t="s">
        <v>38</v>
      </c>
      <c r="I8" s="1" t="s">
        <v>15</v>
      </c>
      <c r="J8" s="9">
        <v>0.75</v>
      </c>
      <c r="K8" s="2" t="s">
        <v>696</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704</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170.5" x14ac:dyDescent="0.35">
      <c r="A11" s="1" t="s">
        <v>22</v>
      </c>
      <c r="B11" s="1" t="s">
        <v>299</v>
      </c>
      <c r="C11" s="1">
        <v>3806</v>
      </c>
      <c r="D11" s="10" t="s">
        <v>36</v>
      </c>
      <c r="E11" s="7" t="s">
        <v>633</v>
      </c>
      <c r="F11" s="10" t="s">
        <v>697</v>
      </c>
      <c r="G11" s="1" t="s">
        <v>49</v>
      </c>
      <c r="H11" s="1" t="s">
        <v>38</v>
      </c>
      <c r="I11" s="1" t="s">
        <v>15</v>
      </c>
      <c r="J11" s="9">
        <v>0.75</v>
      </c>
      <c r="K11" s="17" t="s">
        <v>705</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62" x14ac:dyDescent="0.35">
      <c r="A15" s="1" t="s">
        <v>26</v>
      </c>
      <c r="B15" s="1" t="s">
        <v>79</v>
      </c>
      <c r="C15" s="1">
        <v>514</v>
      </c>
      <c r="D15" s="1" t="s">
        <v>14</v>
      </c>
      <c r="E15" s="7" t="s">
        <v>597</v>
      </c>
      <c r="F15" s="10" t="s">
        <v>698</v>
      </c>
      <c r="G15" s="1"/>
      <c r="H15" s="1" t="s">
        <v>38</v>
      </c>
      <c r="I15" s="45" t="s">
        <v>34</v>
      </c>
      <c r="J15" s="9">
        <v>0.75</v>
      </c>
      <c r="K15" s="2" t="s">
        <v>706</v>
      </c>
      <c r="L15" s="1" t="s">
        <v>35</v>
      </c>
      <c r="M15" s="37"/>
      <c r="N15" s="23"/>
      <c r="O15" s="2" t="s">
        <v>701</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31" x14ac:dyDescent="0.35">
      <c r="A17" s="1" t="s">
        <v>28</v>
      </c>
      <c r="B17" s="1" t="s">
        <v>301</v>
      </c>
      <c r="C17" s="1">
        <v>563</v>
      </c>
      <c r="D17" s="10" t="s">
        <v>72</v>
      </c>
      <c r="E17" s="7" t="s">
        <v>597</v>
      </c>
      <c r="F17" s="10" t="s">
        <v>699</v>
      </c>
      <c r="G17" s="1"/>
      <c r="H17" s="1" t="s">
        <v>38</v>
      </c>
      <c r="I17" s="1" t="s">
        <v>15</v>
      </c>
      <c r="J17" s="9">
        <v>0.75</v>
      </c>
      <c r="K17" s="36" t="s">
        <v>707</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605</v>
      </c>
      <c r="C20" s="1">
        <v>2954</v>
      </c>
      <c r="D20" s="1" t="s">
        <v>92</v>
      </c>
      <c r="E20" s="7">
        <v>45030.75</v>
      </c>
      <c r="F20" s="10" t="s">
        <v>700</v>
      </c>
      <c r="G20" s="1"/>
      <c r="H20" s="1" t="s">
        <v>38</v>
      </c>
      <c r="I20" s="1" t="s">
        <v>15</v>
      </c>
      <c r="J20" s="9">
        <v>0.75</v>
      </c>
      <c r="K20" s="2" t="s">
        <v>708</v>
      </c>
      <c r="L20" s="9" t="s">
        <v>124</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44D33AA1-8AC8-40F0-A1E2-4A7CCCA7657B}"/>
  </dataValidation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B257E-D689-49DA-9742-45F16E1A736B}">
  <dimension ref="A1:TR46"/>
  <sheetViews>
    <sheetView topLeftCell="D15"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709</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0.25</v>
      </c>
      <c r="K4" s="2" t="s">
        <v>713</v>
      </c>
      <c r="L4" s="1" t="s">
        <v>35</v>
      </c>
      <c r="M4" s="1">
        <v>4</v>
      </c>
      <c r="N4" s="1"/>
      <c r="O4" s="2" t="s">
        <v>710</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77.5" x14ac:dyDescent="0.35">
      <c r="A7" s="1" t="s">
        <v>18</v>
      </c>
      <c r="B7" s="1" t="s">
        <v>596</v>
      </c>
      <c r="C7" s="1">
        <v>43453</v>
      </c>
      <c r="D7" s="1" t="s">
        <v>55</v>
      </c>
      <c r="E7" s="7" t="s">
        <v>629</v>
      </c>
      <c r="F7" s="10" t="s">
        <v>628</v>
      </c>
      <c r="G7" s="1" t="s">
        <v>49</v>
      </c>
      <c r="H7" s="1" t="s">
        <v>38</v>
      </c>
      <c r="I7" s="1" t="s">
        <v>15</v>
      </c>
      <c r="J7" s="9">
        <v>0.25</v>
      </c>
      <c r="K7" s="2" t="s">
        <v>714</v>
      </c>
      <c r="L7" s="1" t="s">
        <v>124</v>
      </c>
      <c r="M7" s="1"/>
      <c r="N7" s="1"/>
      <c r="O7" s="2" t="s">
        <v>715</v>
      </c>
    </row>
    <row r="8" spans="1:15" ht="139.5" x14ac:dyDescent="0.35">
      <c r="A8" s="1" t="s">
        <v>19</v>
      </c>
      <c r="B8" s="1" t="s">
        <v>600</v>
      </c>
      <c r="C8" s="1">
        <v>3811</v>
      </c>
      <c r="D8" s="10" t="s">
        <v>393</v>
      </c>
      <c r="E8" s="7" t="s">
        <v>526</v>
      </c>
      <c r="F8" s="10" t="s">
        <v>695</v>
      </c>
      <c r="G8" s="1" t="s">
        <v>49</v>
      </c>
      <c r="H8" s="1" t="s">
        <v>38</v>
      </c>
      <c r="I8" s="1" t="s">
        <v>15</v>
      </c>
      <c r="J8" s="9">
        <v>0.25</v>
      </c>
      <c r="K8" s="2" t="s">
        <v>711</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716</v>
      </c>
      <c r="L9" s="1" t="s">
        <v>35</v>
      </c>
      <c r="M9" s="22"/>
      <c r="N9" s="14"/>
      <c r="O9" s="2" t="s">
        <v>717</v>
      </c>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186" x14ac:dyDescent="0.35">
      <c r="A11" s="1" t="s">
        <v>22</v>
      </c>
      <c r="B11" s="1" t="s">
        <v>299</v>
      </c>
      <c r="C11" s="1">
        <v>3806</v>
      </c>
      <c r="D11" s="10" t="s">
        <v>36</v>
      </c>
      <c r="E11" s="7" t="s">
        <v>633</v>
      </c>
      <c r="F11" s="10" t="s">
        <v>697</v>
      </c>
      <c r="G11" s="1" t="s">
        <v>49</v>
      </c>
      <c r="H11" s="1" t="s">
        <v>38</v>
      </c>
      <c r="I11" s="1" t="s">
        <v>15</v>
      </c>
      <c r="J11" s="9">
        <v>0.25</v>
      </c>
      <c r="K11" s="17" t="s">
        <v>718</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31" x14ac:dyDescent="0.35">
      <c r="A15" s="1" t="s">
        <v>26</v>
      </c>
      <c r="B15" s="1" t="s">
        <v>79</v>
      </c>
      <c r="C15" s="1">
        <v>514</v>
      </c>
      <c r="D15" s="1" t="s">
        <v>14</v>
      </c>
      <c r="E15" s="7" t="s">
        <v>597</v>
      </c>
      <c r="F15" s="10" t="s">
        <v>698</v>
      </c>
      <c r="G15" s="1"/>
      <c r="H15" s="1" t="s">
        <v>38</v>
      </c>
      <c r="I15" s="45" t="s">
        <v>34</v>
      </c>
      <c r="J15" s="9">
        <v>0.25</v>
      </c>
      <c r="K15" s="2" t="s">
        <v>712</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24" x14ac:dyDescent="0.35">
      <c r="A17" s="1" t="s">
        <v>28</v>
      </c>
      <c r="B17" s="1" t="s">
        <v>301</v>
      </c>
      <c r="C17" s="1">
        <v>563</v>
      </c>
      <c r="D17" s="10" t="s">
        <v>72</v>
      </c>
      <c r="E17" s="7" t="s">
        <v>597</v>
      </c>
      <c r="F17" s="10" t="s">
        <v>699</v>
      </c>
      <c r="G17" s="1"/>
      <c r="H17" s="1" t="s">
        <v>38</v>
      </c>
      <c r="I17" s="1" t="s">
        <v>15</v>
      </c>
      <c r="J17" s="9">
        <v>0.25</v>
      </c>
      <c r="K17" s="36" t="s">
        <v>719</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62" x14ac:dyDescent="0.35">
      <c r="A20" s="1" t="s">
        <v>32</v>
      </c>
      <c r="B20" s="1" t="s">
        <v>605</v>
      </c>
      <c r="C20" s="1">
        <v>2954</v>
      </c>
      <c r="D20" s="1" t="s">
        <v>92</v>
      </c>
      <c r="E20" s="7">
        <v>45030.75</v>
      </c>
      <c r="F20" s="10" t="s">
        <v>700</v>
      </c>
      <c r="G20" s="1"/>
      <c r="H20" s="1" t="s">
        <v>38</v>
      </c>
      <c r="I20" s="1" t="s">
        <v>15</v>
      </c>
      <c r="J20" s="9">
        <v>0.25</v>
      </c>
      <c r="K20" s="2" t="s">
        <v>720</v>
      </c>
      <c r="L20" s="9" t="s">
        <v>124</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4</v>
      </c>
      <c r="N24" s="26">
        <f>SUM(N4:N20)</f>
        <v>0</v>
      </c>
    </row>
    <row r="25" spans="1:538" x14ac:dyDescent="0.35">
      <c r="K25" s="31" t="s">
        <v>98</v>
      </c>
      <c r="L25" s="32"/>
      <c r="M25" s="26">
        <f>M24+M26</f>
        <v>150</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C02D342E-283C-485B-893D-A9D1F360F99A}"/>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6E17-C123-4679-AA39-7B2BD6165356}">
  <sheetPr codeName="Лист5"/>
  <dimension ref="A1:TR46"/>
  <sheetViews>
    <sheetView topLeftCell="A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157</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75</v>
      </c>
      <c r="C4" s="1">
        <v>15122</v>
      </c>
      <c r="D4" s="1" t="s">
        <v>55</v>
      </c>
      <c r="E4" s="7" t="s">
        <v>84</v>
      </c>
      <c r="F4" s="8" t="s">
        <v>101</v>
      </c>
      <c r="G4" s="1" t="s">
        <v>49</v>
      </c>
      <c r="H4" s="1" t="s">
        <v>37</v>
      </c>
      <c r="I4" s="1" t="s">
        <v>15</v>
      </c>
      <c r="J4" s="9">
        <v>0.75</v>
      </c>
      <c r="K4" s="2" t="s">
        <v>161</v>
      </c>
      <c r="L4" s="1" t="s">
        <v>35</v>
      </c>
      <c r="M4" s="1"/>
      <c r="N4" s="1"/>
      <c r="O4" s="2"/>
    </row>
    <row r="5" spans="1:15" ht="108.5" x14ac:dyDescent="0.35">
      <c r="A5" s="1" t="s">
        <v>16</v>
      </c>
      <c r="B5" s="1" t="s">
        <v>61</v>
      </c>
      <c r="C5" s="1">
        <v>1</v>
      </c>
      <c r="D5" s="1" t="s">
        <v>39</v>
      </c>
      <c r="E5" s="7"/>
      <c r="F5" s="10"/>
      <c r="G5" s="1" t="s">
        <v>34</v>
      </c>
      <c r="H5" s="1" t="s">
        <v>38</v>
      </c>
      <c r="I5" s="1" t="s">
        <v>15</v>
      </c>
      <c r="J5" s="9">
        <v>0.75</v>
      </c>
      <c r="K5" s="17" t="s">
        <v>94</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77.5" x14ac:dyDescent="0.35">
      <c r="A7" s="1" t="s">
        <v>18</v>
      </c>
      <c r="B7" s="1" t="s">
        <v>69</v>
      </c>
      <c r="C7" s="1">
        <v>26216</v>
      </c>
      <c r="D7" s="1" t="s">
        <v>55</v>
      </c>
      <c r="E7" s="7">
        <v>45014.791666666664</v>
      </c>
      <c r="F7" s="10" t="s">
        <v>81</v>
      </c>
      <c r="G7" s="1" t="s">
        <v>49</v>
      </c>
      <c r="H7" s="1" t="s">
        <v>38</v>
      </c>
      <c r="I7" s="1" t="s">
        <v>15</v>
      </c>
      <c r="J7" s="9">
        <v>0.75</v>
      </c>
      <c r="K7" s="2" t="s">
        <v>158</v>
      </c>
      <c r="L7" s="1" t="s">
        <v>124</v>
      </c>
      <c r="M7" s="1"/>
      <c r="N7" s="1"/>
      <c r="O7" s="2"/>
    </row>
    <row r="8" spans="1:15" ht="62" x14ac:dyDescent="0.35">
      <c r="A8" s="1" t="s">
        <v>19</v>
      </c>
      <c r="B8" s="1" t="s">
        <v>76</v>
      </c>
      <c r="C8" s="1">
        <v>2637</v>
      </c>
      <c r="D8" s="10" t="s">
        <v>137</v>
      </c>
      <c r="E8" s="7" t="s">
        <v>134</v>
      </c>
      <c r="F8" s="10" t="s">
        <v>135</v>
      </c>
      <c r="G8" s="1">
        <f>-F14</f>
        <v>0</v>
      </c>
      <c r="H8" s="1" t="s">
        <v>38</v>
      </c>
      <c r="I8" s="1" t="s">
        <v>15</v>
      </c>
      <c r="J8" s="9">
        <v>0.75</v>
      </c>
      <c r="K8" s="2" t="s">
        <v>159</v>
      </c>
      <c r="L8" s="1" t="s">
        <v>35</v>
      </c>
      <c r="M8" s="16"/>
      <c r="N8" s="12"/>
      <c r="O8" s="2"/>
    </row>
    <row r="9" spans="1:15" ht="186" x14ac:dyDescent="0.35">
      <c r="A9" s="1" t="s">
        <v>20</v>
      </c>
      <c r="B9" s="1" t="s">
        <v>65</v>
      </c>
      <c r="C9" s="13" t="s">
        <v>95</v>
      </c>
      <c r="D9" s="1" t="s">
        <v>60</v>
      </c>
      <c r="E9" s="7">
        <v>45015.583333333336</v>
      </c>
      <c r="F9" s="10" t="s">
        <v>116</v>
      </c>
      <c r="G9" s="1" t="s">
        <v>49</v>
      </c>
      <c r="H9" s="1" t="s">
        <v>38</v>
      </c>
      <c r="I9" s="1" t="s">
        <v>41</v>
      </c>
      <c r="J9" s="9">
        <v>0.75</v>
      </c>
      <c r="K9" s="2" t="s">
        <v>162</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93" x14ac:dyDescent="0.35">
      <c r="A14" s="1" t="s">
        <v>25</v>
      </c>
      <c r="B14" s="1" t="s">
        <v>78</v>
      </c>
      <c r="C14" s="15"/>
      <c r="D14" s="10"/>
      <c r="E14" s="7"/>
      <c r="F14" s="10"/>
      <c r="G14" s="1"/>
      <c r="H14" s="1" t="s">
        <v>38</v>
      </c>
      <c r="I14" s="1" t="s">
        <v>15</v>
      </c>
      <c r="J14" s="9">
        <v>0.75</v>
      </c>
      <c r="K14" s="17" t="s">
        <v>160</v>
      </c>
      <c r="L14" s="1" t="s">
        <v>35</v>
      </c>
      <c r="M14" s="28"/>
      <c r="N14" s="25"/>
      <c r="O14" s="17"/>
    </row>
    <row r="15" spans="1:15" ht="62" x14ac:dyDescent="0.35">
      <c r="A15" s="1" t="s">
        <v>26</v>
      </c>
      <c r="B15" s="1" t="s">
        <v>79</v>
      </c>
      <c r="C15" s="1">
        <v>16197</v>
      </c>
      <c r="D15" s="1" t="s">
        <v>14</v>
      </c>
      <c r="E15" s="7" t="s">
        <v>97</v>
      </c>
      <c r="F15" s="10" t="s">
        <v>96</v>
      </c>
      <c r="G15" s="1" t="s">
        <v>49</v>
      </c>
      <c r="H15" s="1" t="s">
        <v>38</v>
      </c>
      <c r="I15" s="34" t="s">
        <v>34</v>
      </c>
      <c r="J15" s="9">
        <v>0.75</v>
      </c>
      <c r="K15" s="2" t="s">
        <v>163</v>
      </c>
      <c r="L15" s="9" t="s">
        <v>35</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08.5" x14ac:dyDescent="0.35">
      <c r="A17" s="1" t="s">
        <v>28</v>
      </c>
      <c r="B17" s="1" t="s">
        <v>67</v>
      </c>
      <c r="C17" s="1">
        <v>622</v>
      </c>
      <c r="D17" s="10" t="s">
        <v>72</v>
      </c>
      <c r="E17" s="7">
        <v>45007.5</v>
      </c>
      <c r="F17" s="10" t="s">
        <v>120</v>
      </c>
      <c r="G17" s="1" t="s">
        <v>49</v>
      </c>
      <c r="H17" s="1" t="s">
        <v>38</v>
      </c>
      <c r="I17" s="1" t="s">
        <v>15</v>
      </c>
      <c r="J17" s="9">
        <v>0.75</v>
      </c>
      <c r="K17" s="36" t="s">
        <v>164</v>
      </c>
      <c r="L17" s="9" t="s">
        <v>35</v>
      </c>
      <c r="M17" s="37"/>
      <c r="N17" s="1"/>
      <c r="O17" s="24"/>
    </row>
    <row r="18" spans="1:538" ht="139.5" x14ac:dyDescent="0.35">
      <c r="A18" s="1" t="s">
        <v>29</v>
      </c>
      <c r="B18" s="1" t="s">
        <v>80</v>
      </c>
      <c r="C18" s="1" t="s">
        <v>87</v>
      </c>
      <c r="D18" s="23" t="s">
        <v>89</v>
      </c>
      <c r="E18" s="7">
        <v>45015.166666666664</v>
      </c>
      <c r="F18" s="10" t="s">
        <v>88</v>
      </c>
      <c r="G18" s="1" t="s">
        <v>82</v>
      </c>
      <c r="H18" s="1" t="s">
        <v>38</v>
      </c>
      <c r="I18" s="1" t="s">
        <v>15</v>
      </c>
      <c r="J18" s="9">
        <v>0.75</v>
      </c>
      <c r="K18" s="2" t="s">
        <v>165</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124" x14ac:dyDescent="0.35">
      <c r="A20" s="1" t="s">
        <v>32</v>
      </c>
      <c r="B20" s="1" t="s">
        <v>93</v>
      </c>
      <c r="C20" s="1">
        <v>3080</v>
      </c>
      <c r="D20" s="1" t="s">
        <v>92</v>
      </c>
      <c r="E20" s="7" t="s">
        <v>91</v>
      </c>
      <c r="F20" s="10" t="s">
        <v>90</v>
      </c>
      <c r="G20" s="1" t="s">
        <v>49</v>
      </c>
      <c r="H20" s="1" t="s">
        <v>38</v>
      </c>
      <c r="I20" s="1" t="s">
        <v>15</v>
      </c>
      <c r="J20" s="9">
        <v>0.75</v>
      </c>
      <c r="K20" s="2" t="s">
        <v>166</v>
      </c>
      <c r="L20" s="9" t="s">
        <v>35</v>
      </c>
      <c r="M20" s="37"/>
      <c r="N20" s="1"/>
      <c r="O20" s="2"/>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0</v>
      </c>
      <c r="N25" s="26">
        <f>N24+N26</f>
        <v>10</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AA0A667-0757-4368-B2C2-9F9FF4F7D83A}"/>
  </dataValidation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36129-75A5-4C26-8023-80A90C4554A6}">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721</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0.75</v>
      </c>
      <c r="K4" s="2" t="s">
        <v>724</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170.5" x14ac:dyDescent="0.35">
      <c r="A7" s="1" t="s">
        <v>18</v>
      </c>
      <c r="B7" s="1" t="s">
        <v>596</v>
      </c>
      <c r="C7" s="1">
        <v>43453</v>
      </c>
      <c r="D7" s="1" t="s">
        <v>55</v>
      </c>
      <c r="E7" s="7" t="s">
        <v>629</v>
      </c>
      <c r="F7" s="10" t="s">
        <v>628</v>
      </c>
      <c r="G7" s="1" t="s">
        <v>49</v>
      </c>
      <c r="H7" s="1" t="s">
        <v>38</v>
      </c>
      <c r="I7" s="1" t="s">
        <v>15</v>
      </c>
      <c r="J7" s="9">
        <v>0.75</v>
      </c>
      <c r="K7" s="2" t="s">
        <v>722</v>
      </c>
      <c r="L7" s="1" t="s">
        <v>124</v>
      </c>
      <c r="M7" s="1"/>
      <c r="N7" s="1"/>
      <c r="O7" s="2"/>
    </row>
    <row r="8" spans="1:15" ht="325.5" x14ac:dyDescent="0.35">
      <c r="A8" s="1" t="s">
        <v>19</v>
      </c>
      <c r="B8" s="1" t="s">
        <v>600</v>
      </c>
      <c r="C8" s="1">
        <v>3811</v>
      </c>
      <c r="D8" s="10" t="s">
        <v>393</v>
      </c>
      <c r="E8" s="7" t="s">
        <v>526</v>
      </c>
      <c r="F8" s="10" t="s">
        <v>695</v>
      </c>
      <c r="G8" s="1" t="s">
        <v>49</v>
      </c>
      <c r="H8" s="1" t="s">
        <v>38</v>
      </c>
      <c r="I8" s="1" t="s">
        <v>15</v>
      </c>
      <c r="J8" s="9">
        <v>0.75</v>
      </c>
      <c r="K8" s="2" t="s">
        <v>725</v>
      </c>
      <c r="L8" s="1" t="s">
        <v>35</v>
      </c>
      <c r="M8" s="16"/>
      <c r="N8" s="12"/>
      <c r="O8" s="2"/>
    </row>
    <row r="9" spans="1:15" ht="124" x14ac:dyDescent="0.35">
      <c r="A9" s="1" t="s">
        <v>20</v>
      </c>
      <c r="B9" s="1" t="s">
        <v>505</v>
      </c>
      <c r="C9" s="13" t="s">
        <v>631</v>
      </c>
      <c r="D9" s="1" t="s">
        <v>60</v>
      </c>
      <c r="E9" s="7" t="s">
        <v>632</v>
      </c>
      <c r="F9" s="10" t="s">
        <v>281</v>
      </c>
      <c r="G9" s="1" t="s">
        <v>49</v>
      </c>
      <c r="H9" s="1" t="s">
        <v>38</v>
      </c>
      <c r="I9" s="1" t="s">
        <v>41</v>
      </c>
      <c r="J9" s="9">
        <v>0.75</v>
      </c>
      <c r="K9" s="2" t="s">
        <v>726</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170.5" x14ac:dyDescent="0.35">
      <c r="A11" s="1" t="s">
        <v>22</v>
      </c>
      <c r="B11" s="1" t="s">
        <v>299</v>
      </c>
      <c r="C11" s="1">
        <v>3806</v>
      </c>
      <c r="D11" s="10" t="s">
        <v>36</v>
      </c>
      <c r="E11" s="7" t="s">
        <v>633</v>
      </c>
      <c r="F11" s="10" t="s">
        <v>697</v>
      </c>
      <c r="G11" s="1" t="s">
        <v>49</v>
      </c>
      <c r="H11" s="1" t="s">
        <v>38</v>
      </c>
      <c r="I11" s="1" t="s">
        <v>15</v>
      </c>
      <c r="J11" s="9">
        <v>0.75</v>
      </c>
      <c r="K11" s="17" t="s">
        <v>723</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139.5" x14ac:dyDescent="0.35">
      <c r="A15" s="1" t="s">
        <v>26</v>
      </c>
      <c r="B15" s="1" t="s">
        <v>79</v>
      </c>
      <c r="C15" s="1">
        <v>514</v>
      </c>
      <c r="D15" s="1" t="s">
        <v>14</v>
      </c>
      <c r="E15" s="7" t="s">
        <v>597</v>
      </c>
      <c r="F15" s="10" t="s">
        <v>698</v>
      </c>
      <c r="G15" s="1"/>
      <c r="H15" s="1" t="s">
        <v>38</v>
      </c>
      <c r="I15" s="45" t="s">
        <v>34</v>
      </c>
      <c r="J15" s="9">
        <v>0.75</v>
      </c>
      <c r="K15" s="2" t="s">
        <v>727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24" x14ac:dyDescent="0.35">
      <c r="A17" s="1" t="s">
        <v>28</v>
      </c>
      <c r="B17" s="1" t="s">
        <v>301</v>
      </c>
      <c r="C17" s="1">
        <v>563</v>
      </c>
      <c r="D17" s="10" t="s">
        <v>72</v>
      </c>
      <c r="E17" s="7" t="s">
        <v>597</v>
      </c>
      <c r="F17" s="10" t="s">
        <v>699</v>
      </c>
      <c r="G17" s="1"/>
      <c r="H17" s="1" t="s">
        <v>38</v>
      </c>
      <c r="I17" s="1" t="s">
        <v>15</v>
      </c>
      <c r="J17" s="9">
        <v>0.75</v>
      </c>
      <c r="K17" s="36" t="s">
        <v>728</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08.5" x14ac:dyDescent="0.35">
      <c r="A20" s="1" t="s">
        <v>32</v>
      </c>
      <c r="B20" s="1" t="s">
        <v>605</v>
      </c>
      <c r="C20" s="1">
        <v>2954</v>
      </c>
      <c r="D20" s="1" t="s">
        <v>92</v>
      </c>
      <c r="E20" s="7">
        <v>45039</v>
      </c>
      <c r="F20" s="10" t="s">
        <v>700</v>
      </c>
      <c r="G20" s="1" t="s">
        <v>49</v>
      </c>
      <c r="H20" s="1" t="s">
        <v>38</v>
      </c>
      <c r="I20" s="1" t="s">
        <v>15</v>
      </c>
      <c r="J20" s="9">
        <v>0.75</v>
      </c>
      <c r="K20" s="2" t="s">
        <v>729</v>
      </c>
      <c r="L20" s="9" t="s">
        <v>124</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150</v>
      </c>
      <c r="N25" s="26">
        <f>N24+N26</f>
        <v>120.3</v>
      </c>
    </row>
    <row r="26" spans="1:538" x14ac:dyDescent="0.35">
      <c r="M26" s="20">
        <v>150</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DEA493B-A1DE-4DE3-B0CB-5A0898C09C6B}"/>
  </dataValidation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7970-CA57-4BF9-8153-6B5F193A7297}">
  <dimension ref="A1:TR46"/>
  <sheetViews>
    <sheetView topLeftCell="A12"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730</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0.25</v>
      </c>
      <c r="K4" s="2" t="s">
        <v>738</v>
      </c>
      <c r="L4" s="1" t="s">
        <v>35</v>
      </c>
      <c r="M4" s="1"/>
      <c r="N4" s="1"/>
      <c r="O4" s="2" t="s">
        <v>457</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62" x14ac:dyDescent="0.35">
      <c r="A7" s="1" t="s">
        <v>18</v>
      </c>
      <c r="B7" s="1" t="s">
        <v>596</v>
      </c>
      <c r="C7" s="1">
        <v>43453</v>
      </c>
      <c r="D7" s="1" t="s">
        <v>55</v>
      </c>
      <c r="E7" s="7" t="s">
        <v>629</v>
      </c>
      <c r="F7" s="10" t="s">
        <v>628</v>
      </c>
      <c r="G7" s="1" t="s">
        <v>49</v>
      </c>
      <c r="H7" s="1" t="s">
        <v>38</v>
      </c>
      <c r="I7" s="1" t="s">
        <v>15</v>
      </c>
      <c r="J7" s="9">
        <v>0.25</v>
      </c>
      <c r="K7" s="2" t="s">
        <v>739</v>
      </c>
      <c r="L7" s="1" t="s">
        <v>124</v>
      </c>
      <c r="M7" s="1"/>
      <c r="N7" s="1"/>
      <c r="O7" s="2" t="s">
        <v>731</v>
      </c>
    </row>
    <row r="8" spans="1:15" ht="139.5" x14ac:dyDescent="0.35">
      <c r="A8" s="1" t="s">
        <v>19</v>
      </c>
      <c r="B8" s="1" t="s">
        <v>600</v>
      </c>
      <c r="C8" s="1">
        <v>3811</v>
      </c>
      <c r="D8" s="10" t="s">
        <v>393</v>
      </c>
      <c r="E8" s="7" t="s">
        <v>526</v>
      </c>
      <c r="F8" s="10" t="s">
        <v>695</v>
      </c>
      <c r="G8" s="1" t="s">
        <v>49</v>
      </c>
      <c r="H8" s="1" t="s">
        <v>38</v>
      </c>
      <c r="I8" s="1" t="s">
        <v>15</v>
      </c>
      <c r="J8" s="9">
        <v>0.25</v>
      </c>
      <c r="K8" s="2" t="s">
        <v>740</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732</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170.5" x14ac:dyDescent="0.35">
      <c r="A11" s="1" t="s">
        <v>22</v>
      </c>
      <c r="B11" s="1" t="s">
        <v>733</v>
      </c>
      <c r="C11" s="1">
        <v>3806</v>
      </c>
      <c r="D11" s="10" t="s">
        <v>36</v>
      </c>
      <c r="E11" s="7" t="s">
        <v>633</v>
      </c>
      <c r="F11" s="10" t="s">
        <v>697</v>
      </c>
      <c r="G11" s="1" t="s">
        <v>49</v>
      </c>
      <c r="H11" s="1" t="s">
        <v>38</v>
      </c>
      <c r="I11" s="1" t="s">
        <v>15</v>
      </c>
      <c r="J11" s="9">
        <v>0.25</v>
      </c>
      <c r="K11" s="17" t="s">
        <v>735</v>
      </c>
      <c r="L11" s="1" t="s">
        <v>35</v>
      </c>
      <c r="M11" s="1">
        <v>3</v>
      </c>
      <c r="N11" s="1"/>
      <c r="O11" s="2" t="s">
        <v>734</v>
      </c>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46.5" x14ac:dyDescent="0.35">
      <c r="A15" s="1" t="s">
        <v>26</v>
      </c>
      <c r="B15" s="1" t="s">
        <v>79</v>
      </c>
      <c r="C15" s="1">
        <v>514</v>
      </c>
      <c r="D15" s="1" t="s">
        <v>14</v>
      </c>
      <c r="E15" s="7" t="s">
        <v>597</v>
      </c>
      <c r="F15" s="10" t="s">
        <v>698</v>
      </c>
      <c r="G15" s="1"/>
      <c r="H15" s="1" t="s">
        <v>38</v>
      </c>
      <c r="I15" s="45" t="s">
        <v>34</v>
      </c>
      <c r="J15" s="9">
        <v>0.25</v>
      </c>
      <c r="K15" s="2" t="s">
        <v>741</v>
      </c>
      <c r="L15" s="1" t="s">
        <v>124</v>
      </c>
      <c r="M15" s="37"/>
      <c r="N15" s="23"/>
      <c r="O15" s="2" t="s">
        <v>338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62" x14ac:dyDescent="0.35">
      <c r="A17" s="1" t="s">
        <v>28</v>
      </c>
      <c r="B17" s="1" t="s">
        <v>301</v>
      </c>
      <c r="C17" s="1">
        <v>563</v>
      </c>
      <c r="D17" s="10" t="s">
        <v>72</v>
      </c>
      <c r="E17" s="7">
        <v>45041.416666666664</v>
      </c>
      <c r="F17" s="10" t="s">
        <v>699</v>
      </c>
      <c r="G17" s="1" t="s">
        <v>599</v>
      </c>
      <c r="H17" s="1" t="s">
        <v>38</v>
      </c>
      <c r="I17" s="1" t="s">
        <v>15</v>
      </c>
      <c r="J17" s="9">
        <v>0.25</v>
      </c>
      <c r="K17" s="36" t="s">
        <v>736</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62" x14ac:dyDescent="0.35">
      <c r="A20" s="1" t="s">
        <v>32</v>
      </c>
      <c r="B20" s="1" t="s">
        <v>605</v>
      </c>
      <c r="C20" s="1">
        <v>2954</v>
      </c>
      <c r="D20" s="1" t="s">
        <v>92</v>
      </c>
      <c r="E20" s="7">
        <v>45039</v>
      </c>
      <c r="F20" s="10" t="s">
        <v>700</v>
      </c>
      <c r="G20" s="1" t="s">
        <v>49</v>
      </c>
      <c r="H20" s="1" t="s">
        <v>38</v>
      </c>
      <c r="I20" s="1" t="s">
        <v>15</v>
      </c>
      <c r="J20" s="9">
        <v>0.25</v>
      </c>
      <c r="K20" s="2" t="s">
        <v>737</v>
      </c>
      <c r="L20" s="9" t="s">
        <v>124</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3</v>
      </c>
      <c r="N24" s="26">
        <f>SUM(N4:N20)</f>
        <v>0</v>
      </c>
    </row>
    <row r="25" spans="1:538" x14ac:dyDescent="0.35">
      <c r="K25" s="31" t="s">
        <v>98</v>
      </c>
      <c r="L25" s="32"/>
      <c r="M25" s="26">
        <f>M24+M26</f>
        <v>153</v>
      </c>
      <c r="N25" s="26">
        <f>N24+N26</f>
        <v>120.3</v>
      </c>
    </row>
    <row r="26" spans="1:538" x14ac:dyDescent="0.35">
      <c r="M26" s="20">
        <v>150</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7F2FE1A-C254-416F-999C-D1496D079741}"/>
  </dataValidation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5CAD1-4F72-4B65-A78F-3B9635E12F76}">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742</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0.75</v>
      </c>
      <c r="K4" s="2" t="s">
        <v>744</v>
      </c>
      <c r="L4" s="1" t="s">
        <v>35</v>
      </c>
      <c r="M4" s="1"/>
      <c r="N4" s="1"/>
      <c r="O4" s="2" t="s">
        <v>457</v>
      </c>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248" x14ac:dyDescent="0.35">
      <c r="A7" s="1" t="s">
        <v>18</v>
      </c>
      <c r="B7" s="1" t="s">
        <v>596</v>
      </c>
      <c r="C7" s="1">
        <v>43453</v>
      </c>
      <c r="D7" s="1" t="s">
        <v>55</v>
      </c>
      <c r="E7" s="7" t="s">
        <v>629</v>
      </c>
      <c r="F7" s="10" t="s">
        <v>628</v>
      </c>
      <c r="G7" s="1" t="s">
        <v>49</v>
      </c>
      <c r="H7" s="1" t="s">
        <v>38</v>
      </c>
      <c r="I7" s="1" t="s">
        <v>15</v>
      </c>
      <c r="J7" s="9">
        <v>0.75</v>
      </c>
      <c r="K7" s="2" t="s">
        <v>745</v>
      </c>
      <c r="L7" s="1" t="s">
        <v>124</v>
      </c>
      <c r="M7" s="1"/>
      <c r="N7" s="1"/>
      <c r="O7" s="2" t="s">
        <v>731</v>
      </c>
    </row>
    <row r="8" spans="1:15" ht="139.5" x14ac:dyDescent="0.35">
      <c r="A8" s="1" t="s">
        <v>19</v>
      </c>
      <c r="B8" s="1" t="s">
        <v>600</v>
      </c>
      <c r="C8" s="1">
        <v>3811</v>
      </c>
      <c r="D8" s="10" t="s">
        <v>393</v>
      </c>
      <c r="E8" s="7" t="s">
        <v>526</v>
      </c>
      <c r="F8" s="10" t="s">
        <v>695</v>
      </c>
      <c r="G8" s="1" t="s">
        <v>49</v>
      </c>
      <c r="H8" s="1" t="s">
        <v>38</v>
      </c>
      <c r="I8" s="1" t="s">
        <v>15</v>
      </c>
      <c r="J8" s="9">
        <v>0.75</v>
      </c>
      <c r="K8" s="2" t="s">
        <v>746</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747</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341" x14ac:dyDescent="0.35">
      <c r="A11" s="1" t="s">
        <v>22</v>
      </c>
      <c r="B11" s="1" t="s">
        <v>733</v>
      </c>
      <c r="C11" s="1">
        <v>3806</v>
      </c>
      <c r="D11" s="10" t="s">
        <v>36</v>
      </c>
      <c r="E11" s="7" t="s">
        <v>633</v>
      </c>
      <c r="F11" s="10" t="s">
        <v>697</v>
      </c>
      <c r="G11" s="1" t="s">
        <v>49</v>
      </c>
      <c r="H11" s="1" t="s">
        <v>38</v>
      </c>
      <c r="I11" s="1" t="s">
        <v>15</v>
      </c>
      <c r="J11" s="9">
        <v>0.75</v>
      </c>
      <c r="K11" s="17" t="s">
        <v>743</v>
      </c>
      <c r="L11" s="1" t="s">
        <v>35</v>
      </c>
      <c r="M11" s="1">
        <v>3</v>
      </c>
      <c r="N11" s="1"/>
      <c r="O11" s="2" t="s">
        <v>734</v>
      </c>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170.5" x14ac:dyDescent="0.35">
      <c r="A15" s="1" t="s">
        <v>26</v>
      </c>
      <c r="B15" s="1" t="s">
        <v>79</v>
      </c>
      <c r="C15" s="1">
        <v>514</v>
      </c>
      <c r="D15" s="1" t="s">
        <v>14</v>
      </c>
      <c r="E15" s="7" t="s">
        <v>597</v>
      </c>
      <c r="F15" s="10" t="s">
        <v>698</v>
      </c>
      <c r="G15" s="1"/>
      <c r="H15" s="1" t="s">
        <v>38</v>
      </c>
      <c r="I15" s="45" t="s">
        <v>34</v>
      </c>
      <c r="J15" s="9">
        <v>0.75</v>
      </c>
      <c r="K15" s="2" t="s">
        <v>748</v>
      </c>
      <c r="L15" s="1" t="s">
        <v>124</v>
      </c>
      <c r="M15" s="37"/>
      <c r="N15" s="23"/>
      <c r="O15" s="2" t="s">
        <v>338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62" x14ac:dyDescent="0.35">
      <c r="A17" s="1" t="s">
        <v>28</v>
      </c>
      <c r="B17" s="1" t="s">
        <v>301</v>
      </c>
      <c r="C17" s="1">
        <v>563</v>
      </c>
      <c r="D17" s="10" t="s">
        <v>72</v>
      </c>
      <c r="E17" s="7">
        <v>45041.416666666664</v>
      </c>
      <c r="F17" s="10" t="s">
        <v>699</v>
      </c>
      <c r="G17" s="1" t="s">
        <v>599</v>
      </c>
      <c r="H17" s="1" t="s">
        <v>38</v>
      </c>
      <c r="I17" s="1" t="s">
        <v>15</v>
      </c>
      <c r="J17" s="9">
        <v>0.75</v>
      </c>
      <c r="K17" s="36" t="s">
        <v>749</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93" x14ac:dyDescent="0.35">
      <c r="A20" s="1" t="s">
        <v>32</v>
      </c>
      <c r="B20" s="1" t="s">
        <v>605</v>
      </c>
      <c r="C20" s="1">
        <v>2954</v>
      </c>
      <c r="D20" s="1" t="s">
        <v>92</v>
      </c>
      <c r="E20" s="7">
        <v>45039</v>
      </c>
      <c r="F20" s="10" t="s">
        <v>700</v>
      </c>
      <c r="G20" s="1" t="s">
        <v>49</v>
      </c>
      <c r="H20" s="1" t="s">
        <v>38</v>
      </c>
      <c r="I20" s="1" t="s">
        <v>15</v>
      </c>
      <c r="J20" s="9">
        <v>0.75</v>
      </c>
      <c r="K20" s="2" t="s">
        <v>750</v>
      </c>
      <c r="L20" s="9" t="s">
        <v>124</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3</v>
      </c>
      <c r="N24" s="26">
        <f>SUM(N4:N20)</f>
        <v>0</v>
      </c>
    </row>
    <row r="25" spans="1:538" x14ac:dyDescent="0.35">
      <c r="K25" s="31" t="s">
        <v>98</v>
      </c>
      <c r="L25" s="32"/>
      <c r="M25" s="26">
        <f>M24+M26</f>
        <v>156</v>
      </c>
      <c r="N25" s="26">
        <f>N24+N26</f>
        <v>120.3</v>
      </c>
    </row>
    <row r="26" spans="1:538" x14ac:dyDescent="0.35">
      <c r="M26" s="20">
        <v>153</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480305D-0003-4E47-80EC-E68649873CEE}"/>
  </dataValidation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CF158-948E-42F3-B5D1-1CA53347549F}">
  <dimension ref="A1:TR46"/>
  <sheetViews>
    <sheetView tabSelected="1" zoomScale="60" zoomScaleNormal="60" workbookViewId="0">
      <selection activeCell="K20" sqref="K20"/>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751</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518</v>
      </c>
      <c r="C4" s="1" t="s">
        <v>324</v>
      </c>
      <c r="D4" s="1" t="s">
        <v>55</v>
      </c>
      <c r="E4" s="7">
        <v>45033.5</v>
      </c>
      <c r="F4" s="8" t="s">
        <v>694</v>
      </c>
      <c r="G4" s="1" t="s">
        <v>49</v>
      </c>
      <c r="H4" s="1" t="s">
        <v>37</v>
      </c>
      <c r="I4" s="1" t="s">
        <v>15</v>
      </c>
      <c r="J4" s="9">
        <v>0.25</v>
      </c>
      <c r="K4" s="2" t="s">
        <v>752</v>
      </c>
      <c r="L4" s="1" t="s">
        <v>35</v>
      </c>
      <c r="M4" s="1"/>
      <c r="N4" s="1"/>
      <c r="O4" s="2" t="s">
        <v>457</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349.5" customHeight="1" x14ac:dyDescent="0.35">
      <c r="A7" s="1" t="s">
        <v>18</v>
      </c>
      <c r="B7" s="1" t="s">
        <v>596</v>
      </c>
      <c r="C7" s="1">
        <v>43453</v>
      </c>
      <c r="D7" s="1" t="s">
        <v>55</v>
      </c>
      <c r="E7" s="7" t="s">
        <v>629</v>
      </c>
      <c r="F7" s="10" t="s">
        <v>628</v>
      </c>
      <c r="G7" s="1" t="s">
        <v>49</v>
      </c>
      <c r="H7" s="1" t="s">
        <v>38</v>
      </c>
      <c r="I7" s="1" t="s">
        <v>15</v>
      </c>
      <c r="J7" s="9">
        <v>0.25</v>
      </c>
      <c r="K7" s="2" t="s">
        <v>753</v>
      </c>
      <c r="L7" s="1" t="s">
        <v>124</v>
      </c>
      <c r="M7" s="1"/>
      <c r="N7" s="1"/>
      <c r="O7" s="2" t="s">
        <v>731</v>
      </c>
    </row>
    <row r="8" spans="1:15" ht="139.5" x14ac:dyDescent="0.35">
      <c r="A8" s="1" t="s">
        <v>19</v>
      </c>
      <c r="B8" s="1" t="s">
        <v>600</v>
      </c>
      <c r="C8" s="1">
        <v>3811</v>
      </c>
      <c r="D8" s="10" t="s">
        <v>393</v>
      </c>
      <c r="E8" s="7" t="s">
        <v>526</v>
      </c>
      <c r="F8" s="10" t="s">
        <v>695</v>
      </c>
      <c r="G8" s="1" t="s">
        <v>49</v>
      </c>
      <c r="H8" s="1" t="s">
        <v>38</v>
      </c>
      <c r="I8" s="1" t="s">
        <v>15</v>
      </c>
      <c r="J8" s="9">
        <v>0.25</v>
      </c>
      <c r="K8" s="2" t="s">
        <v>754</v>
      </c>
      <c r="L8" s="1" t="s">
        <v>35</v>
      </c>
      <c r="M8" s="16"/>
      <c r="N8" s="12"/>
      <c r="O8" s="2"/>
    </row>
    <row r="9" spans="1:15" ht="155" x14ac:dyDescent="0.35">
      <c r="A9" s="1" t="s">
        <v>20</v>
      </c>
      <c r="B9" s="1" t="s">
        <v>505</v>
      </c>
      <c r="C9" s="13" t="s">
        <v>631</v>
      </c>
      <c r="D9" s="1" t="s">
        <v>60</v>
      </c>
      <c r="E9" s="7" t="s">
        <v>632</v>
      </c>
      <c r="F9" s="10" t="s">
        <v>281</v>
      </c>
      <c r="G9" s="1" t="s">
        <v>49</v>
      </c>
      <c r="H9" s="1" t="s">
        <v>38</v>
      </c>
      <c r="I9" s="1" t="s">
        <v>41</v>
      </c>
      <c r="J9" s="9">
        <v>0.25</v>
      </c>
      <c r="K9" s="2" t="s">
        <v>755</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279.5" customHeight="1" x14ac:dyDescent="0.35">
      <c r="A11" s="1" t="s">
        <v>22</v>
      </c>
      <c r="B11" s="1" t="s">
        <v>733</v>
      </c>
      <c r="C11" s="1">
        <v>3806</v>
      </c>
      <c r="D11" s="10" t="s">
        <v>36</v>
      </c>
      <c r="E11" s="7" t="s">
        <v>633</v>
      </c>
      <c r="F11" s="10" t="s">
        <v>697</v>
      </c>
      <c r="G11" s="1" t="s">
        <v>49</v>
      </c>
      <c r="H11" s="1" t="s">
        <v>38</v>
      </c>
      <c r="I11" s="1" t="s">
        <v>15</v>
      </c>
      <c r="J11" s="9">
        <v>0.25</v>
      </c>
      <c r="K11" s="17" t="s">
        <v>756</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39.5" x14ac:dyDescent="0.35">
      <c r="A15" s="1" t="s">
        <v>26</v>
      </c>
      <c r="B15" s="1" t="s">
        <v>79</v>
      </c>
      <c r="C15" s="1">
        <v>514</v>
      </c>
      <c r="D15" s="1" t="s">
        <v>14</v>
      </c>
      <c r="E15" s="7" t="s">
        <v>597</v>
      </c>
      <c r="F15" s="10" t="s">
        <v>698</v>
      </c>
      <c r="G15" s="1"/>
      <c r="H15" s="1" t="s">
        <v>38</v>
      </c>
      <c r="I15" s="45" t="s">
        <v>34</v>
      </c>
      <c r="J15" s="9">
        <v>0.25</v>
      </c>
      <c r="K15" s="2" t="s">
        <v>757</v>
      </c>
      <c r="L15" s="1" t="s">
        <v>124</v>
      </c>
      <c r="M15" s="37"/>
      <c r="N15" s="23"/>
      <c r="O15" s="2" t="s">
        <v>338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239</v>
      </c>
      <c r="D17" s="10" t="s">
        <v>72</v>
      </c>
      <c r="E17" s="7"/>
      <c r="F17" s="10" t="s">
        <v>759</v>
      </c>
      <c r="G17" s="1"/>
      <c r="H17" s="1" t="s">
        <v>38</v>
      </c>
      <c r="I17" s="1" t="s">
        <v>15</v>
      </c>
      <c r="J17" s="9">
        <v>0.25</v>
      </c>
      <c r="K17" s="36" t="s">
        <v>758</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08.5" x14ac:dyDescent="0.35">
      <c r="A20" s="1" t="s">
        <v>32</v>
      </c>
      <c r="B20" s="1" t="s">
        <v>605</v>
      </c>
      <c r="C20" s="1">
        <v>2954</v>
      </c>
      <c r="D20" s="1" t="s">
        <v>92</v>
      </c>
      <c r="E20" s="7">
        <v>45039</v>
      </c>
      <c r="F20" s="10" t="s">
        <v>700</v>
      </c>
      <c r="G20" s="1" t="s">
        <v>49</v>
      </c>
      <c r="H20" s="1" t="s">
        <v>38</v>
      </c>
      <c r="I20" s="1" t="s">
        <v>15</v>
      </c>
      <c r="J20" s="9">
        <v>0.25</v>
      </c>
      <c r="K20" s="2" t="s">
        <v>760</v>
      </c>
      <c r="L20" s="9" t="s">
        <v>124</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156</v>
      </c>
      <c r="N25" s="26">
        <f>N24+N26</f>
        <v>120.3</v>
      </c>
    </row>
    <row r="26" spans="1:538" x14ac:dyDescent="0.35">
      <c r="M26" s="20">
        <v>156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C8DB1127-7374-43A9-91A4-94616AA29E15}"/>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980BB-7796-4F55-8B1D-FBC9A0DB5354}">
  <sheetPr codeName="Лист6"/>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167</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0.25</v>
      </c>
      <c r="K4" s="2" t="s">
        <v>174</v>
      </c>
      <c r="L4" s="1" t="s">
        <v>35</v>
      </c>
      <c r="M4" s="1"/>
      <c r="N4" s="1"/>
      <c r="O4" s="2" t="s">
        <v>168</v>
      </c>
    </row>
    <row r="5" spans="1:15" ht="217" x14ac:dyDescent="0.35">
      <c r="A5" s="1" t="s">
        <v>16</v>
      </c>
      <c r="B5" s="1" t="s">
        <v>61</v>
      </c>
      <c r="C5" s="1">
        <v>1</v>
      </c>
      <c r="D5" s="1" t="s">
        <v>39</v>
      </c>
      <c r="E5" s="7"/>
      <c r="F5" s="10"/>
      <c r="G5" s="1" t="s">
        <v>34</v>
      </c>
      <c r="H5" s="1" t="s">
        <v>38</v>
      </c>
      <c r="I5" s="1" t="s">
        <v>15</v>
      </c>
      <c r="J5" s="9">
        <v>0.25</v>
      </c>
      <c r="K5" s="17" t="s">
        <v>173</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62" x14ac:dyDescent="0.35">
      <c r="A7" s="1" t="s">
        <v>18</v>
      </c>
      <c r="B7" s="1" t="s">
        <v>69</v>
      </c>
      <c r="C7" s="1">
        <v>22101</v>
      </c>
      <c r="D7" s="1" t="s">
        <v>55</v>
      </c>
      <c r="E7" s="1">
        <v>45020</v>
      </c>
      <c r="F7" s="10" t="s">
        <v>171</v>
      </c>
      <c r="G7" s="1" t="s">
        <v>49</v>
      </c>
      <c r="H7" s="1" t="s">
        <v>38</v>
      </c>
      <c r="I7" s="1" t="s">
        <v>15</v>
      </c>
      <c r="J7" s="9">
        <v>0.25</v>
      </c>
      <c r="K7" s="2" t="s">
        <v>175</v>
      </c>
      <c r="L7" s="1" t="s">
        <v>124</v>
      </c>
      <c r="M7" s="1"/>
      <c r="N7" s="1"/>
      <c r="O7" s="2" t="s">
        <v>170</v>
      </c>
    </row>
    <row r="8" spans="1:15" ht="31" x14ac:dyDescent="0.35">
      <c r="A8" s="1" t="s">
        <v>19</v>
      </c>
      <c r="B8" s="1" t="s">
        <v>76</v>
      </c>
      <c r="C8" s="1">
        <v>2637</v>
      </c>
      <c r="D8" s="10" t="s">
        <v>137</v>
      </c>
      <c r="E8" s="7" t="s">
        <v>134</v>
      </c>
      <c r="F8" s="10" t="s">
        <v>135</v>
      </c>
      <c r="G8" s="1">
        <f>-F14</f>
        <v>0</v>
      </c>
      <c r="H8" s="1" t="s">
        <v>38</v>
      </c>
      <c r="I8" s="1" t="s">
        <v>15</v>
      </c>
      <c r="J8" s="9">
        <v>0.25</v>
      </c>
      <c r="K8" s="2" t="s">
        <v>176</v>
      </c>
      <c r="L8" s="1" t="s">
        <v>35</v>
      </c>
      <c r="M8" s="16"/>
      <c r="N8" s="12"/>
      <c r="O8" s="2" t="s">
        <v>169</v>
      </c>
    </row>
    <row r="9" spans="1:15" ht="108.5" x14ac:dyDescent="0.35">
      <c r="A9" s="1" t="s">
        <v>20</v>
      </c>
      <c r="B9" s="1" t="s">
        <v>65</v>
      </c>
      <c r="C9" s="13" t="s">
        <v>95</v>
      </c>
      <c r="D9" s="1" t="s">
        <v>60</v>
      </c>
      <c r="E9" s="7">
        <v>45015.583333333336</v>
      </c>
      <c r="F9" s="10" t="s">
        <v>116</v>
      </c>
      <c r="G9" s="1" t="s">
        <v>49</v>
      </c>
      <c r="H9" s="1" t="s">
        <v>38</v>
      </c>
      <c r="I9" s="1" t="s">
        <v>41</v>
      </c>
      <c r="J9" s="9">
        <v>0.25</v>
      </c>
      <c r="K9" s="2" t="s">
        <v>177</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86" x14ac:dyDescent="0.35">
      <c r="A14" s="1" t="s">
        <v>25</v>
      </c>
      <c r="B14" s="1" t="s">
        <v>78</v>
      </c>
      <c r="C14" s="15"/>
      <c r="D14" s="10"/>
      <c r="E14" s="7"/>
      <c r="F14" s="10"/>
      <c r="G14" s="1"/>
      <c r="H14" s="1" t="s">
        <v>38</v>
      </c>
      <c r="I14" s="1" t="s">
        <v>15</v>
      </c>
      <c r="J14" s="9">
        <v>0.25</v>
      </c>
      <c r="K14" s="17" t="s">
        <v>178</v>
      </c>
      <c r="L14" s="1" t="s">
        <v>35</v>
      </c>
      <c r="M14" s="28"/>
      <c r="N14" s="25"/>
      <c r="O14" s="17" t="s">
        <v>179</v>
      </c>
    </row>
    <row r="15" spans="1:15" ht="46.5" x14ac:dyDescent="0.35">
      <c r="A15" s="1" t="s">
        <v>26</v>
      </c>
      <c r="B15" s="1" t="s">
        <v>79</v>
      </c>
      <c r="C15" s="1">
        <v>43453</v>
      </c>
      <c r="D15" s="1" t="s">
        <v>14</v>
      </c>
      <c r="E15" s="7" t="s">
        <v>182</v>
      </c>
      <c r="F15" s="10" t="s">
        <v>181</v>
      </c>
      <c r="G15" s="1" t="s">
        <v>49</v>
      </c>
      <c r="H15" s="1" t="s">
        <v>38</v>
      </c>
      <c r="I15" s="34" t="s">
        <v>34</v>
      </c>
      <c r="J15" s="9">
        <v>0.25</v>
      </c>
      <c r="K15" s="2" t="s">
        <v>180</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0.25</v>
      </c>
      <c r="K17" s="36" t="s">
        <v>184</v>
      </c>
      <c r="L17" s="9" t="s">
        <v>35</v>
      </c>
      <c r="M17" s="37"/>
      <c r="N17" s="1">
        <v>4.5</v>
      </c>
      <c r="O17" s="24" t="s">
        <v>183</v>
      </c>
    </row>
    <row r="18" spans="1:538" ht="31" x14ac:dyDescent="0.35">
      <c r="A18" s="1" t="s">
        <v>29</v>
      </c>
      <c r="B18" s="1" t="s">
        <v>80</v>
      </c>
      <c r="C18" s="1" t="s">
        <v>87</v>
      </c>
      <c r="D18" s="23" t="s">
        <v>89</v>
      </c>
      <c r="E18" s="7">
        <v>45015.166666666664</v>
      </c>
      <c r="F18" s="10" t="s">
        <v>88</v>
      </c>
      <c r="G18" s="1" t="s">
        <v>82</v>
      </c>
      <c r="H18" s="1" t="s">
        <v>38</v>
      </c>
      <c r="I18" s="1" t="s">
        <v>15</v>
      </c>
      <c r="J18" s="9">
        <v>0.25</v>
      </c>
      <c r="K18" s="2" t="s">
        <v>185</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x14ac:dyDescent="0.35">
      <c r="A20" s="1" t="s">
        <v>32</v>
      </c>
      <c r="B20" s="1" t="s">
        <v>93</v>
      </c>
      <c r="C20" s="1">
        <v>3080</v>
      </c>
      <c r="D20" s="1" t="s">
        <v>92</v>
      </c>
      <c r="E20" s="7" t="s">
        <v>91</v>
      </c>
      <c r="F20" s="10" t="s">
        <v>90</v>
      </c>
      <c r="G20" s="1" t="s">
        <v>49</v>
      </c>
      <c r="H20" s="1" t="s">
        <v>38</v>
      </c>
      <c r="I20" s="1" t="s">
        <v>15</v>
      </c>
      <c r="J20" s="9">
        <v>0.25</v>
      </c>
      <c r="K20" s="2" t="s">
        <v>186</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4.5</v>
      </c>
    </row>
    <row r="25" spans="1:538" x14ac:dyDescent="0.35">
      <c r="K25" s="31" t="s">
        <v>98</v>
      </c>
      <c r="L25" s="32"/>
      <c r="M25" s="26">
        <f>M24+M26</f>
        <v>0</v>
      </c>
      <c r="N25" s="26">
        <f>N24+N26</f>
        <v>14.5</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4936078-4BD7-43A2-AB93-82F8735B66C4}"/>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473F9-EDE7-4068-A7DA-532FB7282051}">
  <sheetPr codeName="Лист7"/>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187</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0.75</v>
      </c>
      <c r="K4" s="2" t="s">
        <v>174</v>
      </c>
      <c r="L4" s="1" t="s">
        <v>35</v>
      </c>
      <c r="M4" s="1"/>
      <c r="N4" s="1"/>
      <c r="O4" s="2" t="s">
        <v>168</v>
      </c>
    </row>
    <row r="5" spans="1:15" ht="217" x14ac:dyDescent="0.35">
      <c r="A5" s="1" t="s">
        <v>16</v>
      </c>
      <c r="B5" s="1" t="s">
        <v>61</v>
      </c>
      <c r="C5" s="1">
        <v>1</v>
      </c>
      <c r="D5" s="1" t="s">
        <v>39</v>
      </c>
      <c r="E5" s="7"/>
      <c r="F5" s="10"/>
      <c r="G5" s="1" t="s">
        <v>34</v>
      </c>
      <c r="H5" s="1" t="s">
        <v>38</v>
      </c>
      <c r="I5" s="1" t="s">
        <v>15</v>
      </c>
      <c r="J5" s="9">
        <v>0.75</v>
      </c>
      <c r="K5" s="17" t="s">
        <v>173</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62" x14ac:dyDescent="0.35">
      <c r="A7" s="1" t="s">
        <v>18</v>
      </c>
      <c r="B7" s="1" t="s">
        <v>69</v>
      </c>
      <c r="C7" s="1">
        <v>22101</v>
      </c>
      <c r="D7" s="1" t="s">
        <v>55</v>
      </c>
      <c r="E7" s="1">
        <v>45020</v>
      </c>
      <c r="F7" s="10" t="s">
        <v>171</v>
      </c>
      <c r="G7" s="1" t="s">
        <v>49</v>
      </c>
      <c r="H7" s="1" t="s">
        <v>38</v>
      </c>
      <c r="I7" s="1" t="s">
        <v>15</v>
      </c>
      <c r="J7" s="9">
        <v>0.75</v>
      </c>
      <c r="K7" s="2" t="s">
        <v>175</v>
      </c>
      <c r="L7" s="1" t="s">
        <v>124</v>
      </c>
      <c r="M7" s="1"/>
      <c r="N7" s="1"/>
      <c r="O7" s="2" t="s">
        <v>170</v>
      </c>
    </row>
    <row r="8" spans="1:15" ht="31" x14ac:dyDescent="0.35">
      <c r="A8" s="1" t="s">
        <v>19</v>
      </c>
      <c r="B8" s="1" t="s">
        <v>76</v>
      </c>
      <c r="C8" s="1">
        <v>2637</v>
      </c>
      <c r="D8" s="10" t="s">
        <v>137</v>
      </c>
      <c r="E8" s="7" t="s">
        <v>134</v>
      </c>
      <c r="F8" s="10" t="s">
        <v>135</v>
      </c>
      <c r="G8" s="1">
        <f>-F14</f>
        <v>0</v>
      </c>
      <c r="H8" s="1" t="s">
        <v>38</v>
      </c>
      <c r="I8" s="1" t="s">
        <v>15</v>
      </c>
      <c r="J8" s="9">
        <v>0.75</v>
      </c>
      <c r="K8" s="2" t="s">
        <v>176</v>
      </c>
      <c r="L8" s="1" t="s">
        <v>35</v>
      </c>
      <c r="M8" s="16"/>
      <c r="N8" s="12"/>
      <c r="O8" s="2" t="s">
        <v>169</v>
      </c>
    </row>
    <row r="9" spans="1:15" ht="108.5" x14ac:dyDescent="0.35">
      <c r="A9" s="1" t="s">
        <v>20</v>
      </c>
      <c r="B9" s="1" t="s">
        <v>65</v>
      </c>
      <c r="C9" s="13" t="s">
        <v>95</v>
      </c>
      <c r="D9" s="1" t="s">
        <v>60</v>
      </c>
      <c r="E9" s="7">
        <v>45015.583333333336</v>
      </c>
      <c r="F9" s="10" t="s">
        <v>116</v>
      </c>
      <c r="G9" s="1" t="s">
        <v>49</v>
      </c>
      <c r="H9" s="1" t="s">
        <v>38</v>
      </c>
      <c r="I9" s="1" t="s">
        <v>41</v>
      </c>
      <c r="J9" s="9">
        <v>0.75</v>
      </c>
      <c r="K9" s="2" t="s">
        <v>177</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86" x14ac:dyDescent="0.35">
      <c r="A14" s="1" t="s">
        <v>25</v>
      </c>
      <c r="B14" s="1" t="s">
        <v>78</v>
      </c>
      <c r="C14" s="15"/>
      <c r="D14" s="10"/>
      <c r="E14" s="7"/>
      <c r="F14" s="10"/>
      <c r="G14" s="1"/>
      <c r="H14" s="1" t="s">
        <v>38</v>
      </c>
      <c r="I14" s="1" t="s">
        <v>15</v>
      </c>
      <c r="J14" s="9">
        <v>0.75</v>
      </c>
      <c r="K14" s="17" t="s">
        <v>178</v>
      </c>
      <c r="L14" s="1" t="s">
        <v>35</v>
      </c>
      <c r="M14" s="28"/>
      <c r="N14" s="25"/>
      <c r="O14" s="17" t="s">
        <v>179</v>
      </c>
    </row>
    <row r="15" spans="1:15" ht="46.5" x14ac:dyDescent="0.35">
      <c r="A15" s="1" t="s">
        <v>26</v>
      </c>
      <c r="B15" s="1" t="s">
        <v>79</v>
      </c>
      <c r="C15" s="1">
        <v>43453</v>
      </c>
      <c r="D15" s="1" t="s">
        <v>14</v>
      </c>
      <c r="E15" s="7" t="s">
        <v>182</v>
      </c>
      <c r="F15" s="10" t="s">
        <v>181</v>
      </c>
      <c r="G15" s="1" t="s">
        <v>49</v>
      </c>
      <c r="H15" s="1" t="s">
        <v>38</v>
      </c>
      <c r="I15" s="34" t="s">
        <v>34</v>
      </c>
      <c r="J15" s="9">
        <v>0.75</v>
      </c>
      <c r="K15" s="2" t="s">
        <v>180</v>
      </c>
      <c r="L15" s="9" t="s">
        <v>35</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0.75</v>
      </c>
      <c r="K17" s="36" t="s">
        <v>184</v>
      </c>
      <c r="L17" s="9" t="s">
        <v>35</v>
      </c>
      <c r="M17" s="37"/>
      <c r="N17" s="1">
        <v>4.5</v>
      </c>
      <c r="O17" s="24" t="s">
        <v>183</v>
      </c>
    </row>
    <row r="18" spans="1:538" ht="31" x14ac:dyDescent="0.35">
      <c r="A18" s="1" t="s">
        <v>29</v>
      </c>
      <c r="B18" s="1" t="s">
        <v>80</v>
      </c>
      <c r="C18" s="1" t="s">
        <v>87</v>
      </c>
      <c r="D18" s="23" t="s">
        <v>89</v>
      </c>
      <c r="E18" s="7">
        <v>45015.166666666664</v>
      </c>
      <c r="F18" s="10" t="s">
        <v>88</v>
      </c>
      <c r="G18" s="1" t="s">
        <v>82</v>
      </c>
      <c r="H18" s="1" t="s">
        <v>38</v>
      </c>
      <c r="I18" s="1" t="s">
        <v>15</v>
      </c>
      <c r="J18" s="9">
        <v>0.75</v>
      </c>
      <c r="K18" s="2" t="s">
        <v>185</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x14ac:dyDescent="0.35">
      <c r="A20" s="1" t="s">
        <v>32</v>
      </c>
      <c r="B20" s="1" t="s">
        <v>93</v>
      </c>
      <c r="C20" s="1">
        <v>3080</v>
      </c>
      <c r="D20" s="1" t="s">
        <v>92</v>
      </c>
      <c r="E20" s="7" t="s">
        <v>91</v>
      </c>
      <c r="F20" s="10" t="s">
        <v>90</v>
      </c>
      <c r="G20" s="1" t="s">
        <v>49</v>
      </c>
      <c r="H20" s="1" t="s">
        <v>38</v>
      </c>
      <c r="I20" s="1" t="s">
        <v>15</v>
      </c>
      <c r="J20" s="9">
        <v>0.75</v>
      </c>
      <c r="K20" s="2" t="s">
        <v>186</v>
      </c>
      <c r="L20" s="9" t="s">
        <v>35</v>
      </c>
      <c r="M20" s="37"/>
      <c r="N20" s="1"/>
      <c r="O20" s="2"/>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4.5</v>
      </c>
    </row>
    <row r="25" spans="1:538" x14ac:dyDescent="0.35">
      <c r="K25" s="31" t="s">
        <v>98</v>
      </c>
      <c r="L25" s="32"/>
      <c r="M25" s="26">
        <f>M24+M26</f>
        <v>0</v>
      </c>
      <c r="N25" s="26">
        <f>N24+N26</f>
        <v>19</v>
      </c>
    </row>
    <row r="26" spans="1:538" x14ac:dyDescent="0.35">
      <c r="M26" s="20">
        <v>0</v>
      </c>
      <c r="N26" s="20">
        <v>14.5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ED9AFC1-95F5-4B2D-91FA-9234879432AE}"/>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05A3C-EF9D-471C-8152-773B4B1ED73C}">
  <sheetPr codeName="Лист8"/>
  <dimension ref="A1:TR46"/>
  <sheetViews>
    <sheetView topLeftCell="C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188</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75</v>
      </c>
      <c r="C4" s="1">
        <v>15122</v>
      </c>
      <c r="D4" s="1" t="s">
        <v>55</v>
      </c>
      <c r="E4" s="7" t="s">
        <v>84</v>
      </c>
      <c r="F4" s="8" t="s">
        <v>101</v>
      </c>
      <c r="G4" s="1" t="s">
        <v>49</v>
      </c>
      <c r="H4" s="1" t="s">
        <v>37</v>
      </c>
      <c r="I4" s="1" t="s">
        <v>15</v>
      </c>
      <c r="J4" s="9">
        <v>0.25</v>
      </c>
      <c r="K4" s="2" t="s">
        <v>189</v>
      </c>
      <c r="L4" s="1" t="s">
        <v>124</v>
      </c>
      <c r="M4" s="1"/>
      <c r="N4" s="1"/>
      <c r="O4" s="2" t="s">
        <v>168</v>
      </c>
    </row>
    <row r="5" spans="1:15" ht="201.5" x14ac:dyDescent="0.35">
      <c r="A5" s="1" t="s">
        <v>16</v>
      </c>
      <c r="B5" s="1" t="s">
        <v>61</v>
      </c>
      <c r="C5" s="1">
        <v>1</v>
      </c>
      <c r="D5" s="1" t="s">
        <v>39</v>
      </c>
      <c r="E5" s="7"/>
      <c r="F5" s="10"/>
      <c r="G5" s="1" t="s">
        <v>34</v>
      </c>
      <c r="H5" s="1" t="s">
        <v>38</v>
      </c>
      <c r="I5" s="1" t="s">
        <v>15</v>
      </c>
      <c r="J5" s="9">
        <v>0.25</v>
      </c>
      <c r="K5" s="17" t="s">
        <v>190</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155" x14ac:dyDescent="0.35">
      <c r="A7" s="1" t="s">
        <v>18</v>
      </c>
      <c r="B7" s="1" t="s">
        <v>69</v>
      </c>
      <c r="C7" s="1">
        <v>22101</v>
      </c>
      <c r="D7" s="1" t="s">
        <v>55</v>
      </c>
      <c r="E7" s="1">
        <v>45020</v>
      </c>
      <c r="F7" s="10" t="s">
        <v>171</v>
      </c>
      <c r="G7" s="1" t="s">
        <v>49</v>
      </c>
      <c r="H7" s="1" t="s">
        <v>38</v>
      </c>
      <c r="I7" s="1" t="s">
        <v>15</v>
      </c>
      <c r="J7" s="9">
        <v>0.25</v>
      </c>
      <c r="K7" s="2" t="s">
        <v>191</v>
      </c>
      <c r="L7" s="1" t="s">
        <v>124</v>
      </c>
      <c r="M7" s="1"/>
      <c r="N7" s="1"/>
      <c r="O7" s="2" t="s">
        <v>192</v>
      </c>
    </row>
    <row r="8" spans="1:15" ht="31" x14ac:dyDescent="0.35">
      <c r="A8" s="1" t="s">
        <v>19</v>
      </c>
      <c r="B8" s="1" t="s">
        <v>76</v>
      </c>
      <c r="C8" s="1">
        <v>2637</v>
      </c>
      <c r="D8" s="10" t="s">
        <v>137</v>
      </c>
      <c r="E8" s="7" t="s">
        <v>134</v>
      </c>
      <c r="F8" s="10" t="s">
        <v>135</v>
      </c>
      <c r="G8" s="1">
        <f>-F14</f>
        <v>0</v>
      </c>
      <c r="H8" s="1" t="s">
        <v>38</v>
      </c>
      <c r="I8" s="1" t="s">
        <v>15</v>
      </c>
      <c r="J8" s="9">
        <v>0.25</v>
      </c>
      <c r="K8" s="2" t="s">
        <v>193</v>
      </c>
      <c r="L8" s="1" t="s">
        <v>35</v>
      </c>
      <c r="M8" s="16"/>
      <c r="N8" s="12"/>
      <c r="O8" s="2" t="s">
        <v>169</v>
      </c>
    </row>
    <row r="9" spans="1:15" ht="46.5" x14ac:dyDescent="0.35">
      <c r="A9" s="1" t="s">
        <v>20</v>
      </c>
      <c r="B9" s="1" t="s">
        <v>65</v>
      </c>
      <c r="C9" s="13" t="s">
        <v>196</v>
      </c>
      <c r="D9" s="1" t="s">
        <v>60</v>
      </c>
      <c r="E9" s="7"/>
      <c r="F9" s="10" t="s">
        <v>195</v>
      </c>
      <c r="G9" s="1" t="s">
        <v>49</v>
      </c>
      <c r="H9" s="1" t="s">
        <v>38</v>
      </c>
      <c r="I9" s="1" t="s">
        <v>41</v>
      </c>
      <c r="J9" s="9">
        <v>0.25</v>
      </c>
      <c r="K9" s="2" t="s">
        <v>194</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70.5" x14ac:dyDescent="0.35">
      <c r="A14" s="1" t="s">
        <v>25</v>
      </c>
      <c r="B14" s="1" t="s">
        <v>78</v>
      </c>
      <c r="C14" s="15"/>
      <c r="D14" s="10"/>
      <c r="E14" s="7"/>
      <c r="F14" s="10"/>
      <c r="G14" s="1"/>
      <c r="H14" s="1" t="s">
        <v>38</v>
      </c>
      <c r="I14" s="1" t="s">
        <v>15</v>
      </c>
      <c r="J14" s="9">
        <v>0.25</v>
      </c>
      <c r="K14" s="17" t="s">
        <v>198</v>
      </c>
      <c r="L14" s="1" t="s">
        <v>35</v>
      </c>
      <c r="M14" s="28"/>
      <c r="N14" s="25"/>
      <c r="O14" s="17" t="s">
        <v>179</v>
      </c>
    </row>
    <row r="15" spans="1:15" ht="93" x14ac:dyDescent="0.35">
      <c r="A15" s="1" t="s">
        <v>26</v>
      </c>
      <c r="B15" s="1" t="s">
        <v>79</v>
      </c>
      <c r="C15" s="1">
        <v>43453</v>
      </c>
      <c r="D15" s="1" t="s">
        <v>14</v>
      </c>
      <c r="E15" s="7" t="s">
        <v>182</v>
      </c>
      <c r="F15" s="10" t="s">
        <v>181</v>
      </c>
      <c r="G15" s="1" t="s">
        <v>49</v>
      </c>
      <c r="H15" s="1" t="s">
        <v>38</v>
      </c>
      <c r="I15" s="34" t="s">
        <v>34</v>
      </c>
      <c r="J15" s="9">
        <v>0.25</v>
      </c>
      <c r="K15" s="2" t="s">
        <v>197</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0.25</v>
      </c>
      <c r="K17" s="36" t="s">
        <v>199</v>
      </c>
      <c r="L17" s="9" t="s">
        <v>35</v>
      </c>
      <c r="M17" s="37"/>
      <c r="N17" s="1">
        <v>4.5</v>
      </c>
      <c r="O17" s="24" t="s">
        <v>183</v>
      </c>
    </row>
    <row r="18" spans="1:538" ht="46.5" x14ac:dyDescent="0.35">
      <c r="A18" s="1" t="s">
        <v>29</v>
      </c>
      <c r="B18" s="1" t="s">
        <v>80</v>
      </c>
      <c r="C18" s="1" t="s">
        <v>87</v>
      </c>
      <c r="D18" s="23" t="s">
        <v>89</v>
      </c>
      <c r="E18" s="7">
        <v>45015.166666666664</v>
      </c>
      <c r="F18" s="10" t="s">
        <v>88</v>
      </c>
      <c r="G18" s="1" t="s">
        <v>82</v>
      </c>
      <c r="H18" s="1" t="s">
        <v>38</v>
      </c>
      <c r="I18" s="1" t="s">
        <v>15</v>
      </c>
      <c r="J18" s="9">
        <v>0.25</v>
      </c>
      <c r="K18" s="2" t="s">
        <v>200</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x14ac:dyDescent="0.35">
      <c r="A20" s="1" t="s">
        <v>32</v>
      </c>
      <c r="B20" s="1" t="s">
        <v>93</v>
      </c>
      <c r="C20" s="1">
        <v>3080</v>
      </c>
      <c r="D20" s="1" t="s">
        <v>92</v>
      </c>
      <c r="E20" s="7" t="s">
        <v>91</v>
      </c>
      <c r="F20" s="10" t="s">
        <v>90</v>
      </c>
      <c r="G20" s="1" t="s">
        <v>49</v>
      </c>
      <c r="H20" s="1" t="s">
        <v>38</v>
      </c>
      <c r="I20" s="1" t="s">
        <v>15</v>
      </c>
      <c r="J20" s="9">
        <v>0.25</v>
      </c>
      <c r="K20" s="2" t="s">
        <v>201</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4.5</v>
      </c>
    </row>
    <row r="25" spans="1:538" x14ac:dyDescent="0.35">
      <c r="K25" s="31" t="s">
        <v>98</v>
      </c>
      <c r="L25" s="32"/>
      <c r="M25" s="26">
        <f>M24+M26</f>
        <v>0</v>
      </c>
      <c r="N25" s="26">
        <f>N24+N26</f>
        <v>23.5</v>
      </c>
    </row>
    <row r="26" spans="1:538" x14ac:dyDescent="0.35">
      <c r="M26" s="20">
        <v>0</v>
      </c>
      <c r="N26" s="20">
        <v>19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5C8C0F7E-DAA2-458E-8BAE-AA58A2ACDA2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407AE-F462-4995-BE0D-EC188C82C6A8}">
  <sheetPr codeName="Лист9"/>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202</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75</v>
      </c>
      <c r="C4" s="1">
        <v>15122</v>
      </c>
      <c r="D4" s="1" t="s">
        <v>55</v>
      </c>
      <c r="E4" s="7" t="s">
        <v>84</v>
      </c>
      <c r="F4" s="8" t="s">
        <v>101</v>
      </c>
      <c r="G4" s="1" t="s">
        <v>49</v>
      </c>
      <c r="H4" s="1" t="s">
        <v>37</v>
      </c>
      <c r="I4" s="1" t="s">
        <v>15</v>
      </c>
      <c r="J4" s="9">
        <v>0.25</v>
      </c>
      <c r="K4" s="2" t="s">
        <v>204</v>
      </c>
      <c r="L4" s="1" t="s">
        <v>124</v>
      </c>
      <c r="M4" s="1">
        <v>2</v>
      </c>
      <c r="N4" s="1"/>
      <c r="O4" s="2" t="s">
        <v>203</v>
      </c>
    </row>
    <row r="5" spans="1:15" ht="201.5" x14ac:dyDescent="0.35">
      <c r="A5" s="1" t="s">
        <v>16</v>
      </c>
      <c r="B5" s="1" t="s">
        <v>61</v>
      </c>
      <c r="C5" s="1">
        <v>1</v>
      </c>
      <c r="D5" s="1" t="s">
        <v>39</v>
      </c>
      <c r="E5" s="7"/>
      <c r="F5" s="10"/>
      <c r="G5" s="1" t="s">
        <v>34</v>
      </c>
      <c r="H5" s="1" t="s">
        <v>38</v>
      </c>
      <c r="I5" s="1" t="s">
        <v>15</v>
      </c>
      <c r="J5" s="9">
        <v>0.25</v>
      </c>
      <c r="K5" s="17" t="s">
        <v>190</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93" x14ac:dyDescent="0.35">
      <c r="A7" s="1" t="s">
        <v>18</v>
      </c>
      <c r="B7" s="1" t="s">
        <v>69</v>
      </c>
      <c r="C7" s="1">
        <v>22101</v>
      </c>
      <c r="D7" s="1" t="s">
        <v>55</v>
      </c>
      <c r="E7" s="1">
        <v>45020</v>
      </c>
      <c r="F7" s="10" t="s">
        <v>171</v>
      </c>
      <c r="G7" s="1" t="s">
        <v>49</v>
      </c>
      <c r="H7" s="1" t="s">
        <v>38</v>
      </c>
      <c r="I7" s="1" t="s">
        <v>15</v>
      </c>
      <c r="J7" s="9">
        <v>0.25</v>
      </c>
      <c r="K7" s="2" t="s">
        <v>205</v>
      </c>
      <c r="L7" s="1" t="s">
        <v>124</v>
      </c>
      <c r="M7" s="1"/>
      <c r="N7" s="1"/>
      <c r="O7" s="2" t="s">
        <v>192</v>
      </c>
    </row>
    <row r="8" spans="1:15" ht="108.5" x14ac:dyDescent="0.35">
      <c r="A8" s="1" t="s">
        <v>19</v>
      </c>
      <c r="B8" s="1" t="s">
        <v>76</v>
      </c>
      <c r="C8" s="1">
        <v>2637</v>
      </c>
      <c r="D8" s="10" t="s">
        <v>137</v>
      </c>
      <c r="E8" s="7" t="s">
        <v>134</v>
      </c>
      <c r="F8" s="10" t="s">
        <v>135</v>
      </c>
      <c r="G8" s="1">
        <f>-F14</f>
        <v>0</v>
      </c>
      <c r="H8" s="1" t="s">
        <v>38</v>
      </c>
      <c r="I8" s="1" t="s">
        <v>15</v>
      </c>
      <c r="J8" s="9">
        <v>0.25</v>
      </c>
      <c r="K8" s="2" t="s">
        <v>206</v>
      </c>
      <c r="L8" s="1" t="s">
        <v>35</v>
      </c>
      <c r="M8" s="16"/>
      <c r="N8" s="12"/>
      <c r="O8" s="2" t="s">
        <v>169</v>
      </c>
    </row>
    <row r="9" spans="1:15" ht="186" x14ac:dyDescent="0.35">
      <c r="A9" s="1" t="s">
        <v>20</v>
      </c>
      <c r="B9" s="1" t="s">
        <v>65</v>
      </c>
      <c r="C9" s="13" t="s">
        <v>196</v>
      </c>
      <c r="D9" s="1" t="s">
        <v>60</v>
      </c>
      <c r="E9" s="7"/>
      <c r="F9" s="10" t="s">
        <v>195</v>
      </c>
      <c r="G9" s="1" t="s">
        <v>49</v>
      </c>
      <c r="H9" s="1" t="s">
        <v>38</v>
      </c>
      <c r="I9" s="1" t="s">
        <v>41</v>
      </c>
      <c r="J9" s="9">
        <v>0.25</v>
      </c>
      <c r="K9" s="2" t="s">
        <v>207</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70.5" x14ac:dyDescent="0.35">
      <c r="A14" s="1" t="s">
        <v>25</v>
      </c>
      <c r="B14" s="1" t="s">
        <v>78</v>
      </c>
      <c r="C14" s="15"/>
      <c r="D14" s="10"/>
      <c r="E14" s="7"/>
      <c r="F14" s="10"/>
      <c r="G14" s="1"/>
      <c r="H14" s="1" t="s">
        <v>38</v>
      </c>
      <c r="I14" s="1" t="s">
        <v>15</v>
      </c>
      <c r="J14" s="9">
        <v>0.25</v>
      </c>
      <c r="K14" s="17" t="s">
        <v>198</v>
      </c>
      <c r="L14" s="1" t="s">
        <v>35</v>
      </c>
      <c r="M14" s="28"/>
      <c r="N14" s="25"/>
      <c r="O14" s="17" t="s">
        <v>179</v>
      </c>
    </row>
    <row r="15" spans="1:15" ht="155" x14ac:dyDescent="0.35">
      <c r="A15" s="1" t="s">
        <v>26</v>
      </c>
      <c r="B15" s="1" t="s">
        <v>79</v>
      </c>
      <c r="C15" s="1">
        <v>43453</v>
      </c>
      <c r="D15" s="1" t="s">
        <v>14</v>
      </c>
      <c r="E15" s="7" t="s">
        <v>182</v>
      </c>
      <c r="F15" s="10" t="s">
        <v>181</v>
      </c>
      <c r="G15" s="1" t="s">
        <v>49</v>
      </c>
      <c r="H15" s="1" t="s">
        <v>38</v>
      </c>
      <c r="I15" s="34" t="s">
        <v>34</v>
      </c>
      <c r="J15" s="9">
        <v>0.25</v>
      </c>
      <c r="K15" s="2" t="s">
        <v>208</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0.25</v>
      </c>
      <c r="K17" s="36" t="s">
        <v>209</v>
      </c>
      <c r="L17" s="9" t="s">
        <v>35</v>
      </c>
      <c r="M17" s="37"/>
      <c r="N17" s="1">
        <v>19.5</v>
      </c>
      <c r="O17" s="24" t="s">
        <v>183</v>
      </c>
    </row>
    <row r="18" spans="1:538" ht="77.5" x14ac:dyDescent="0.35">
      <c r="A18" s="1" t="s">
        <v>29</v>
      </c>
      <c r="B18" s="1" t="s">
        <v>80</v>
      </c>
      <c r="C18" s="1" t="s">
        <v>87</v>
      </c>
      <c r="D18" s="23" t="s">
        <v>89</v>
      </c>
      <c r="E18" s="7">
        <v>45015.166666666664</v>
      </c>
      <c r="F18" s="10" t="s">
        <v>88</v>
      </c>
      <c r="G18" s="1" t="s">
        <v>82</v>
      </c>
      <c r="H18" s="1" t="s">
        <v>38</v>
      </c>
      <c r="I18" s="1" t="s">
        <v>15</v>
      </c>
      <c r="J18" s="9">
        <v>0.25</v>
      </c>
      <c r="K18" s="2" t="s">
        <v>210</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customHeight="1" x14ac:dyDescent="0.35">
      <c r="A20" s="39" t="s">
        <v>32</v>
      </c>
      <c r="B20" s="39" t="s">
        <v>93</v>
      </c>
      <c r="C20" s="39">
        <v>3080</v>
      </c>
      <c r="D20" s="39" t="s">
        <v>92</v>
      </c>
      <c r="E20" s="40" t="s">
        <v>91</v>
      </c>
      <c r="F20" s="41" t="s">
        <v>90</v>
      </c>
      <c r="G20" s="39" t="s">
        <v>49</v>
      </c>
      <c r="H20" s="39" t="s">
        <v>38</v>
      </c>
      <c r="I20" s="39" t="s">
        <v>15</v>
      </c>
      <c r="J20" s="42">
        <v>0.25</v>
      </c>
      <c r="K20" s="43" t="s">
        <v>211</v>
      </c>
      <c r="L20" s="42" t="s">
        <v>35</v>
      </c>
      <c r="M20" s="44"/>
      <c r="N20" s="39"/>
      <c r="O20" s="43" t="s">
        <v>212</v>
      </c>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2</v>
      </c>
      <c r="N24" s="26">
        <f>SUM(N4:N20)</f>
        <v>19.5</v>
      </c>
    </row>
    <row r="25" spans="1:538" x14ac:dyDescent="0.35">
      <c r="K25" s="31" t="s">
        <v>98</v>
      </c>
      <c r="L25" s="32"/>
      <c r="M25" s="26">
        <f>M24+M26</f>
        <v>2</v>
      </c>
      <c r="N25" s="26">
        <f>N24+N26</f>
        <v>43</v>
      </c>
    </row>
    <row r="26" spans="1:538" x14ac:dyDescent="0.35">
      <c r="M26" s="20">
        <v>0</v>
      </c>
      <c r="N26" s="20">
        <v>23.5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81321E1D-8E9D-49A6-96F5-3656402CC60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53</vt:i4>
      </vt:variant>
    </vt:vector>
  </HeadingPairs>
  <TitlesOfParts>
    <vt:vector size="53" baseType="lpstr">
      <vt:lpstr>01.04.2023 06.00</vt:lpstr>
      <vt:lpstr>02.04.2023 06.00</vt:lpstr>
      <vt:lpstr>02.04.2023 18.00</vt:lpstr>
      <vt:lpstr>03.04.2023 06.00</vt:lpstr>
      <vt:lpstr>03.04.2023 18.00</vt:lpstr>
      <vt:lpstr>04.04.2023 06.00</vt:lpstr>
      <vt:lpstr>04.04.2023 18.00</vt:lpstr>
      <vt:lpstr>05.04.2023 06.00</vt:lpstr>
      <vt:lpstr>06.04.2023 06.00</vt:lpstr>
      <vt:lpstr>06.04.2023 18.00</vt:lpstr>
      <vt:lpstr>07.04.2023 06.00</vt:lpstr>
      <vt:lpstr>07.04.2023 18.00</vt:lpstr>
      <vt:lpstr>08.04.2023 06.00</vt:lpstr>
      <vt:lpstr>08.04.2023 18.00</vt:lpstr>
      <vt:lpstr>09.04.2023 06.00</vt:lpstr>
      <vt:lpstr>09.04.2023 18.00</vt:lpstr>
      <vt:lpstr>10.04.2023 06.00</vt:lpstr>
      <vt:lpstr>10.04.2023 18.00</vt:lpstr>
      <vt:lpstr>11.04.2023 06.00</vt:lpstr>
      <vt:lpstr>11.04.2023 18.00</vt:lpstr>
      <vt:lpstr>12.04.2023 06.00</vt:lpstr>
      <vt:lpstr>12.04.2023 18.00</vt:lpstr>
      <vt:lpstr>13.04.2023 06.00</vt:lpstr>
      <vt:lpstr>13.04.2023 18.00</vt:lpstr>
      <vt:lpstr>14.04.2023 06.00</vt:lpstr>
      <vt:lpstr>14.04.2023 18.00</vt:lpstr>
      <vt:lpstr>15.04.2023 06.00</vt:lpstr>
      <vt:lpstr>15.04.2023 18.00</vt:lpstr>
      <vt:lpstr>16.04.2023 06.00</vt:lpstr>
      <vt:lpstr>16.04.2023 18.00</vt:lpstr>
      <vt:lpstr>17.04.2023 06.00</vt:lpstr>
      <vt:lpstr>17.04.2023 18.00</vt:lpstr>
      <vt:lpstr>18.04.2023 06.00</vt:lpstr>
      <vt:lpstr>18.04.2023 18.00</vt:lpstr>
      <vt:lpstr>19.04.2023 06.00</vt:lpstr>
      <vt:lpstr>19.04.2023 18.00</vt:lpstr>
      <vt:lpstr>20.04.2023 06.00</vt:lpstr>
      <vt:lpstr>20.04.2023 18.00</vt:lpstr>
      <vt:lpstr>21.04.2023 06.00</vt:lpstr>
      <vt:lpstr>21.04.2023 18.00</vt:lpstr>
      <vt:lpstr>22.04.2023 06.00</vt:lpstr>
      <vt:lpstr>22.04.2023 18.00</vt:lpstr>
      <vt:lpstr>23.04.2023 06.00</vt:lpstr>
      <vt:lpstr>23.04.2023 18.00</vt:lpstr>
      <vt:lpstr>24.04.2023 06.00</vt:lpstr>
      <vt:lpstr>24.04.2023 18.00</vt:lpstr>
      <vt:lpstr>25.04.2023 06.00</vt:lpstr>
      <vt:lpstr>25.04.2023 18.00</vt:lpstr>
      <vt:lpstr>26.04.2023 06.00</vt:lpstr>
      <vt:lpstr>26.04.2023 18.00</vt:lpstr>
      <vt:lpstr>27.04.2023 06.00</vt:lpstr>
      <vt:lpstr>27.04.2023 18.00</vt:lpstr>
      <vt:lpstr>28.04.2023 06.00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Sauron</dc:creator>
  <cp:lastModifiedBy>Sauron</cp:lastModifiedBy>
  <cp:lastPrinted>2022-08-31T16:24:59Z</cp:lastPrinted>
  <dcterms:created xsi:type="dcterms:W3CDTF">2015-06-05T18:19:34Z</dcterms:created>
  <dcterms:modified xsi:type="dcterms:W3CDTF">2023-04-28T04:51:09Z</dcterms:modified>
</cp:coreProperties>
</file>