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Programmer\Downloads\залил\"/>
    </mc:Choice>
  </mc:AlternateContent>
  <bookViews>
    <workbookView xWindow="0" yWindow="0" windowWidth="28800" windowHeight="12330"/>
  </bookViews>
  <sheets>
    <sheet name="Product" sheetId="1" r:id="rId1"/>
    <sheet name="ProductType" sheetId="2" r:id="rId2"/>
    <sheet name="Material" sheetId="3" r:id="rId3"/>
    <sheet name="UnitType" sheetId="5" r:id="rId4"/>
    <sheet name="MaterialType" sheetId="4" r:id="rId5"/>
  </sheets>
  <definedNames>
    <definedName name="ExternalData_1" localSheetId="2" hidden="1">Material!$A$1:$J$51</definedName>
  </definedNames>
  <calcPr calcId="162913"/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</calcChain>
</file>

<file path=xl/connections.xml><?xml version="1.0" encoding="utf-8"?>
<connections xmlns="http://schemas.openxmlformats.org/spreadsheetml/2006/main">
  <connection id="1" keepAlive="1" name="Запрос — materials_short_s_import" description="Соединение с запросом &quot;materials_short_s_import&quot; в книге." type="5" refreshedVersion="6" background="1" saveData="1">
    <dbPr connection="Provider=Microsoft.Mashup.OleDb.1;Data Source=$Workbook$;Location=materials_short_s_import;Extended Properties=&quot;&quot;" command="SELECT * FROM [materials_short_s_import]"/>
  </connection>
</connections>
</file>

<file path=xl/sharedStrings.xml><?xml version="1.0" encoding="utf-8"?>
<sst xmlns="http://schemas.openxmlformats.org/spreadsheetml/2006/main" count="517" uniqueCount="270">
  <si>
    <t>Тип продукции</t>
  </si>
  <si>
    <t>Полумаска "Moon" (Элипс) P3</t>
  </si>
  <si>
    <t>Полумаски</t>
  </si>
  <si>
    <t>Повязка санитарно–гигиеническая многоразовая с логотипом СОЮЗСПЕЦОДЕЖДА</t>
  </si>
  <si>
    <t>Повязки</t>
  </si>
  <si>
    <t>Повязка санитарно–гигиеническая многоразовая черная</t>
  </si>
  <si>
    <t>Маска одноразовая трехслойная из нетканого материала, нестерильная</t>
  </si>
  <si>
    <t>Повязка санитарно–гигиеническая многоразовая с принтом</t>
  </si>
  <si>
    <t>Маска из нетканого материала KN95</t>
  </si>
  <si>
    <t>Маски</t>
  </si>
  <si>
    <t>Маска из нетканого материала с клапаном KN95</t>
  </si>
  <si>
    <t>Респиратор У-2К</t>
  </si>
  <si>
    <t>Респиратор 9101 FFP1</t>
  </si>
  <si>
    <t>Респираторы</t>
  </si>
  <si>
    <t>Респиратор противоаэрозольный 9312</t>
  </si>
  <si>
    <t>Респиратор 3M 8112 противоаэрозольный с клапаном выдоха</t>
  </si>
  <si>
    <t>Респиратор 3M 8101 противоаэрозольный</t>
  </si>
  <si>
    <t>Респиратор "Алина" 110</t>
  </si>
  <si>
    <t>Респиратор "Алина" 100</t>
  </si>
  <si>
    <t>Респиратор "Нева" 109</t>
  </si>
  <si>
    <t>Респиратор "Юлия" 109</t>
  </si>
  <si>
    <t>Респиратор "Юлия" 119</t>
  </si>
  <si>
    <t>Респиратор 3M с клапаном 9162</t>
  </si>
  <si>
    <t>Респиратор 3M 9152 FFP2</t>
  </si>
  <si>
    <t>Респиратор противоаэрозольный 9322</t>
  </si>
  <si>
    <t>Респиратор с клапаном 9926</t>
  </si>
  <si>
    <t>Респиратор 3M 8102 противоаэрозольный</t>
  </si>
  <si>
    <t>Респиратор 3M 8122</t>
  </si>
  <si>
    <t>Респиратор M1200VWC FFP2 Delta Plus (Дельта Плюс)</t>
  </si>
  <si>
    <t>Респиратор RK6021</t>
  </si>
  <si>
    <t>Респиратор RK6020</t>
  </si>
  <si>
    <t>Респиратор Алина 210</t>
  </si>
  <si>
    <t>Респиратор Алина 211</t>
  </si>
  <si>
    <t>Респиратор "Алина" 200</t>
  </si>
  <si>
    <t>Респиратор "Алина" П</t>
  </si>
  <si>
    <t>Респиратор "Алина" АВ</t>
  </si>
  <si>
    <t>Респиратор "Нева" 210</t>
  </si>
  <si>
    <t>Респиратор "Нева" 200</t>
  </si>
  <si>
    <t>Респиратор полумаска НРЗ-0102 FFP2 NR D</t>
  </si>
  <si>
    <t>Респиратор "Юлия" 219</t>
  </si>
  <si>
    <t>Респиратор "Юлия" 215</t>
  </si>
  <si>
    <t>Респиратор "Юлия" 209</t>
  </si>
  <si>
    <t>Респиратор M1300V2С FFP3 Delta Plus (Дельта Плюс)</t>
  </si>
  <si>
    <t>Респиратор RK6030</t>
  </si>
  <si>
    <t>Респиратор "Алина" 310</t>
  </si>
  <si>
    <t>Респиратор "Нева" 310</t>
  </si>
  <si>
    <t>Респиратор "Юлия" 319</t>
  </si>
  <si>
    <t>Полумаска "Elipse" (Элипс) ABEK1P3</t>
  </si>
  <si>
    <t>Полумаска "Elipse" (Элипс) A2P3</t>
  </si>
  <si>
    <t>Полумаска "Elipse" (Элипс) А1</t>
  </si>
  <si>
    <t>Полумаска "Elipse" (Элипс) P3 (анти-запах)</t>
  </si>
  <si>
    <t>Полумаска "Elipse" (Элипс) P3</t>
  </si>
  <si>
    <t>Полумаска "Elipse" (Элипс) A1P3</t>
  </si>
  <si>
    <t>Полумаска "Elipse" (Элипс) ABEK1</t>
  </si>
  <si>
    <t>Респиратор-полумаска "3М" серия 6000</t>
  </si>
  <si>
    <t>Респиратор-полумаска Исток 300/400</t>
  </si>
  <si>
    <t>Комплект для защиты дыхания J-SET 6500 JETA</t>
  </si>
  <si>
    <t>Лицевая маска Elipse Integra А1P3</t>
  </si>
  <si>
    <t>Лицевая маска Elipse Integra P3</t>
  </si>
  <si>
    <t>На лицо</t>
  </si>
  <si>
    <t>Лицевая маска Elipse Integra (Элипс интегра) P3 (анти-запах)</t>
  </si>
  <si>
    <t>Полнолицевая маска 5950 JETA</t>
  </si>
  <si>
    <t>Сменный патрон с фильтром 6054 для масок и полумасок "3М" серии 6000</t>
  </si>
  <si>
    <t>Полнолицевые</t>
  </si>
  <si>
    <t>Сменный патрон с фильтром 6059 для масок и полумасок "3М" серии 6000</t>
  </si>
  <si>
    <t>Сменные части</t>
  </si>
  <si>
    <t>Сменный фильтр 6510 A1 JETA</t>
  </si>
  <si>
    <t>Запасные фильтры к полумаске Elipse ABEK1P3</t>
  </si>
  <si>
    <t>Запасные фильтры к полумаске Elipse A2P3</t>
  </si>
  <si>
    <t>Запасные части</t>
  </si>
  <si>
    <t>Запасные фильтры к полумаске Elipse (Элипс) А1</t>
  </si>
  <si>
    <t>Сменный фильтр 6541 ABEK1 JETA</t>
  </si>
  <si>
    <t>Запасные фильтры к полумаске "Elipse" (Элипс) P3 (анти-запах)</t>
  </si>
  <si>
    <t>Запасные фильтры к полумаске "Elipse" (Элипс) P3</t>
  </si>
  <si>
    <t>Запасные фильтры к полумаске "Elipse" (Элипс) A1P3</t>
  </si>
  <si>
    <t>Запасные фильтры к полумаске "Elipse" (Элипс) ABEK1</t>
  </si>
  <si>
    <t>Запасные фильтры (пара) АВЕ1 к полумаскам "Адвантейдж"</t>
  </si>
  <si>
    <t>Запасной фильтр к полумаске Исток-300 (РПГ-67) марка В</t>
  </si>
  <si>
    <t>Запасной фильтр к полумаске Исток-300 (РПГ-67) марка А</t>
  </si>
  <si>
    <t>Держатель предфильтра 5101 JETA</t>
  </si>
  <si>
    <t>Держатели предфильтра для масок и полумасок "3М" серии 6000</t>
  </si>
  <si>
    <t>Держители</t>
  </si>
  <si>
    <t>Предфильтр Р2 (4 шт) 6020 JETA</t>
  </si>
  <si>
    <t>Предфильтры для масок и полумасок "3М" серии 6000</t>
  </si>
  <si>
    <t>Предфильтры</t>
  </si>
  <si>
    <t>Респиратор "Мадонна" 110</t>
  </si>
  <si>
    <t>Респиратор "Витязь" 100</t>
  </si>
  <si>
    <t>Респиратор "Серёга" 109</t>
  </si>
  <si>
    <t>Респиратор "Амперметр" 109</t>
  </si>
  <si>
    <t>Респиратор "Фирюза" 110</t>
  </si>
  <si>
    <t>Респиратор "Красный" 100</t>
  </si>
  <si>
    <t>Респиратор "Волга" 109</t>
  </si>
  <si>
    <t>Респиратор "Мадонна" 220</t>
  </si>
  <si>
    <t>Респиратор "Витязь" 220</t>
  </si>
  <si>
    <t>Респиратор "Серёга" 220</t>
  </si>
  <si>
    <t>Респиратор "Амперметр" 220</t>
  </si>
  <si>
    <t>Респиратор "Фирюза" 220</t>
  </si>
  <si>
    <t>Респиратор "Красный" 220</t>
  </si>
  <si>
    <t>Респиратор "Волга" 220</t>
  </si>
  <si>
    <t>Полумаска "Sunset" ABEK1P3</t>
  </si>
  <si>
    <t>Полумаска "Sunset" A2P3</t>
  </si>
  <si>
    <t>Полумаска "Sunset" А1</t>
  </si>
  <si>
    <t>Полумаска "Sunset" P3 (анти-запах)</t>
  </si>
  <si>
    <t>Полумаска "Sunset" (Элипс) P3</t>
  </si>
  <si>
    <t>Полумаска "Sunset" A1P3</t>
  </si>
  <si>
    <t>Полумаска "Sunset" ABEK1</t>
  </si>
  <si>
    <t>Полумаска "Moon" ABEK1</t>
  </si>
  <si>
    <t>Полумаска "Moon" ABEK1P3</t>
  </si>
  <si>
    <t>Полумаска "Moon" A2P3</t>
  </si>
  <si>
    <t>Полумаска "Moon" А1</t>
  </si>
  <si>
    <t>Полумаска "Moon" P3 (анти-запах)</t>
  </si>
  <si>
    <t>5fb128cd1e2b9.jpg</t>
  </si>
  <si>
    <t>5fb128cc69235.jpg</t>
  </si>
  <si>
    <t>5fb128cc719a6.jpg</t>
  </si>
  <si>
    <t>5fb128cc753e3.jpg</t>
  </si>
  <si>
    <t>5fb128cc7941f.jpg</t>
  </si>
  <si>
    <t>5fb128cc7d798.jpg</t>
  </si>
  <si>
    <t>5fb128cc80a10.jpg</t>
  </si>
  <si>
    <t>5fb128cc84474.jpg</t>
  </si>
  <si>
    <t>5fb128cc87b90.jpg</t>
  </si>
  <si>
    <t>5fb128cc8b750.jpg</t>
  </si>
  <si>
    <t>5fb128cc8f4dd.jpg</t>
  </si>
  <si>
    <t>5fb128cc9414b.jpg</t>
  </si>
  <si>
    <t>5fb128cc97ff4.jpg</t>
  </si>
  <si>
    <t>5fb128cc9bd36.jpg</t>
  </si>
  <si>
    <t>5fb128cc9f069.jpg</t>
  </si>
  <si>
    <t>5fb128cca31d9.jpg</t>
  </si>
  <si>
    <t>5fb128cca6910.jpg</t>
  </si>
  <si>
    <t>5fb128cca9d9b.jpg</t>
  </si>
  <si>
    <t>5fb128ccae21a.jpg</t>
  </si>
  <si>
    <t>5fb128ccb1958.jpg</t>
  </si>
  <si>
    <t>5fb128ccb4e8c.jpg</t>
  </si>
  <si>
    <t>5fb128ccb97a0.jpg</t>
  </si>
  <si>
    <t>5fb128ccbd227.jpg</t>
  </si>
  <si>
    <t>5fb128ccc1592.jpg</t>
  </si>
  <si>
    <t>5fb128ccc4a86.jpg</t>
  </si>
  <si>
    <t>5fb128ccc9a9e.jpg</t>
  </si>
  <si>
    <t>5fb128cccdbee.jpg</t>
  </si>
  <si>
    <t>5fb128ccd133c.jpg</t>
  </si>
  <si>
    <t>5fb128ccd5dc2.jpg</t>
  </si>
  <si>
    <t>5fb128ccd8ff6.jpg</t>
  </si>
  <si>
    <t>5fb128ccdca1e.jpg</t>
  </si>
  <si>
    <t>5fb128cce0042.jpg</t>
  </si>
  <si>
    <t>5fb128cce39fa.jpg</t>
  </si>
  <si>
    <t>5fb128cce7971.jpg</t>
  </si>
  <si>
    <t>5fb128cceae7c.jpg</t>
  </si>
  <si>
    <t>5fb128ccef256.jpg</t>
  </si>
  <si>
    <t>5fb128ccf3dd2.jpg</t>
  </si>
  <si>
    <t>5fb128cd0544b.jpg</t>
  </si>
  <si>
    <t>5fb128cd08e3f.jpg</t>
  </si>
  <si>
    <t>5fb128cd0d0b1.jpg</t>
  </si>
  <si>
    <t>5fb128cd10ec2.jpg</t>
  </si>
  <si>
    <t>5fb128cd157f9.jpg</t>
  </si>
  <si>
    <t>5fb128cd19baa.jpg</t>
  </si>
  <si>
    <t>5fb128cd2215f.jpg</t>
  </si>
  <si>
    <t>5fb128cd268bf.jpg</t>
  </si>
  <si>
    <t>5fb128cd2ab69.jpg</t>
  </si>
  <si>
    <t>5fb128cd2ef7a.jpg</t>
  </si>
  <si>
    <t>5fb128cd331c4.jpg</t>
  </si>
  <si>
    <t>5fb128cd3674d.jpg</t>
  </si>
  <si>
    <t>5fb128cd3af5c.jpg</t>
  </si>
  <si>
    <t>5fb128cd3e7e4.jpg</t>
  </si>
  <si>
    <t>5fb128cd41ece.jpg</t>
  </si>
  <si>
    <t>5fb128cd4672c.jpg</t>
  </si>
  <si>
    <t>5fb128cd4c99d.jpg</t>
  </si>
  <si>
    <t>5fb128cd50a70.jpg</t>
  </si>
  <si>
    <t>5fb128cd5433e.jpg</t>
  </si>
  <si>
    <t>5fb128cd5838d.jpg</t>
  </si>
  <si>
    <t>5fb128cd5bb7d.jpg</t>
  </si>
  <si>
    <t>5fb128cd5ff78.jpg</t>
  </si>
  <si>
    <t>5fb128cd63666.jpg</t>
  </si>
  <si>
    <t>5fb128cd66df6.jpg</t>
  </si>
  <si>
    <t>5fb128cd6a2b6.jpg</t>
  </si>
  <si>
    <t>5fb128cd6e4ee.jpg</t>
  </si>
  <si>
    <t>5fb128cd71db3.jpg</t>
  </si>
  <si>
    <t>5fb128cd7518c.jpg</t>
  </si>
  <si>
    <t>5fb128cd78fce.jpg</t>
  </si>
  <si>
    <t>5fb128cd7d2cd.jpg</t>
  </si>
  <si>
    <t>5fb128cd80a06.jpg</t>
  </si>
  <si>
    <t>5fb128cd8417e.jpg</t>
  </si>
  <si>
    <t>5fb128cd8818d.jpg</t>
  </si>
  <si>
    <t>ProductName</t>
  </si>
  <si>
    <t>ProductId</t>
  </si>
  <si>
    <t>ProductType</t>
  </si>
  <si>
    <t>ProductTypeId</t>
  </si>
  <si>
    <t>Artikul</t>
  </si>
  <si>
    <t>PeopleCount</t>
  </si>
  <si>
    <t>Image</t>
  </si>
  <si>
    <t>MinimalPrice</t>
  </si>
  <si>
    <t>WorkshopId</t>
  </si>
  <si>
    <t>Столбец1</t>
  </si>
  <si>
    <t xml:space="preserve"> Тип материала</t>
  </si>
  <si>
    <t xml:space="preserve"> Единица измерения</t>
  </si>
  <si>
    <t>Вата серый 1x1</t>
  </si>
  <si>
    <t xml:space="preserve"> Вата</t>
  </si>
  <si>
    <t xml:space="preserve"> м</t>
  </si>
  <si>
    <t>Ткань белый 2x2</t>
  </si>
  <si>
    <t xml:space="preserve"> Ткань</t>
  </si>
  <si>
    <t>Металлический стержень белый 0x2</t>
  </si>
  <si>
    <t xml:space="preserve"> Стержень</t>
  </si>
  <si>
    <t xml:space="preserve"> кг</t>
  </si>
  <si>
    <t>Силикон серый 1x1</t>
  </si>
  <si>
    <t xml:space="preserve"> Силикон</t>
  </si>
  <si>
    <t>Силикон белый 0x3</t>
  </si>
  <si>
    <t>Силикон белый 1x3</t>
  </si>
  <si>
    <t>Ткань серый 0x3</t>
  </si>
  <si>
    <t>Резинка зеленый 1x0</t>
  </si>
  <si>
    <t xml:space="preserve"> Резинка</t>
  </si>
  <si>
    <t>Металлический стержень белый 2x2</t>
  </si>
  <si>
    <t>Ткань синий 3x3</t>
  </si>
  <si>
    <t>Ткань белый 3x2</t>
  </si>
  <si>
    <t>Вата розовый 1x0</t>
  </si>
  <si>
    <t>Вата серый 3x2</t>
  </si>
  <si>
    <t>Ткань розовый 0x0</t>
  </si>
  <si>
    <t>Металлический стержень цветной 3x1</t>
  </si>
  <si>
    <t>Резинка синий 1x0</t>
  </si>
  <si>
    <t>Металлический стержень цветной 1x2</t>
  </si>
  <si>
    <t>Ткань цветной 2x1</t>
  </si>
  <si>
    <t>Силикон белый 2x0</t>
  </si>
  <si>
    <t>Силикон зеленый 3x1</t>
  </si>
  <si>
    <t>Вата серый 3x3</t>
  </si>
  <si>
    <t>Вата белый 2x0</t>
  </si>
  <si>
    <t>Вата розовый 3x1</t>
  </si>
  <si>
    <t>Ткань синий 2x0</t>
  </si>
  <si>
    <t>Металлический стержень зеленый 2x2</t>
  </si>
  <si>
    <t>Резинка зеленый 0x0</t>
  </si>
  <si>
    <t>Ткань синий 0x2</t>
  </si>
  <si>
    <t>Ткань зеленый 2x2</t>
  </si>
  <si>
    <t>Металлический стержень синий 0x1</t>
  </si>
  <si>
    <t>Резинка белый 3x3</t>
  </si>
  <si>
    <t>Резинка зеленый 3x0</t>
  </si>
  <si>
    <t>Ткань белый 1x3</t>
  </si>
  <si>
    <t>Силикон цветной 1x0</t>
  </si>
  <si>
    <t>Силикон зеленый 0x3</t>
  </si>
  <si>
    <t>Вата серый 0x1</t>
  </si>
  <si>
    <t>Металлический стержень белый 3x1</t>
  </si>
  <si>
    <t>Резинка синий 3x1</t>
  </si>
  <si>
    <t>Металлический стержень синий 3x1</t>
  </si>
  <si>
    <t>Силикон белый 1x2</t>
  </si>
  <si>
    <t>Резинка цветной 1x1</t>
  </si>
  <si>
    <t>Силикон розовый 1x3</t>
  </si>
  <si>
    <t>Резинка синий 3x2</t>
  </si>
  <si>
    <t>Резинка розовый 1x0</t>
  </si>
  <si>
    <t>Резинка зеленый 0x3</t>
  </si>
  <si>
    <t>Резинка цветной 0x1</t>
  </si>
  <si>
    <t>Вата розовый 3x3</t>
  </si>
  <si>
    <t>Резинка цветной 0x2</t>
  </si>
  <si>
    <t>Вата серый 3x0</t>
  </si>
  <si>
    <t>Резинка серый 3x3</t>
  </si>
  <si>
    <t>Резинка серый 0x0</t>
  </si>
  <si>
    <t>UnitTypeId</t>
  </si>
  <si>
    <t>MaterialTypeId</t>
  </si>
  <si>
    <t>MaterialId</t>
  </si>
  <si>
    <t>MaterialName</t>
  </si>
  <si>
    <t>MaterialTypeName</t>
  </si>
  <si>
    <t>CountInPack</t>
  </si>
  <si>
    <t>UnitTypeName</t>
  </si>
  <si>
    <t>Price</t>
  </si>
  <si>
    <t>MinimalCount</t>
  </si>
  <si>
    <t>Стержень</t>
  </si>
  <si>
    <t>Ткань</t>
  </si>
  <si>
    <t>Вата</t>
  </si>
  <si>
    <t>Силикон</t>
  </si>
  <si>
    <t>Резинка</t>
  </si>
  <si>
    <t>м</t>
  </si>
  <si>
    <t>кг</t>
  </si>
  <si>
    <t>CountInStock</t>
  </si>
  <si>
    <t>ProductType1</t>
  </si>
  <si>
    <t>ProductTypeId1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</si>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</sst>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* #,##0\ &quot;₽&quot;_-;\-* #,##0\ &quot;₽&quot;_-;_-* &quot;-&quot;\ &quot;₽&quot;_-;_-@_-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2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1" applyNumberFormat="1" applyFont="1"/>
    <xf numFmtId="2" fontId="0" fillId="0" borderId="0" xfId="0" applyNumberFormat="1"/>
  </cellXfs>
  <cellStyles count="43">
    <cellStyle name="20% — акцент1" xfId="20" builtinId="30" customBuiltin="1"/>
    <cellStyle name="20% — акцент2" xfId="24" builtinId="34" customBuiltin="1"/>
    <cellStyle name="20% — акцент3" xfId="28" builtinId="38" customBuiltin="1"/>
    <cellStyle name="20% — акцент4" xfId="32" builtinId="42" customBuiltin="1"/>
    <cellStyle name="20% — акцент5" xfId="36" builtinId="46" customBuiltin="1"/>
    <cellStyle name="20% — акцент6" xfId="40" builtinId="50" customBuiltin="1"/>
    <cellStyle name="40% — акцент1" xfId="21" builtinId="31" customBuiltin="1"/>
    <cellStyle name="40% — акцент2" xfId="25" builtinId="35" customBuiltin="1"/>
    <cellStyle name="40% — акцент3" xfId="29" builtinId="39" customBuiltin="1"/>
    <cellStyle name="40% — акцент4" xfId="33" builtinId="43" customBuiltin="1"/>
    <cellStyle name="40% — акцент5" xfId="37" builtinId="47" customBuiltin="1"/>
    <cellStyle name="40% — акцент6" xfId="41" builtinId="51" customBuiltin="1"/>
    <cellStyle name="60% — акцент1" xfId="22" builtinId="32" customBuiltin="1"/>
    <cellStyle name="60% — акцент2" xfId="26" builtinId="36" customBuiltin="1"/>
    <cellStyle name="60% — акцент3" xfId="30" builtinId="40" customBuiltin="1"/>
    <cellStyle name="60% — акцент4" xfId="34" builtinId="44" customBuiltin="1"/>
    <cellStyle name="60% — акцент5" xfId="38" builtinId="48" customBuiltin="1"/>
    <cellStyle name="60% — акцент6" xfId="42" builtinId="52" customBuiltin="1"/>
    <cellStyle name="Акцент1" xfId="19" builtinId="29" customBuiltin="1"/>
    <cellStyle name="Акцент2" xfId="23" builtinId="33" customBuiltin="1"/>
    <cellStyle name="Акцент3" xfId="27" builtinId="37" customBuiltin="1"/>
    <cellStyle name="Акцент4" xfId="31" builtinId="41" customBuiltin="1"/>
    <cellStyle name="Акцент5" xfId="35" builtinId="45" customBuiltin="1"/>
    <cellStyle name="Акцент6" xfId="39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Денежный [0]" xfId="1" builtinId="7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8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Плохой" xfId="8" builtinId="27" customBuiltin="1"/>
    <cellStyle name="Пояснение" xfId="17" builtinId="53" customBuiltin="1"/>
    <cellStyle name="Примечание" xfId="16" builtinId="10" customBuiltin="1"/>
    <cellStyle name="Связанная ячейка" xfId="13" builtinId="24" customBuiltin="1"/>
    <cellStyle name="Текст предупреждения" xfId="15" builtinId="11" customBuiltin="1"/>
    <cellStyle name="Хороший" xfId="7" builtinId="26" customBuiltin="1"/>
  </cellStyles>
  <dxfs count="11"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2" unboundColumnsRight="1">
    <queryTableFields count="11">
      <queryTableField id="1" name="Индекс" tableColumnId="17"/>
      <queryTableField id="2" name="Наименование материала" tableColumnId="18"/>
      <queryTableField id="3" name=" Тип материала" tableColumnId="19"/>
      <queryTableField id="10" dataBound="0" tableColumnId="26"/>
      <queryTableField id="4" name=" Количество в упаковке" tableColumnId="20"/>
      <queryTableField id="5" name=" Единица измерения" tableColumnId="21"/>
      <queryTableField id="9" dataBound="0" tableColumnId="25"/>
      <queryTableField id="6" name=" Количество на складе" tableColumnId="22"/>
      <queryTableField id="7" name=" Минимальный возможный остаток" tableColumnId="23"/>
      <queryTableField id="8" name=" Стоимость" tableColumnId="24"/>
      <queryTableField id="11" dataBound="0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materials_short_s_import" displayName="materials_short_s_import" ref="A1:K51" tableType="queryTable" totalsRowShown="0">
  <autoFilter ref="A1:K51"/>
  <tableColumns count="11">
    <tableColumn id="17" uniqueName="17" name="MaterialId" queryTableFieldId="1" dataDxfId="10"/>
    <tableColumn id="18" uniqueName="18" name="MaterialName" queryTableFieldId="2" dataDxfId="9"/>
    <tableColumn id="19" uniqueName="19" name=" Тип материала" queryTableFieldId="3" dataDxfId="8"/>
    <tableColumn id="26" uniqueName="26" name="MaterialTypeId" queryTableFieldId="10" dataDxfId="7">
      <calculatedColumnFormula>VLOOKUP(materials_short_s_import[[#This Row],[ Тип материала]],$N$3:$O$8,2,0)</calculatedColumnFormula>
    </tableColumn>
    <tableColumn id="20" uniqueName="20" name="CountInPack" queryTableFieldId="4" dataDxfId="6"/>
    <tableColumn id="21" uniqueName="21" name=" Единица измерения" queryTableFieldId="5" dataDxfId="5"/>
    <tableColumn id="25" uniqueName="25" name="UnitTypeId" queryTableFieldId="9" dataDxfId="4">
      <calculatedColumnFormula>VLOOKUP(materials_short_s_import[[#This Row],[ Единица измерения]],$N$10:$O$12,2,0)</calculatedColumnFormula>
    </tableColumn>
    <tableColumn id="22" uniqueName="22" name="CountInStock" queryTableFieldId="6" dataDxfId="3"/>
    <tableColumn id="23" uniqueName="23" name="MinimalCount" queryTableFieldId="7" dataDxfId="2"/>
    <tableColumn id="24" uniqueName="24" name="Price" queryTableFieldId="8" dataDxfId="1"/>
    <tableColumn id="27" uniqueName="27" name="Столбец1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workbookViewId="0">
      <selection activeCell="E1" sqref="E1:E1048576"/>
    </sheetView>
  </sheetViews>
  <sheetFormatPr defaultRowHeight="15" x14ac:dyDescent="0.25"/>
  <cols>
    <col min="1" max="1" width="78.28515625" bestFit="1" customWidth="1"/>
    <col min="2" max="2" width="9.5703125" bestFit="1" customWidth="1"/>
    <col min="3" max="3" width="8.5703125" bestFit="1" customWidth="1"/>
    <col min="4" max="4" width="12.7109375" bestFit="1" customWidth="1"/>
    <col min="5" max="5" width="27.5703125" bestFit="1" customWidth="1"/>
    <col min="6" max="6" width="15.140625" bestFit="1" customWidth="1"/>
    <col min="7" max="7" width="15.140625" customWidth="1"/>
    <col min="8" max="8" width="12.5703125" bestFit="1" customWidth="1"/>
    <col min="9" max="9" width="29" bestFit="1" customWidth="1"/>
  </cols>
  <sheetData>
    <row r="1" spans="1:13" x14ac:dyDescent="0.25">
      <c r="A1" t="s">
        <v>181</v>
      </c>
      <c r="B1" t="s">
        <v>182</v>
      </c>
      <c r="C1" t="s">
        <v>185</v>
      </c>
      <c r="D1" t="s">
        <v>188</v>
      </c>
      <c r="E1" t="s">
        <v>187</v>
      </c>
      <c r="F1" t="s">
        <v>183</v>
      </c>
      <c r="G1" t="s">
        <v>184</v>
      </c>
      <c r="H1" t="s">
        <v>186</v>
      </c>
      <c r="I1" t="s">
        <v>189</v>
      </c>
    </row>
    <row r="2" spans="1:13" x14ac:dyDescent="0.25">
      <c r="A2" t="s">
        <v>1</v>
      </c>
      <c r="B2">
        <v>51</v>
      </c>
      <c r="C2">
        <v>59922</v>
      </c>
      <c r="D2">
        <v>2690</v>
      </c>
      <c r="E2" t="s">
        <v>111</v>
      </c>
      <c r="F2" t="s">
        <v>2</v>
      </c>
      <c r="G2">
        <f>VLOOKUP(F2,$L$2:$M$12,2,0)</f>
        <v>6</v>
      </c>
      <c r="H2">
        <v>5</v>
      </c>
      <c r="I2">
        <v>4</v>
      </c>
      <c r="L2" s="1" t="s">
        <v>267</v>
      </c>
      <c r="M2" t="s">
        <v>268</v>
      </c>
    </row>
    <row r="3" spans="1:13" x14ac:dyDescent="0.25">
      <c r="A3" t="s">
        <v>3</v>
      </c>
      <c r="B3">
        <v>52</v>
      </c>
      <c r="C3">
        <v>5028556</v>
      </c>
      <c r="D3">
        <v>49</v>
      </c>
      <c r="E3" t="s">
        <v>269</v>
      </c>
      <c r="F3" t="s">
        <v>4</v>
      </c>
      <c r="G3">
        <f t="shared" ref="G3:G66" si="0">VLOOKUP(F3,$L$2:$M$12,2,0)</f>
        <v>7</v>
      </c>
      <c r="H3">
        <v>5</v>
      </c>
      <c r="I3">
        <v>9</v>
      </c>
      <c r="L3" t="s">
        <v>2</v>
      </c>
      <c r="M3">
        <v>6</v>
      </c>
    </row>
    <row r="4" spans="1:13" x14ac:dyDescent="0.25">
      <c r="A4" t="s">
        <v>5</v>
      </c>
      <c r="B4">
        <v>53</v>
      </c>
      <c r="C4">
        <v>5028272</v>
      </c>
      <c r="D4">
        <v>59</v>
      </c>
      <c r="E4" t="s">
        <v>269</v>
      </c>
      <c r="F4" t="s">
        <v>4</v>
      </c>
      <c r="G4">
        <f t="shared" si="0"/>
        <v>7</v>
      </c>
      <c r="H4">
        <v>4</v>
      </c>
      <c r="I4">
        <v>4</v>
      </c>
      <c r="L4" t="s">
        <v>4</v>
      </c>
      <c r="M4">
        <v>7</v>
      </c>
    </row>
    <row r="5" spans="1:13" x14ac:dyDescent="0.25">
      <c r="A5" t="s">
        <v>6</v>
      </c>
      <c r="B5">
        <v>54</v>
      </c>
      <c r="C5">
        <v>5028247</v>
      </c>
      <c r="D5">
        <v>6</v>
      </c>
      <c r="E5" t="s">
        <v>112</v>
      </c>
      <c r="F5" t="s">
        <v>4</v>
      </c>
      <c r="G5">
        <f t="shared" si="0"/>
        <v>7</v>
      </c>
      <c r="H5">
        <v>3</v>
      </c>
      <c r="I5">
        <v>2</v>
      </c>
      <c r="L5" t="s">
        <v>9</v>
      </c>
      <c r="M5">
        <v>8</v>
      </c>
    </row>
    <row r="6" spans="1:13" x14ac:dyDescent="0.25">
      <c r="A6" t="s">
        <v>7</v>
      </c>
      <c r="B6">
        <v>55</v>
      </c>
      <c r="C6">
        <v>5028229</v>
      </c>
      <c r="D6">
        <v>49</v>
      </c>
      <c r="E6" t="s">
        <v>269</v>
      </c>
      <c r="F6" t="s">
        <v>4</v>
      </c>
      <c r="G6">
        <f t="shared" si="0"/>
        <v>7</v>
      </c>
      <c r="H6">
        <v>2</v>
      </c>
      <c r="I6">
        <v>10</v>
      </c>
      <c r="L6" t="s">
        <v>13</v>
      </c>
      <c r="M6">
        <v>9</v>
      </c>
    </row>
    <row r="7" spans="1:13" x14ac:dyDescent="0.25">
      <c r="A7" t="s">
        <v>8</v>
      </c>
      <c r="B7">
        <v>56</v>
      </c>
      <c r="C7">
        <v>5030981</v>
      </c>
      <c r="D7">
        <v>59</v>
      </c>
      <c r="E7" t="s">
        <v>113</v>
      </c>
      <c r="F7" t="s">
        <v>9</v>
      </c>
      <c r="G7">
        <f t="shared" si="0"/>
        <v>8</v>
      </c>
      <c r="H7">
        <v>3</v>
      </c>
      <c r="I7">
        <v>5</v>
      </c>
      <c r="L7" t="s">
        <v>59</v>
      </c>
      <c r="M7">
        <v>10</v>
      </c>
    </row>
    <row r="8" spans="1:13" x14ac:dyDescent="0.25">
      <c r="A8" t="s">
        <v>10</v>
      </c>
      <c r="B8">
        <v>57</v>
      </c>
      <c r="C8">
        <v>5029784</v>
      </c>
      <c r="D8">
        <v>79</v>
      </c>
      <c r="E8" t="s">
        <v>114</v>
      </c>
      <c r="F8" t="s">
        <v>9</v>
      </c>
      <c r="G8">
        <f t="shared" si="0"/>
        <v>8</v>
      </c>
      <c r="H8">
        <v>3</v>
      </c>
      <c r="I8">
        <v>4</v>
      </c>
      <c r="L8" t="s">
        <v>63</v>
      </c>
      <c r="M8">
        <v>11</v>
      </c>
    </row>
    <row r="9" spans="1:13" x14ac:dyDescent="0.25">
      <c r="A9" t="s">
        <v>11</v>
      </c>
      <c r="B9">
        <v>58</v>
      </c>
      <c r="C9">
        <v>58953</v>
      </c>
      <c r="D9">
        <v>95</v>
      </c>
      <c r="E9" t="s">
        <v>115</v>
      </c>
      <c r="F9" t="s">
        <v>9</v>
      </c>
      <c r="G9">
        <f t="shared" si="0"/>
        <v>8</v>
      </c>
      <c r="H9">
        <v>2</v>
      </c>
      <c r="I9">
        <v>6</v>
      </c>
      <c r="L9" t="s">
        <v>65</v>
      </c>
      <c r="M9">
        <v>12</v>
      </c>
    </row>
    <row r="10" spans="1:13" x14ac:dyDescent="0.25">
      <c r="A10" t="s">
        <v>12</v>
      </c>
      <c r="B10">
        <v>59</v>
      </c>
      <c r="C10">
        <v>5026662</v>
      </c>
      <c r="D10">
        <v>189</v>
      </c>
      <c r="E10" t="s">
        <v>116</v>
      </c>
      <c r="F10" t="s">
        <v>13</v>
      </c>
      <c r="G10">
        <f t="shared" si="0"/>
        <v>9</v>
      </c>
      <c r="H10">
        <v>5</v>
      </c>
      <c r="I10">
        <v>8</v>
      </c>
      <c r="L10" t="s">
        <v>69</v>
      </c>
      <c r="M10">
        <v>13</v>
      </c>
    </row>
    <row r="11" spans="1:13" x14ac:dyDescent="0.25">
      <c r="A11" t="s">
        <v>14</v>
      </c>
      <c r="B11">
        <v>60</v>
      </c>
      <c r="C11">
        <v>59043</v>
      </c>
      <c r="D11">
        <v>399</v>
      </c>
      <c r="E11" t="s">
        <v>117</v>
      </c>
      <c r="F11" t="s">
        <v>13</v>
      </c>
      <c r="G11">
        <f t="shared" si="0"/>
        <v>9</v>
      </c>
      <c r="H11">
        <v>4</v>
      </c>
      <c r="I11">
        <v>7</v>
      </c>
      <c r="L11" t="s">
        <v>81</v>
      </c>
      <c r="M11">
        <v>14</v>
      </c>
    </row>
    <row r="12" spans="1:13" x14ac:dyDescent="0.25">
      <c r="A12" t="s">
        <v>15</v>
      </c>
      <c r="B12">
        <v>61</v>
      </c>
      <c r="C12">
        <v>58376</v>
      </c>
      <c r="D12">
        <v>299</v>
      </c>
      <c r="E12" t="s">
        <v>118</v>
      </c>
      <c r="F12" t="s">
        <v>13</v>
      </c>
      <c r="G12">
        <f t="shared" si="0"/>
        <v>9</v>
      </c>
      <c r="H12">
        <v>3</v>
      </c>
      <c r="I12">
        <v>1</v>
      </c>
      <c r="L12" t="s">
        <v>84</v>
      </c>
      <c r="M12">
        <v>15</v>
      </c>
    </row>
    <row r="13" spans="1:13" x14ac:dyDescent="0.25">
      <c r="A13" t="s">
        <v>16</v>
      </c>
      <c r="B13">
        <v>62</v>
      </c>
      <c r="C13">
        <v>58375</v>
      </c>
      <c r="D13">
        <v>149</v>
      </c>
      <c r="E13" t="s">
        <v>119</v>
      </c>
      <c r="F13" t="s">
        <v>13</v>
      </c>
      <c r="G13">
        <f t="shared" si="0"/>
        <v>9</v>
      </c>
      <c r="H13">
        <v>1</v>
      </c>
      <c r="I13">
        <v>4</v>
      </c>
    </row>
    <row r="14" spans="1:13" x14ac:dyDescent="0.25">
      <c r="A14" t="s">
        <v>17</v>
      </c>
      <c r="B14">
        <v>63</v>
      </c>
      <c r="C14">
        <v>59324</v>
      </c>
      <c r="D14">
        <v>129</v>
      </c>
      <c r="E14" t="s">
        <v>120</v>
      </c>
      <c r="F14" t="s">
        <v>13</v>
      </c>
      <c r="G14">
        <f t="shared" si="0"/>
        <v>9</v>
      </c>
      <c r="H14">
        <v>3</v>
      </c>
      <c r="I14">
        <v>9</v>
      </c>
    </row>
    <row r="15" spans="1:13" x14ac:dyDescent="0.25">
      <c r="A15" t="s">
        <v>18</v>
      </c>
      <c r="B15">
        <v>64</v>
      </c>
      <c r="C15">
        <v>58827</v>
      </c>
      <c r="D15">
        <v>99</v>
      </c>
      <c r="E15" t="s">
        <v>121</v>
      </c>
      <c r="F15" t="s">
        <v>13</v>
      </c>
      <c r="G15">
        <f t="shared" si="0"/>
        <v>9</v>
      </c>
      <c r="H15">
        <v>2</v>
      </c>
      <c r="I15">
        <v>8</v>
      </c>
    </row>
    <row r="16" spans="1:13" x14ac:dyDescent="0.25">
      <c r="A16" t="s">
        <v>19</v>
      </c>
      <c r="B16">
        <v>65</v>
      </c>
      <c r="C16">
        <v>59898</v>
      </c>
      <c r="D16">
        <v>129</v>
      </c>
      <c r="E16" t="s">
        <v>122</v>
      </c>
      <c r="F16" t="s">
        <v>13</v>
      </c>
      <c r="G16">
        <f t="shared" si="0"/>
        <v>9</v>
      </c>
      <c r="H16">
        <v>4</v>
      </c>
      <c r="I16">
        <v>1</v>
      </c>
    </row>
    <row r="17" spans="1:9" x14ac:dyDescent="0.25">
      <c r="A17" t="s">
        <v>20</v>
      </c>
      <c r="B17">
        <v>66</v>
      </c>
      <c r="C17">
        <v>59474</v>
      </c>
      <c r="D17">
        <v>129</v>
      </c>
      <c r="E17" t="s">
        <v>123</v>
      </c>
      <c r="F17" t="s">
        <v>13</v>
      </c>
      <c r="G17">
        <f t="shared" si="0"/>
        <v>9</v>
      </c>
      <c r="H17">
        <v>4</v>
      </c>
      <c r="I17">
        <v>8</v>
      </c>
    </row>
    <row r="18" spans="1:9" x14ac:dyDescent="0.25">
      <c r="A18" t="s">
        <v>21</v>
      </c>
      <c r="B18">
        <v>67</v>
      </c>
      <c r="C18">
        <v>59472</v>
      </c>
      <c r="D18">
        <v>149</v>
      </c>
      <c r="E18" t="s">
        <v>124</v>
      </c>
      <c r="F18" t="s">
        <v>13</v>
      </c>
      <c r="G18">
        <f t="shared" si="0"/>
        <v>9</v>
      </c>
      <c r="H18">
        <v>3</v>
      </c>
      <c r="I18">
        <v>7</v>
      </c>
    </row>
    <row r="19" spans="1:9" x14ac:dyDescent="0.25">
      <c r="A19" t="s">
        <v>22</v>
      </c>
      <c r="B19">
        <v>68</v>
      </c>
      <c r="C19">
        <v>5033136</v>
      </c>
      <c r="D19">
        <v>349</v>
      </c>
      <c r="E19" t="s">
        <v>125</v>
      </c>
      <c r="F19" t="s">
        <v>13</v>
      </c>
      <c r="G19">
        <f t="shared" si="0"/>
        <v>9</v>
      </c>
      <c r="H19">
        <v>2</v>
      </c>
      <c r="I19">
        <v>9</v>
      </c>
    </row>
    <row r="20" spans="1:9" x14ac:dyDescent="0.25">
      <c r="A20" t="s">
        <v>23</v>
      </c>
      <c r="B20">
        <v>69</v>
      </c>
      <c r="C20">
        <v>5028048</v>
      </c>
      <c r="D20">
        <v>390</v>
      </c>
      <c r="E20" t="s">
        <v>126</v>
      </c>
      <c r="F20" t="s">
        <v>13</v>
      </c>
      <c r="G20">
        <f t="shared" si="0"/>
        <v>9</v>
      </c>
      <c r="H20">
        <v>2</v>
      </c>
      <c r="I20">
        <v>8</v>
      </c>
    </row>
    <row r="21" spans="1:9" x14ac:dyDescent="0.25">
      <c r="A21" t="s">
        <v>24</v>
      </c>
      <c r="B21">
        <v>70</v>
      </c>
      <c r="C21">
        <v>58796</v>
      </c>
      <c r="D21">
        <v>449</v>
      </c>
      <c r="E21" t="s">
        <v>127</v>
      </c>
      <c r="F21" t="s">
        <v>13</v>
      </c>
      <c r="G21">
        <f t="shared" si="0"/>
        <v>9</v>
      </c>
      <c r="H21">
        <v>4</v>
      </c>
      <c r="I21">
        <v>4</v>
      </c>
    </row>
    <row r="22" spans="1:9" x14ac:dyDescent="0.25">
      <c r="A22" t="s">
        <v>25</v>
      </c>
      <c r="B22">
        <v>71</v>
      </c>
      <c r="C22">
        <v>58568</v>
      </c>
      <c r="D22">
        <v>699</v>
      </c>
      <c r="E22" t="s">
        <v>128</v>
      </c>
      <c r="F22" t="s">
        <v>13</v>
      </c>
      <c r="G22">
        <f t="shared" si="0"/>
        <v>9</v>
      </c>
      <c r="H22">
        <v>3</v>
      </c>
      <c r="I22">
        <v>5</v>
      </c>
    </row>
    <row r="23" spans="1:9" x14ac:dyDescent="0.25">
      <c r="A23" t="s">
        <v>26</v>
      </c>
      <c r="B23">
        <v>72</v>
      </c>
      <c r="C23">
        <v>58466</v>
      </c>
      <c r="D23">
        <v>199</v>
      </c>
      <c r="E23" t="s">
        <v>129</v>
      </c>
      <c r="F23" t="s">
        <v>13</v>
      </c>
      <c r="G23">
        <f t="shared" si="0"/>
        <v>9</v>
      </c>
      <c r="H23">
        <v>3</v>
      </c>
      <c r="I23">
        <v>9</v>
      </c>
    </row>
    <row r="24" spans="1:9" x14ac:dyDescent="0.25">
      <c r="A24" t="s">
        <v>27</v>
      </c>
      <c r="B24">
        <v>73</v>
      </c>
      <c r="C24">
        <v>58445</v>
      </c>
      <c r="D24">
        <v>299</v>
      </c>
      <c r="E24" t="s">
        <v>130</v>
      </c>
      <c r="F24" t="s">
        <v>13</v>
      </c>
      <c r="G24">
        <f t="shared" si="0"/>
        <v>9</v>
      </c>
      <c r="H24">
        <v>3</v>
      </c>
      <c r="I24">
        <v>6</v>
      </c>
    </row>
    <row r="25" spans="1:9" x14ac:dyDescent="0.25">
      <c r="A25" t="s">
        <v>28</v>
      </c>
      <c r="B25">
        <v>74</v>
      </c>
      <c r="C25">
        <v>5031919</v>
      </c>
      <c r="D25">
        <v>349</v>
      </c>
      <c r="E25" t="s">
        <v>131</v>
      </c>
      <c r="F25" t="s">
        <v>13</v>
      </c>
      <c r="G25">
        <f t="shared" si="0"/>
        <v>9</v>
      </c>
      <c r="H25">
        <v>2</v>
      </c>
      <c r="I25">
        <v>8</v>
      </c>
    </row>
    <row r="26" spans="1:9" x14ac:dyDescent="0.25">
      <c r="A26" t="s">
        <v>29</v>
      </c>
      <c r="B26">
        <v>75</v>
      </c>
      <c r="C26">
        <v>5030026</v>
      </c>
      <c r="D26">
        <v>290</v>
      </c>
      <c r="E26" t="s">
        <v>132</v>
      </c>
      <c r="F26" t="s">
        <v>13</v>
      </c>
      <c r="G26">
        <f t="shared" si="0"/>
        <v>9</v>
      </c>
      <c r="H26">
        <v>5</v>
      </c>
      <c r="I26">
        <v>8</v>
      </c>
    </row>
    <row r="27" spans="1:9" x14ac:dyDescent="0.25">
      <c r="A27" t="s">
        <v>30</v>
      </c>
      <c r="B27">
        <v>76</v>
      </c>
      <c r="C27">
        <v>5030020</v>
      </c>
      <c r="D27">
        <v>129</v>
      </c>
      <c r="E27" t="s">
        <v>133</v>
      </c>
      <c r="F27" t="s">
        <v>13</v>
      </c>
      <c r="G27">
        <f t="shared" si="0"/>
        <v>9</v>
      </c>
      <c r="H27">
        <v>3</v>
      </c>
      <c r="I27">
        <v>5</v>
      </c>
    </row>
    <row r="28" spans="1:9" x14ac:dyDescent="0.25">
      <c r="A28" t="s">
        <v>31</v>
      </c>
      <c r="B28">
        <v>77</v>
      </c>
      <c r="C28">
        <v>5030072</v>
      </c>
      <c r="D28">
        <v>290</v>
      </c>
      <c r="E28" t="s">
        <v>134</v>
      </c>
      <c r="F28" t="s">
        <v>13</v>
      </c>
      <c r="G28">
        <f t="shared" si="0"/>
        <v>9</v>
      </c>
      <c r="H28">
        <v>1</v>
      </c>
      <c r="I28">
        <v>5</v>
      </c>
    </row>
    <row r="29" spans="1:9" x14ac:dyDescent="0.25">
      <c r="A29" t="s">
        <v>32</v>
      </c>
      <c r="B29">
        <v>78</v>
      </c>
      <c r="C29">
        <v>5030062</v>
      </c>
      <c r="D29">
        <v>290</v>
      </c>
      <c r="E29" t="s">
        <v>135</v>
      </c>
      <c r="F29" t="s">
        <v>13</v>
      </c>
      <c r="G29">
        <f t="shared" si="0"/>
        <v>9</v>
      </c>
      <c r="H29">
        <v>1</v>
      </c>
      <c r="I29">
        <v>6</v>
      </c>
    </row>
    <row r="30" spans="1:9" x14ac:dyDescent="0.25">
      <c r="A30" t="s">
        <v>33</v>
      </c>
      <c r="B30">
        <v>79</v>
      </c>
      <c r="C30">
        <v>58826</v>
      </c>
      <c r="D30">
        <v>149</v>
      </c>
      <c r="E30" t="s">
        <v>136</v>
      </c>
      <c r="F30" t="s">
        <v>13</v>
      </c>
      <c r="G30">
        <f t="shared" si="0"/>
        <v>9</v>
      </c>
      <c r="H30">
        <v>4</v>
      </c>
      <c r="I30">
        <v>5</v>
      </c>
    </row>
    <row r="31" spans="1:9" x14ac:dyDescent="0.25">
      <c r="A31" t="s">
        <v>34</v>
      </c>
      <c r="B31">
        <v>80</v>
      </c>
      <c r="C31">
        <v>58825</v>
      </c>
      <c r="D31">
        <v>290</v>
      </c>
      <c r="E31" t="s">
        <v>137</v>
      </c>
      <c r="F31" t="s">
        <v>13</v>
      </c>
      <c r="G31">
        <f t="shared" si="0"/>
        <v>9</v>
      </c>
      <c r="H31">
        <v>4</v>
      </c>
      <c r="I31">
        <v>5</v>
      </c>
    </row>
    <row r="32" spans="1:9" x14ac:dyDescent="0.25">
      <c r="A32" t="s">
        <v>35</v>
      </c>
      <c r="B32">
        <v>81</v>
      </c>
      <c r="C32">
        <v>58584</v>
      </c>
      <c r="D32">
        <v>249</v>
      </c>
      <c r="E32" t="s">
        <v>138</v>
      </c>
      <c r="F32" t="s">
        <v>13</v>
      </c>
      <c r="G32">
        <f t="shared" si="0"/>
        <v>9</v>
      </c>
      <c r="H32">
        <v>2</v>
      </c>
      <c r="I32">
        <v>5</v>
      </c>
    </row>
    <row r="33" spans="1:9" x14ac:dyDescent="0.25">
      <c r="A33" t="s">
        <v>36</v>
      </c>
      <c r="B33">
        <v>82</v>
      </c>
      <c r="C33">
        <v>59736</v>
      </c>
      <c r="D33">
        <v>109</v>
      </c>
      <c r="E33" t="s">
        <v>139</v>
      </c>
      <c r="F33" t="s">
        <v>13</v>
      </c>
      <c r="G33">
        <f t="shared" si="0"/>
        <v>9</v>
      </c>
      <c r="H33">
        <v>1</v>
      </c>
      <c r="I33">
        <v>3</v>
      </c>
    </row>
    <row r="34" spans="1:9" x14ac:dyDescent="0.25">
      <c r="A34" t="s">
        <v>37</v>
      </c>
      <c r="B34">
        <v>83</v>
      </c>
      <c r="C34">
        <v>59735</v>
      </c>
      <c r="D34">
        <v>79</v>
      </c>
      <c r="E34" t="s">
        <v>140</v>
      </c>
      <c r="F34" t="s">
        <v>13</v>
      </c>
      <c r="G34">
        <f t="shared" si="0"/>
        <v>9</v>
      </c>
      <c r="H34">
        <v>2</v>
      </c>
      <c r="I34">
        <v>3</v>
      </c>
    </row>
    <row r="35" spans="1:9" x14ac:dyDescent="0.25">
      <c r="A35" t="s">
        <v>38</v>
      </c>
      <c r="B35">
        <v>84</v>
      </c>
      <c r="C35">
        <v>5027238</v>
      </c>
      <c r="D35">
        <v>149</v>
      </c>
      <c r="E35" t="s">
        <v>141</v>
      </c>
      <c r="F35" t="s">
        <v>13</v>
      </c>
      <c r="G35">
        <f t="shared" si="0"/>
        <v>9</v>
      </c>
      <c r="H35">
        <v>4</v>
      </c>
      <c r="I35">
        <v>4</v>
      </c>
    </row>
    <row r="36" spans="1:9" x14ac:dyDescent="0.25">
      <c r="A36" t="s">
        <v>39</v>
      </c>
      <c r="B36">
        <v>85</v>
      </c>
      <c r="C36">
        <v>59475</v>
      </c>
      <c r="D36">
        <v>249</v>
      </c>
      <c r="E36" t="s">
        <v>142</v>
      </c>
      <c r="F36" t="s">
        <v>13</v>
      </c>
      <c r="G36">
        <f t="shared" si="0"/>
        <v>9</v>
      </c>
      <c r="H36">
        <v>4</v>
      </c>
      <c r="I36">
        <v>8</v>
      </c>
    </row>
    <row r="37" spans="1:9" x14ac:dyDescent="0.25">
      <c r="A37" t="s">
        <v>40</v>
      </c>
      <c r="B37">
        <v>86</v>
      </c>
      <c r="C37">
        <v>59473</v>
      </c>
      <c r="D37">
        <v>349</v>
      </c>
      <c r="E37" t="s">
        <v>143</v>
      </c>
      <c r="F37" t="s">
        <v>13</v>
      </c>
      <c r="G37">
        <f t="shared" si="0"/>
        <v>9</v>
      </c>
      <c r="H37">
        <v>3</v>
      </c>
      <c r="I37">
        <v>4</v>
      </c>
    </row>
    <row r="38" spans="1:9" x14ac:dyDescent="0.25">
      <c r="A38" t="s">
        <v>41</v>
      </c>
      <c r="B38">
        <v>87</v>
      </c>
      <c r="C38">
        <v>59470</v>
      </c>
      <c r="D38">
        <v>179</v>
      </c>
      <c r="E38" t="s">
        <v>144</v>
      </c>
      <c r="F38" t="s">
        <v>13</v>
      </c>
      <c r="G38">
        <f t="shared" si="0"/>
        <v>9</v>
      </c>
      <c r="H38">
        <v>2</v>
      </c>
      <c r="I38">
        <v>8</v>
      </c>
    </row>
    <row r="39" spans="1:9" x14ac:dyDescent="0.25">
      <c r="A39" t="s">
        <v>42</v>
      </c>
      <c r="B39">
        <v>88</v>
      </c>
      <c r="C39">
        <v>5031924</v>
      </c>
      <c r="D39">
        <v>490</v>
      </c>
      <c r="E39" t="s">
        <v>145</v>
      </c>
      <c r="F39" t="s">
        <v>13</v>
      </c>
      <c r="G39">
        <f t="shared" si="0"/>
        <v>9</v>
      </c>
      <c r="H39">
        <v>5</v>
      </c>
      <c r="I39">
        <v>2</v>
      </c>
    </row>
    <row r="40" spans="1:9" x14ac:dyDescent="0.25">
      <c r="A40" t="s">
        <v>43</v>
      </c>
      <c r="B40">
        <v>89</v>
      </c>
      <c r="C40">
        <v>5030022</v>
      </c>
      <c r="D40">
        <v>390</v>
      </c>
      <c r="E40" t="s">
        <v>146</v>
      </c>
      <c r="F40" t="s">
        <v>13</v>
      </c>
      <c r="G40">
        <f t="shared" si="0"/>
        <v>9</v>
      </c>
      <c r="H40">
        <v>3</v>
      </c>
      <c r="I40">
        <v>6</v>
      </c>
    </row>
    <row r="41" spans="1:9" x14ac:dyDescent="0.25">
      <c r="A41" t="s">
        <v>44</v>
      </c>
      <c r="B41">
        <v>90</v>
      </c>
      <c r="C41">
        <v>58850</v>
      </c>
      <c r="D41">
        <v>490</v>
      </c>
      <c r="E41" t="s">
        <v>147</v>
      </c>
      <c r="F41" t="s">
        <v>13</v>
      </c>
      <c r="G41">
        <f t="shared" si="0"/>
        <v>9</v>
      </c>
      <c r="H41">
        <v>5</v>
      </c>
      <c r="I41">
        <v>6</v>
      </c>
    </row>
    <row r="42" spans="1:9" x14ac:dyDescent="0.25">
      <c r="A42" t="s">
        <v>45</v>
      </c>
      <c r="B42">
        <v>91</v>
      </c>
      <c r="C42">
        <v>59739</v>
      </c>
      <c r="D42">
        <v>289</v>
      </c>
      <c r="E42" t="s">
        <v>148</v>
      </c>
      <c r="F42" t="s">
        <v>13</v>
      </c>
      <c r="G42">
        <f t="shared" si="0"/>
        <v>9</v>
      </c>
      <c r="H42">
        <v>4</v>
      </c>
      <c r="I42">
        <v>3</v>
      </c>
    </row>
    <row r="43" spans="1:9" x14ac:dyDescent="0.25">
      <c r="A43" t="s">
        <v>46</v>
      </c>
      <c r="B43">
        <v>92</v>
      </c>
      <c r="C43">
        <v>59471</v>
      </c>
      <c r="D43">
        <v>490</v>
      </c>
      <c r="E43" t="s">
        <v>149</v>
      </c>
      <c r="F43" t="s">
        <v>13</v>
      </c>
      <c r="G43">
        <f t="shared" si="0"/>
        <v>9</v>
      </c>
      <c r="H43">
        <v>4</v>
      </c>
      <c r="I43">
        <v>8</v>
      </c>
    </row>
    <row r="44" spans="1:9" x14ac:dyDescent="0.25">
      <c r="A44" t="s">
        <v>47</v>
      </c>
      <c r="B44">
        <v>93</v>
      </c>
      <c r="C44">
        <v>5027980</v>
      </c>
      <c r="D44">
        <v>4990</v>
      </c>
      <c r="E44" t="s">
        <v>150</v>
      </c>
      <c r="F44" t="s">
        <v>13</v>
      </c>
      <c r="G44">
        <f t="shared" si="0"/>
        <v>9</v>
      </c>
      <c r="H44">
        <v>2</v>
      </c>
      <c r="I44">
        <v>1</v>
      </c>
    </row>
    <row r="45" spans="1:9" x14ac:dyDescent="0.25">
      <c r="A45" t="s">
        <v>48</v>
      </c>
      <c r="B45">
        <v>94</v>
      </c>
      <c r="C45">
        <v>5027965</v>
      </c>
      <c r="D45">
        <v>4490</v>
      </c>
      <c r="E45" t="s">
        <v>151</v>
      </c>
      <c r="F45" t="s">
        <v>2</v>
      </c>
      <c r="G45">
        <f t="shared" si="0"/>
        <v>6</v>
      </c>
      <c r="H45">
        <v>4</v>
      </c>
      <c r="I45">
        <v>2</v>
      </c>
    </row>
    <row r="46" spans="1:9" x14ac:dyDescent="0.25">
      <c r="A46" t="s">
        <v>49</v>
      </c>
      <c r="B46">
        <v>95</v>
      </c>
      <c r="C46">
        <v>5027958</v>
      </c>
      <c r="D46">
        <v>3190</v>
      </c>
      <c r="E46" t="s">
        <v>152</v>
      </c>
      <c r="F46" t="s">
        <v>2</v>
      </c>
      <c r="G46">
        <f t="shared" si="0"/>
        <v>6</v>
      </c>
      <c r="H46">
        <v>2</v>
      </c>
      <c r="I46">
        <v>4</v>
      </c>
    </row>
    <row r="47" spans="1:9" x14ac:dyDescent="0.25">
      <c r="A47" t="s">
        <v>50</v>
      </c>
      <c r="B47">
        <v>96</v>
      </c>
      <c r="C47">
        <v>59923</v>
      </c>
      <c r="D47">
        <v>2790</v>
      </c>
      <c r="E47" t="s">
        <v>153</v>
      </c>
      <c r="F47" t="s">
        <v>2</v>
      </c>
      <c r="G47">
        <f t="shared" si="0"/>
        <v>6</v>
      </c>
      <c r="H47">
        <v>1</v>
      </c>
      <c r="I47">
        <v>9</v>
      </c>
    </row>
    <row r="48" spans="1:9" x14ac:dyDescent="0.25">
      <c r="A48" t="s">
        <v>51</v>
      </c>
      <c r="B48">
        <v>97</v>
      </c>
      <c r="C48">
        <v>59922</v>
      </c>
      <c r="D48">
        <v>2690</v>
      </c>
      <c r="E48" t="s">
        <v>111</v>
      </c>
      <c r="F48" t="s">
        <v>2</v>
      </c>
      <c r="G48">
        <f t="shared" si="0"/>
        <v>6</v>
      </c>
      <c r="H48">
        <v>5</v>
      </c>
      <c r="I48">
        <v>4</v>
      </c>
    </row>
    <row r="49" spans="1:9" x14ac:dyDescent="0.25">
      <c r="A49" t="s">
        <v>52</v>
      </c>
      <c r="B49">
        <v>98</v>
      </c>
      <c r="C49">
        <v>59921</v>
      </c>
      <c r="D49">
        <v>5690</v>
      </c>
      <c r="E49" t="s">
        <v>154</v>
      </c>
      <c r="F49" t="s">
        <v>2</v>
      </c>
      <c r="G49">
        <f t="shared" si="0"/>
        <v>6</v>
      </c>
      <c r="H49">
        <v>3</v>
      </c>
      <c r="I49">
        <v>9</v>
      </c>
    </row>
    <row r="50" spans="1:9" x14ac:dyDescent="0.25">
      <c r="A50" t="s">
        <v>53</v>
      </c>
      <c r="B50">
        <v>99</v>
      </c>
      <c r="C50">
        <v>59920</v>
      </c>
      <c r="D50">
        <v>5690</v>
      </c>
      <c r="E50" t="s">
        <v>155</v>
      </c>
      <c r="F50" t="s">
        <v>2</v>
      </c>
      <c r="G50">
        <f t="shared" si="0"/>
        <v>6</v>
      </c>
      <c r="H50">
        <v>2</v>
      </c>
      <c r="I50">
        <v>8</v>
      </c>
    </row>
    <row r="51" spans="1:9" x14ac:dyDescent="0.25">
      <c r="A51" t="s">
        <v>54</v>
      </c>
      <c r="B51">
        <v>100</v>
      </c>
      <c r="C51">
        <v>58974</v>
      </c>
      <c r="D51">
        <v>3490</v>
      </c>
      <c r="E51" t="s">
        <v>156</v>
      </c>
      <c r="F51" t="s">
        <v>2</v>
      </c>
      <c r="G51">
        <f t="shared" si="0"/>
        <v>6</v>
      </c>
      <c r="H51">
        <v>5</v>
      </c>
      <c r="I51">
        <v>9</v>
      </c>
    </row>
    <row r="52" spans="1:9" x14ac:dyDescent="0.25">
      <c r="A52" t="s">
        <v>55</v>
      </c>
      <c r="B52">
        <v>101</v>
      </c>
      <c r="C52">
        <v>59334</v>
      </c>
      <c r="D52">
        <v>490</v>
      </c>
      <c r="E52" t="s">
        <v>157</v>
      </c>
      <c r="F52" t="s">
        <v>2</v>
      </c>
      <c r="G52">
        <f t="shared" si="0"/>
        <v>6</v>
      </c>
      <c r="H52">
        <v>4</v>
      </c>
      <c r="I52">
        <v>7</v>
      </c>
    </row>
    <row r="53" spans="1:9" x14ac:dyDescent="0.25">
      <c r="A53" t="s">
        <v>56</v>
      </c>
      <c r="B53">
        <v>102</v>
      </c>
      <c r="C53">
        <v>4969295</v>
      </c>
      <c r="D53">
        <v>2490</v>
      </c>
      <c r="E53" t="s">
        <v>158</v>
      </c>
      <c r="F53" t="s">
        <v>2</v>
      </c>
      <c r="G53">
        <f t="shared" si="0"/>
        <v>6</v>
      </c>
      <c r="H53">
        <v>4</v>
      </c>
      <c r="I53">
        <v>4</v>
      </c>
    </row>
    <row r="54" spans="1:9" x14ac:dyDescent="0.25">
      <c r="A54" t="s">
        <v>57</v>
      </c>
      <c r="B54">
        <v>103</v>
      </c>
      <c r="C54">
        <v>5029610</v>
      </c>
      <c r="D54">
        <v>9890</v>
      </c>
      <c r="E54" t="s">
        <v>159</v>
      </c>
      <c r="F54" t="s">
        <v>2</v>
      </c>
      <c r="G54">
        <f t="shared" si="0"/>
        <v>6</v>
      </c>
      <c r="H54">
        <v>2</v>
      </c>
      <c r="I54">
        <v>10</v>
      </c>
    </row>
    <row r="55" spans="1:9" x14ac:dyDescent="0.25">
      <c r="A55" t="s">
        <v>58</v>
      </c>
      <c r="B55">
        <v>104</v>
      </c>
      <c r="C55">
        <v>5029091</v>
      </c>
      <c r="D55">
        <v>7490</v>
      </c>
      <c r="E55" t="s">
        <v>160</v>
      </c>
      <c r="F55" t="s">
        <v>59</v>
      </c>
      <c r="G55">
        <f t="shared" si="0"/>
        <v>10</v>
      </c>
      <c r="H55">
        <v>5</v>
      </c>
      <c r="I55">
        <v>9</v>
      </c>
    </row>
    <row r="56" spans="1:9" x14ac:dyDescent="0.25">
      <c r="A56" t="s">
        <v>60</v>
      </c>
      <c r="B56">
        <v>105</v>
      </c>
      <c r="C56">
        <v>60360</v>
      </c>
      <c r="D56">
        <v>7590</v>
      </c>
      <c r="E56" t="s">
        <v>161</v>
      </c>
      <c r="F56" t="s">
        <v>59</v>
      </c>
      <c r="G56">
        <f t="shared" si="0"/>
        <v>10</v>
      </c>
      <c r="H56">
        <v>2</v>
      </c>
      <c r="I56">
        <v>4</v>
      </c>
    </row>
    <row r="57" spans="1:9" x14ac:dyDescent="0.25">
      <c r="A57" t="s">
        <v>61</v>
      </c>
      <c r="B57">
        <v>106</v>
      </c>
      <c r="C57">
        <v>4958042</v>
      </c>
      <c r="D57">
        <v>11490</v>
      </c>
      <c r="E57" t="s">
        <v>162</v>
      </c>
      <c r="F57" t="s">
        <v>59</v>
      </c>
      <c r="G57">
        <f t="shared" si="0"/>
        <v>10</v>
      </c>
      <c r="H57">
        <v>1</v>
      </c>
      <c r="I57">
        <v>5</v>
      </c>
    </row>
    <row r="58" spans="1:9" x14ac:dyDescent="0.25">
      <c r="A58" t="s">
        <v>62</v>
      </c>
      <c r="B58">
        <v>107</v>
      </c>
      <c r="C58">
        <v>59271</v>
      </c>
      <c r="D58">
        <v>1890</v>
      </c>
      <c r="E58" t="s">
        <v>163</v>
      </c>
      <c r="F58" t="s">
        <v>63</v>
      </c>
      <c r="G58">
        <f t="shared" si="0"/>
        <v>11</v>
      </c>
      <c r="H58">
        <v>4</v>
      </c>
      <c r="I58">
        <v>2</v>
      </c>
    </row>
    <row r="59" spans="1:9" x14ac:dyDescent="0.25">
      <c r="A59" t="s">
        <v>64</v>
      </c>
      <c r="B59">
        <v>108</v>
      </c>
      <c r="C59">
        <v>59253</v>
      </c>
      <c r="D59">
        <v>2290</v>
      </c>
      <c r="E59" t="s">
        <v>164</v>
      </c>
      <c r="F59" t="s">
        <v>65</v>
      </c>
      <c r="G59">
        <f t="shared" si="0"/>
        <v>12</v>
      </c>
      <c r="H59">
        <v>2</v>
      </c>
      <c r="I59">
        <v>9</v>
      </c>
    </row>
    <row r="60" spans="1:9" x14ac:dyDescent="0.25">
      <c r="A60" t="s">
        <v>66</v>
      </c>
      <c r="B60">
        <v>109</v>
      </c>
      <c r="C60">
        <v>5028197</v>
      </c>
      <c r="D60">
        <v>990</v>
      </c>
      <c r="E60" t="s">
        <v>165</v>
      </c>
      <c r="F60" t="s">
        <v>65</v>
      </c>
      <c r="G60">
        <f t="shared" si="0"/>
        <v>12</v>
      </c>
      <c r="H60">
        <v>5</v>
      </c>
      <c r="I60">
        <v>9</v>
      </c>
    </row>
    <row r="61" spans="1:9" x14ac:dyDescent="0.25">
      <c r="A61" t="s">
        <v>67</v>
      </c>
      <c r="B61">
        <v>110</v>
      </c>
      <c r="C61">
        <v>5027978</v>
      </c>
      <c r="D61">
        <v>2990</v>
      </c>
      <c r="E61" t="s">
        <v>166</v>
      </c>
      <c r="F61" t="s">
        <v>65</v>
      </c>
      <c r="G61">
        <f t="shared" si="0"/>
        <v>12</v>
      </c>
      <c r="H61">
        <v>3</v>
      </c>
      <c r="I61">
        <v>6</v>
      </c>
    </row>
    <row r="62" spans="1:9" x14ac:dyDescent="0.25">
      <c r="A62" t="s">
        <v>68</v>
      </c>
      <c r="B62">
        <v>111</v>
      </c>
      <c r="C62">
        <v>5027961</v>
      </c>
      <c r="D62">
        <v>2590</v>
      </c>
      <c r="E62" t="s">
        <v>167</v>
      </c>
      <c r="F62" t="s">
        <v>69</v>
      </c>
      <c r="G62">
        <f t="shared" si="0"/>
        <v>13</v>
      </c>
      <c r="H62">
        <v>2</v>
      </c>
      <c r="I62">
        <v>9</v>
      </c>
    </row>
    <row r="63" spans="1:9" x14ac:dyDescent="0.25">
      <c r="A63" t="s">
        <v>70</v>
      </c>
      <c r="B63">
        <v>112</v>
      </c>
      <c r="C63">
        <v>5027921</v>
      </c>
      <c r="D63">
        <v>1290</v>
      </c>
      <c r="E63" t="s">
        <v>168</v>
      </c>
      <c r="F63" t="s">
        <v>69</v>
      </c>
      <c r="G63">
        <f t="shared" si="0"/>
        <v>13</v>
      </c>
      <c r="H63">
        <v>3</v>
      </c>
      <c r="I63">
        <v>4</v>
      </c>
    </row>
    <row r="64" spans="1:9" x14ac:dyDescent="0.25">
      <c r="A64" t="s">
        <v>71</v>
      </c>
      <c r="B64">
        <v>113</v>
      </c>
      <c r="C64">
        <v>4958040</v>
      </c>
      <c r="D64">
        <v>1290</v>
      </c>
      <c r="E64" t="s">
        <v>169</v>
      </c>
      <c r="F64" t="s">
        <v>65</v>
      </c>
      <c r="G64">
        <f t="shared" si="0"/>
        <v>12</v>
      </c>
      <c r="H64">
        <v>4</v>
      </c>
      <c r="I64">
        <v>6</v>
      </c>
    </row>
    <row r="65" spans="1:9" x14ac:dyDescent="0.25">
      <c r="A65" t="s">
        <v>72</v>
      </c>
      <c r="B65">
        <v>114</v>
      </c>
      <c r="C65">
        <v>59919</v>
      </c>
      <c r="D65">
        <v>1690</v>
      </c>
      <c r="E65" t="s">
        <v>170</v>
      </c>
      <c r="F65" t="s">
        <v>69</v>
      </c>
      <c r="G65">
        <f t="shared" si="0"/>
        <v>13</v>
      </c>
      <c r="H65">
        <v>4</v>
      </c>
      <c r="I65">
        <v>4</v>
      </c>
    </row>
    <row r="66" spans="1:9" x14ac:dyDescent="0.25">
      <c r="A66" t="s">
        <v>73</v>
      </c>
      <c r="B66">
        <v>115</v>
      </c>
      <c r="C66">
        <v>59918</v>
      </c>
      <c r="D66">
        <v>1390</v>
      </c>
      <c r="E66" t="s">
        <v>171</v>
      </c>
      <c r="F66" t="s">
        <v>69</v>
      </c>
      <c r="G66">
        <f t="shared" si="0"/>
        <v>13</v>
      </c>
      <c r="H66">
        <v>4</v>
      </c>
      <c r="I66">
        <v>7</v>
      </c>
    </row>
    <row r="67" spans="1:9" x14ac:dyDescent="0.25">
      <c r="A67" t="s">
        <v>74</v>
      </c>
      <c r="B67">
        <v>116</v>
      </c>
      <c r="C67">
        <v>59917</v>
      </c>
      <c r="D67">
        <v>2190</v>
      </c>
      <c r="E67" t="s">
        <v>172</v>
      </c>
      <c r="F67" t="s">
        <v>69</v>
      </c>
      <c r="G67">
        <f t="shared" ref="G67:G101" si="1">VLOOKUP(F67,$L$2:$M$12,2,0)</f>
        <v>13</v>
      </c>
      <c r="H67">
        <v>1</v>
      </c>
      <c r="I67">
        <v>3</v>
      </c>
    </row>
    <row r="68" spans="1:9" x14ac:dyDescent="0.25">
      <c r="A68" t="s">
        <v>75</v>
      </c>
      <c r="B68">
        <v>117</v>
      </c>
      <c r="C68">
        <v>59916</v>
      </c>
      <c r="D68">
        <v>2590</v>
      </c>
      <c r="E68" t="s">
        <v>173</v>
      </c>
      <c r="F68" t="s">
        <v>69</v>
      </c>
      <c r="G68">
        <f t="shared" si="1"/>
        <v>13</v>
      </c>
      <c r="H68">
        <v>3</v>
      </c>
      <c r="I68">
        <v>10</v>
      </c>
    </row>
    <row r="69" spans="1:9" x14ac:dyDescent="0.25">
      <c r="A69" t="s">
        <v>76</v>
      </c>
      <c r="B69">
        <v>118</v>
      </c>
      <c r="C69">
        <v>59708</v>
      </c>
      <c r="D69">
        <v>1490</v>
      </c>
      <c r="E69" t="s">
        <v>174</v>
      </c>
      <c r="F69" t="s">
        <v>69</v>
      </c>
      <c r="G69">
        <f t="shared" si="1"/>
        <v>13</v>
      </c>
      <c r="H69">
        <v>2</v>
      </c>
      <c r="I69">
        <v>3</v>
      </c>
    </row>
    <row r="70" spans="1:9" x14ac:dyDescent="0.25">
      <c r="A70" t="s">
        <v>77</v>
      </c>
      <c r="B70">
        <v>119</v>
      </c>
      <c r="C70">
        <v>67661</v>
      </c>
      <c r="D70">
        <v>110</v>
      </c>
      <c r="E70" t="s">
        <v>175</v>
      </c>
      <c r="F70" t="s">
        <v>69</v>
      </c>
      <c r="G70">
        <f t="shared" si="1"/>
        <v>13</v>
      </c>
      <c r="H70">
        <v>5</v>
      </c>
      <c r="I70">
        <v>9</v>
      </c>
    </row>
    <row r="71" spans="1:9" x14ac:dyDescent="0.25">
      <c r="A71" t="s">
        <v>78</v>
      </c>
      <c r="B71">
        <v>120</v>
      </c>
      <c r="C71">
        <v>67660</v>
      </c>
      <c r="D71">
        <v>110</v>
      </c>
      <c r="E71" t="s">
        <v>176</v>
      </c>
      <c r="F71" t="s">
        <v>69</v>
      </c>
      <c r="G71">
        <f t="shared" si="1"/>
        <v>13</v>
      </c>
      <c r="H71">
        <v>3</v>
      </c>
      <c r="I71">
        <v>1</v>
      </c>
    </row>
    <row r="72" spans="1:9" x14ac:dyDescent="0.25">
      <c r="A72" t="s">
        <v>79</v>
      </c>
      <c r="B72">
        <v>121</v>
      </c>
      <c r="C72">
        <v>4958041</v>
      </c>
      <c r="D72">
        <v>199</v>
      </c>
      <c r="E72" t="s">
        <v>177</v>
      </c>
      <c r="F72" t="s">
        <v>69</v>
      </c>
      <c r="G72">
        <f t="shared" si="1"/>
        <v>13</v>
      </c>
      <c r="H72">
        <v>1</v>
      </c>
      <c r="I72">
        <v>7</v>
      </c>
    </row>
    <row r="73" spans="1:9" x14ac:dyDescent="0.25">
      <c r="A73" t="s">
        <v>80</v>
      </c>
      <c r="B73">
        <v>122</v>
      </c>
      <c r="C73">
        <v>58431</v>
      </c>
      <c r="D73">
        <v>264</v>
      </c>
      <c r="E73" t="s">
        <v>178</v>
      </c>
      <c r="F73" t="s">
        <v>81</v>
      </c>
      <c r="G73">
        <f t="shared" si="1"/>
        <v>14</v>
      </c>
      <c r="H73">
        <v>1</v>
      </c>
      <c r="I73">
        <v>4</v>
      </c>
    </row>
    <row r="74" spans="1:9" x14ac:dyDescent="0.25">
      <c r="A74" t="s">
        <v>82</v>
      </c>
      <c r="B74">
        <v>123</v>
      </c>
      <c r="C74">
        <v>4958039</v>
      </c>
      <c r="D74">
        <v>380</v>
      </c>
      <c r="E74" t="s">
        <v>179</v>
      </c>
      <c r="F74" t="s">
        <v>81</v>
      </c>
      <c r="G74">
        <f t="shared" si="1"/>
        <v>14</v>
      </c>
      <c r="H74">
        <v>1</v>
      </c>
      <c r="I74">
        <v>7</v>
      </c>
    </row>
    <row r="75" spans="1:9" x14ac:dyDescent="0.25">
      <c r="A75" t="s">
        <v>83</v>
      </c>
      <c r="B75">
        <v>124</v>
      </c>
      <c r="C75">
        <v>58917</v>
      </c>
      <c r="D75">
        <v>409</v>
      </c>
      <c r="E75" t="s">
        <v>180</v>
      </c>
      <c r="F75" t="s">
        <v>84</v>
      </c>
      <c r="G75">
        <f t="shared" si="1"/>
        <v>15</v>
      </c>
      <c r="H75">
        <v>5</v>
      </c>
      <c r="I75">
        <v>3</v>
      </c>
    </row>
    <row r="76" spans="1:9" x14ac:dyDescent="0.25">
      <c r="A76" t="s">
        <v>85</v>
      </c>
      <c r="B76">
        <v>125</v>
      </c>
      <c r="C76">
        <v>59324</v>
      </c>
      <c r="D76">
        <v>129</v>
      </c>
      <c r="E76" t="s">
        <v>120</v>
      </c>
      <c r="F76" t="s">
        <v>13</v>
      </c>
      <c r="G76">
        <f t="shared" si="1"/>
        <v>9</v>
      </c>
      <c r="H76">
        <v>3</v>
      </c>
      <c r="I76">
        <v>9</v>
      </c>
    </row>
    <row r="77" spans="1:9" x14ac:dyDescent="0.25">
      <c r="A77" t="s">
        <v>86</v>
      </c>
      <c r="B77">
        <v>126</v>
      </c>
      <c r="C77">
        <v>58827</v>
      </c>
      <c r="D77">
        <v>99</v>
      </c>
      <c r="E77" t="s">
        <v>121</v>
      </c>
      <c r="F77" t="s">
        <v>13</v>
      </c>
      <c r="G77">
        <f t="shared" si="1"/>
        <v>9</v>
      </c>
      <c r="H77">
        <v>2</v>
      </c>
      <c r="I77">
        <v>8</v>
      </c>
    </row>
    <row r="78" spans="1:9" x14ac:dyDescent="0.25">
      <c r="A78" t="s">
        <v>87</v>
      </c>
      <c r="B78">
        <v>127</v>
      </c>
      <c r="C78">
        <v>59898</v>
      </c>
      <c r="D78">
        <v>129</v>
      </c>
      <c r="E78" t="s">
        <v>122</v>
      </c>
      <c r="F78" t="s">
        <v>13</v>
      </c>
      <c r="G78">
        <f t="shared" si="1"/>
        <v>9</v>
      </c>
      <c r="H78">
        <v>4</v>
      </c>
      <c r="I78">
        <v>1</v>
      </c>
    </row>
    <row r="79" spans="1:9" x14ac:dyDescent="0.25">
      <c r="A79" t="s">
        <v>88</v>
      </c>
      <c r="B79">
        <v>128</v>
      </c>
      <c r="C79">
        <v>59474</v>
      </c>
      <c r="D79">
        <v>129</v>
      </c>
      <c r="E79" t="s">
        <v>123</v>
      </c>
      <c r="F79" t="s">
        <v>13</v>
      </c>
      <c r="G79">
        <f t="shared" si="1"/>
        <v>9</v>
      </c>
      <c r="H79">
        <v>4</v>
      </c>
      <c r="I79">
        <v>8</v>
      </c>
    </row>
    <row r="80" spans="1:9" x14ac:dyDescent="0.25">
      <c r="A80" t="s">
        <v>89</v>
      </c>
      <c r="B80">
        <v>129</v>
      </c>
      <c r="C80">
        <v>59324</v>
      </c>
      <c r="D80">
        <v>129</v>
      </c>
      <c r="E80" t="s">
        <v>120</v>
      </c>
      <c r="F80" t="s">
        <v>13</v>
      </c>
      <c r="G80">
        <f t="shared" si="1"/>
        <v>9</v>
      </c>
      <c r="H80">
        <v>3</v>
      </c>
      <c r="I80">
        <v>9</v>
      </c>
    </row>
    <row r="81" spans="1:9" x14ac:dyDescent="0.25">
      <c r="A81" t="s">
        <v>90</v>
      </c>
      <c r="B81">
        <v>130</v>
      </c>
      <c r="C81">
        <v>58827</v>
      </c>
      <c r="D81">
        <v>99</v>
      </c>
      <c r="E81" t="s">
        <v>121</v>
      </c>
      <c r="F81" t="s">
        <v>13</v>
      </c>
      <c r="G81">
        <f t="shared" si="1"/>
        <v>9</v>
      </c>
      <c r="H81">
        <v>2</v>
      </c>
      <c r="I81">
        <v>8</v>
      </c>
    </row>
    <row r="82" spans="1:9" x14ac:dyDescent="0.25">
      <c r="A82" t="s">
        <v>91</v>
      </c>
      <c r="B82">
        <v>131</v>
      </c>
      <c r="C82">
        <v>59898</v>
      </c>
      <c r="D82">
        <v>129</v>
      </c>
      <c r="E82" t="s">
        <v>122</v>
      </c>
      <c r="F82" t="s">
        <v>13</v>
      </c>
      <c r="G82">
        <f t="shared" si="1"/>
        <v>9</v>
      </c>
      <c r="H82">
        <v>4</v>
      </c>
      <c r="I82">
        <v>1</v>
      </c>
    </row>
    <row r="83" spans="1:9" x14ac:dyDescent="0.25">
      <c r="A83" t="s">
        <v>92</v>
      </c>
      <c r="B83">
        <v>132</v>
      </c>
      <c r="C83">
        <v>59474</v>
      </c>
      <c r="D83">
        <v>129</v>
      </c>
      <c r="E83" t="s">
        <v>123</v>
      </c>
      <c r="F83" t="s">
        <v>13</v>
      </c>
      <c r="G83">
        <f t="shared" si="1"/>
        <v>9</v>
      </c>
      <c r="H83">
        <v>4</v>
      </c>
      <c r="I83">
        <v>8</v>
      </c>
    </row>
    <row r="84" spans="1:9" x14ac:dyDescent="0.25">
      <c r="A84" t="s">
        <v>93</v>
      </c>
      <c r="B84">
        <v>133</v>
      </c>
      <c r="C84">
        <v>59324</v>
      </c>
      <c r="D84">
        <v>129</v>
      </c>
      <c r="E84" t="s">
        <v>120</v>
      </c>
      <c r="F84" t="s">
        <v>13</v>
      </c>
      <c r="G84">
        <f t="shared" si="1"/>
        <v>9</v>
      </c>
      <c r="H84">
        <v>3</v>
      </c>
      <c r="I84">
        <v>9</v>
      </c>
    </row>
    <row r="85" spans="1:9" x14ac:dyDescent="0.25">
      <c r="A85" t="s">
        <v>94</v>
      </c>
      <c r="B85">
        <v>134</v>
      </c>
      <c r="C85">
        <v>58827</v>
      </c>
      <c r="D85">
        <v>99</v>
      </c>
      <c r="E85" t="s">
        <v>121</v>
      </c>
      <c r="F85" t="s">
        <v>13</v>
      </c>
      <c r="G85">
        <f t="shared" si="1"/>
        <v>9</v>
      </c>
      <c r="H85">
        <v>2</v>
      </c>
      <c r="I85">
        <v>8</v>
      </c>
    </row>
    <row r="86" spans="1:9" x14ac:dyDescent="0.25">
      <c r="A86" t="s">
        <v>95</v>
      </c>
      <c r="B86">
        <v>135</v>
      </c>
      <c r="C86">
        <v>59898</v>
      </c>
      <c r="D86">
        <v>129</v>
      </c>
      <c r="E86" t="s">
        <v>122</v>
      </c>
      <c r="F86" t="s">
        <v>13</v>
      </c>
      <c r="G86">
        <f t="shared" si="1"/>
        <v>9</v>
      </c>
      <c r="H86">
        <v>4</v>
      </c>
      <c r="I86">
        <v>1</v>
      </c>
    </row>
    <row r="87" spans="1:9" x14ac:dyDescent="0.25">
      <c r="A87" t="s">
        <v>96</v>
      </c>
      <c r="B87">
        <v>136</v>
      </c>
      <c r="C87">
        <v>59474</v>
      </c>
      <c r="D87">
        <v>129</v>
      </c>
      <c r="E87" t="s">
        <v>123</v>
      </c>
      <c r="F87" t="s">
        <v>13</v>
      </c>
      <c r="G87">
        <f t="shared" si="1"/>
        <v>9</v>
      </c>
      <c r="H87">
        <v>4</v>
      </c>
      <c r="I87">
        <v>8</v>
      </c>
    </row>
    <row r="88" spans="1:9" x14ac:dyDescent="0.25">
      <c r="A88" t="s">
        <v>97</v>
      </c>
      <c r="B88">
        <v>137</v>
      </c>
      <c r="C88">
        <v>59324</v>
      </c>
      <c r="D88">
        <v>129</v>
      </c>
      <c r="E88" t="s">
        <v>120</v>
      </c>
      <c r="F88" t="s">
        <v>13</v>
      </c>
      <c r="G88">
        <f t="shared" si="1"/>
        <v>9</v>
      </c>
      <c r="H88">
        <v>3</v>
      </c>
      <c r="I88">
        <v>9</v>
      </c>
    </row>
    <row r="89" spans="1:9" x14ac:dyDescent="0.25">
      <c r="A89" t="s">
        <v>98</v>
      </c>
      <c r="B89">
        <v>138</v>
      </c>
      <c r="C89">
        <v>58827</v>
      </c>
      <c r="D89">
        <v>99</v>
      </c>
      <c r="E89" t="s">
        <v>121</v>
      </c>
      <c r="F89" t="s">
        <v>13</v>
      </c>
      <c r="G89">
        <f t="shared" si="1"/>
        <v>9</v>
      </c>
      <c r="H89">
        <v>2</v>
      </c>
      <c r="I89">
        <v>8</v>
      </c>
    </row>
    <row r="90" spans="1:9" x14ac:dyDescent="0.25">
      <c r="A90" t="s">
        <v>99</v>
      </c>
      <c r="B90">
        <v>139</v>
      </c>
      <c r="C90">
        <v>5027980</v>
      </c>
      <c r="D90">
        <v>4990</v>
      </c>
      <c r="E90" t="s">
        <v>150</v>
      </c>
      <c r="F90" t="s">
        <v>13</v>
      </c>
      <c r="G90">
        <f t="shared" si="1"/>
        <v>9</v>
      </c>
      <c r="H90">
        <v>2</v>
      </c>
      <c r="I90">
        <v>1</v>
      </c>
    </row>
    <row r="91" spans="1:9" x14ac:dyDescent="0.25">
      <c r="A91" t="s">
        <v>100</v>
      </c>
      <c r="B91">
        <v>140</v>
      </c>
      <c r="C91">
        <v>5027965</v>
      </c>
      <c r="D91">
        <v>4490</v>
      </c>
      <c r="E91" t="s">
        <v>151</v>
      </c>
      <c r="F91" t="s">
        <v>2</v>
      </c>
      <c r="G91">
        <f t="shared" si="1"/>
        <v>6</v>
      </c>
      <c r="H91">
        <v>4</v>
      </c>
      <c r="I91">
        <v>2</v>
      </c>
    </row>
    <row r="92" spans="1:9" x14ac:dyDescent="0.25">
      <c r="A92" t="s">
        <v>101</v>
      </c>
      <c r="B92">
        <v>141</v>
      </c>
      <c r="C92">
        <v>5027958</v>
      </c>
      <c r="D92">
        <v>3190</v>
      </c>
      <c r="E92" t="s">
        <v>152</v>
      </c>
      <c r="F92" t="s">
        <v>2</v>
      </c>
      <c r="G92">
        <f t="shared" si="1"/>
        <v>6</v>
      </c>
      <c r="H92">
        <v>2</v>
      </c>
      <c r="I92">
        <v>4</v>
      </c>
    </row>
    <row r="93" spans="1:9" x14ac:dyDescent="0.25">
      <c r="A93" t="s">
        <v>102</v>
      </c>
      <c r="B93">
        <v>142</v>
      </c>
      <c r="C93">
        <v>59923</v>
      </c>
      <c r="D93">
        <v>2790</v>
      </c>
      <c r="E93" t="s">
        <v>153</v>
      </c>
      <c r="F93" t="s">
        <v>2</v>
      </c>
      <c r="G93">
        <f t="shared" si="1"/>
        <v>6</v>
      </c>
      <c r="H93">
        <v>1</v>
      </c>
      <c r="I93">
        <v>9</v>
      </c>
    </row>
    <row r="94" spans="1:9" x14ac:dyDescent="0.25">
      <c r="A94" t="s">
        <v>103</v>
      </c>
      <c r="B94">
        <v>143</v>
      </c>
      <c r="C94">
        <v>59922</v>
      </c>
      <c r="D94" s="2">
        <v>2690</v>
      </c>
      <c r="E94" t="s">
        <v>111</v>
      </c>
      <c r="F94" t="s">
        <v>2</v>
      </c>
      <c r="G94">
        <f t="shared" si="1"/>
        <v>6</v>
      </c>
      <c r="H94">
        <v>5</v>
      </c>
      <c r="I94">
        <v>4</v>
      </c>
    </row>
    <row r="95" spans="1:9" x14ac:dyDescent="0.25">
      <c r="A95" t="s">
        <v>104</v>
      </c>
      <c r="B95">
        <v>144</v>
      </c>
      <c r="C95">
        <v>59921</v>
      </c>
      <c r="D95">
        <v>5690</v>
      </c>
      <c r="E95" t="s">
        <v>154</v>
      </c>
      <c r="F95" t="s">
        <v>2</v>
      </c>
      <c r="G95">
        <f t="shared" si="1"/>
        <v>6</v>
      </c>
      <c r="H95">
        <v>3</v>
      </c>
      <c r="I95">
        <v>9</v>
      </c>
    </row>
    <row r="96" spans="1:9" x14ac:dyDescent="0.25">
      <c r="A96" t="s">
        <v>105</v>
      </c>
      <c r="B96">
        <v>145</v>
      </c>
      <c r="C96">
        <v>59920</v>
      </c>
      <c r="D96">
        <v>5690</v>
      </c>
      <c r="E96" t="s">
        <v>155</v>
      </c>
      <c r="F96" t="s">
        <v>2</v>
      </c>
      <c r="G96">
        <f t="shared" si="1"/>
        <v>6</v>
      </c>
      <c r="H96">
        <v>2</v>
      </c>
      <c r="I96">
        <v>8</v>
      </c>
    </row>
    <row r="97" spans="1:9" x14ac:dyDescent="0.25">
      <c r="A97" t="s">
        <v>106</v>
      </c>
      <c r="B97">
        <v>146</v>
      </c>
      <c r="C97">
        <v>59920</v>
      </c>
      <c r="D97">
        <v>5690</v>
      </c>
      <c r="E97" t="s">
        <v>155</v>
      </c>
      <c r="F97" t="s">
        <v>2</v>
      </c>
      <c r="G97">
        <f t="shared" si="1"/>
        <v>6</v>
      </c>
      <c r="H97">
        <v>2</v>
      </c>
      <c r="I97">
        <v>8</v>
      </c>
    </row>
    <row r="98" spans="1:9" x14ac:dyDescent="0.25">
      <c r="A98" t="s">
        <v>107</v>
      </c>
      <c r="B98">
        <v>147</v>
      </c>
      <c r="C98">
        <v>5027980</v>
      </c>
      <c r="D98">
        <v>4990</v>
      </c>
      <c r="E98" t="s">
        <v>150</v>
      </c>
      <c r="F98" t="s">
        <v>13</v>
      </c>
      <c r="G98">
        <f t="shared" si="1"/>
        <v>9</v>
      </c>
      <c r="H98">
        <v>2</v>
      </c>
      <c r="I98">
        <v>1</v>
      </c>
    </row>
    <row r="99" spans="1:9" x14ac:dyDescent="0.25">
      <c r="A99" t="s">
        <v>108</v>
      </c>
      <c r="B99">
        <v>148</v>
      </c>
      <c r="C99">
        <v>5027965</v>
      </c>
      <c r="D99">
        <v>4490</v>
      </c>
      <c r="E99" t="s">
        <v>151</v>
      </c>
      <c r="F99" t="s">
        <v>2</v>
      </c>
      <c r="G99">
        <f t="shared" si="1"/>
        <v>6</v>
      </c>
      <c r="H99">
        <v>4</v>
      </c>
      <c r="I99">
        <v>2</v>
      </c>
    </row>
    <row r="100" spans="1:9" x14ac:dyDescent="0.25">
      <c r="A100" t="s">
        <v>109</v>
      </c>
      <c r="B100">
        <v>149</v>
      </c>
      <c r="C100">
        <v>5027958</v>
      </c>
      <c r="D100">
        <v>3190</v>
      </c>
      <c r="E100" t="s">
        <v>152</v>
      </c>
      <c r="F100" t="s">
        <v>2</v>
      </c>
      <c r="G100">
        <f t="shared" si="1"/>
        <v>6</v>
      </c>
      <c r="H100">
        <v>2</v>
      </c>
      <c r="I100">
        <v>4</v>
      </c>
    </row>
    <row r="101" spans="1:9" x14ac:dyDescent="0.25">
      <c r="A101" t="s">
        <v>110</v>
      </c>
      <c r="B101">
        <v>150</v>
      </c>
      <c r="C101">
        <v>59923</v>
      </c>
      <c r="D101">
        <v>2790</v>
      </c>
      <c r="E101" t="s">
        <v>153</v>
      </c>
      <c r="F101" t="s">
        <v>2</v>
      </c>
      <c r="G101">
        <f t="shared" si="1"/>
        <v>6</v>
      </c>
      <c r="H101">
        <v>1</v>
      </c>
      <c r="I101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B11"/>
    </sheetView>
  </sheetViews>
  <sheetFormatPr defaultRowHeight="15" x14ac:dyDescent="0.25"/>
  <cols>
    <col min="1" max="1" width="15.140625" bestFit="1" customWidth="1"/>
    <col min="2" max="2" width="14" bestFit="1" customWidth="1"/>
    <col min="5" max="5" width="15.140625" bestFit="1" customWidth="1"/>
  </cols>
  <sheetData>
    <row r="1" spans="1:5" x14ac:dyDescent="0.25">
      <c r="A1" s="1" t="s">
        <v>183</v>
      </c>
      <c r="B1" t="s">
        <v>184</v>
      </c>
      <c r="E1" t="s">
        <v>0</v>
      </c>
    </row>
    <row r="2" spans="1:5" x14ac:dyDescent="0.25">
      <c r="A2" t="s">
        <v>2</v>
      </c>
      <c r="B2">
        <v>6</v>
      </c>
    </row>
    <row r="3" spans="1:5" x14ac:dyDescent="0.25">
      <c r="A3" t="s">
        <v>4</v>
      </c>
      <c r="B3">
        <v>7</v>
      </c>
    </row>
    <row r="4" spans="1:5" x14ac:dyDescent="0.25">
      <c r="A4" t="s">
        <v>9</v>
      </c>
      <c r="B4">
        <v>8</v>
      </c>
    </row>
    <row r="5" spans="1:5" x14ac:dyDescent="0.25">
      <c r="A5" t="s">
        <v>13</v>
      </c>
      <c r="B5">
        <v>9</v>
      </c>
    </row>
    <row r="6" spans="1:5" x14ac:dyDescent="0.25">
      <c r="A6" t="s">
        <v>59</v>
      </c>
      <c r="B6">
        <v>10</v>
      </c>
    </row>
    <row r="7" spans="1:5" x14ac:dyDescent="0.25">
      <c r="A7" t="s">
        <v>63</v>
      </c>
      <c r="B7">
        <v>11</v>
      </c>
    </row>
    <row r="8" spans="1:5" x14ac:dyDescent="0.25">
      <c r="A8" t="s">
        <v>65</v>
      </c>
      <c r="B8">
        <v>12</v>
      </c>
    </row>
    <row r="9" spans="1:5" x14ac:dyDescent="0.25">
      <c r="A9" t="s">
        <v>69</v>
      </c>
      <c r="B9">
        <v>13</v>
      </c>
    </row>
    <row r="10" spans="1:5" x14ac:dyDescent="0.25">
      <c r="A10" t="s">
        <v>81</v>
      </c>
      <c r="B10">
        <v>14</v>
      </c>
    </row>
    <row r="11" spans="1:5" x14ac:dyDescent="0.25">
      <c r="A11" t="s">
        <v>84</v>
      </c>
      <c r="B11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E1" sqref="E1"/>
    </sheetView>
  </sheetViews>
  <sheetFormatPr defaultRowHeight="15" x14ac:dyDescent="0.25"/>
  <cols>
    <col min="1" max="1" width="12.5703125" bestFit="1" customWidth="1"/>
    <col min="2" max="2" width="37.28515625" bestFit="1" customWidth="1"/>
    <col min="3" max="3" width="17.5703125" bestFit="1" customWidth="1"/>
    <col min="4" max="4" width="17.5703125" customWidth="1"/>
    <col min="5" max="5" width="25" bestFit="1" customWidth="1"/>
    <col min="6" max="6" width="22.5703125" bestFit="1" customWidth="1"/>
    <col min="7" max="7" width="22.5703125" customWidth="1"/>
    <col min="8" max="8" width="24.140625" bestFit="1" customWidth="1"/>
    <col min="9" max="9" width="37.28515625" bestFit="1" customWidth="1"/>
    <col min="10" max="10" width="13.7109375" style="3" bestFit="1" customWidth="1"/>
  </cols>
  <sheetData>
    <row r="1" spans="1:15" x14ac:dyDescent="0.25">
      <c r="A1" s="1" t="s">
        <v>252</v>
      </c>
      <c r="B1" s="1" t="s">
        <v>253</v>
      </c>
      <c r="C1" s="1" t="s">
        <v>191</v>
      </c>
      <c r="D1" s="1" t="s">
        <v>251</v>
      </c>
      <c r="E1" s="1" t="s">
        <v>255</v>
      </c>
      <c r="F1" s="1" t="s">
        <v>192</v>
      </c>
      <c r="G1" s="1" t="s">
        <v>250</v>
      </c>
      <c r="H1" s="1" t="s">
        <v>266</v>
      </c>
      <c r="I1" s="1" t="s">
        <v>258</v>
      </c>
      <c r="J1" s="3" t="s">
        <v>257</v>
      </c>
      <c r="K1" t="s">
        <v>190</v>
      </c>
    </row>
    <row r="2" spans="1:15" x14ac:dyDescent="0.25">
      <c r="A2" s="1">
        <v>1</v>
      </c>
      <c r="B2" s="1" t="s">
        <v>193</v>
      </c>
      <c r="C2" t="s">
        <v>261</v>
      </c>
      <c r="D2" s="1">
        <f>VLOOKUP(materials_short_s_import[[#This Row],[ Тип материала]],$N$3:$O$8,2,0)</f>
        <v>1</v>
      </c>
      <c r="E2" s="1">
        <v>7</v>
      </c>
      <c r="F2" s="1" t="s">
        <v>264</v>
      </c>
      <c r="G2" s="1">
        <f>VLOOKUP(materials_short_s_import[[#This Row],[ Единица измерения]],$N$10:$O$12,2,0)</f>
        <v>1</v>
      </c>
      <c r="H2" s="1">
        <v>191</v>
      </c>
      <c r="I2" s="1">
        <v>34</v>
      </c>
      <c r="J2" s="3">
        <v>6009</v>
      </c>
      <c r="K2" s="1"/>
    </row>
    <row r="3" spans="1:15" x14ac:dyDescent="0.25">
      <c r="A3" s="1">
        <v>2</v>
      </c>
      <c r="B3" s="1" t="s">
        <v>196</v>
      </c>
      <c r="C3" t="s">
        <v>260</v>
      </c>
      <c r="D3" s="1">
        <f>VLOOKUP(materials_short_s_import[[#This Row],[ Тип материала]],$N$3:$O$8,2,0)</f>
        <v>2</v>
      </c>
      <c r="E3" s="1">
        <v>10</v>
      </c>
      <c r="F3" s="1" t="s">
        <v>264</v>
      </c>
      <c r="G3" s="1">
        <f>VLOOKUP(materials_short_s_import[[#This Row],[ Единица измерения]],$N$10:$O$12,2,0)</f>
        <v>1</v>
      </c>
      <c r="H3" s="1">
        <v>713</v>
      </c>
      <c r="I3" s="1">
        <v>18</v>
      </c>
      <c r="J3" s="3">
        <v>13742</v>
      </c>
      <c r="K3" s="1"/>
      <c r="N3" s="1" t="s">
        <v>254</v>
      </c>
      <c r="O3" t="s">
        <v>251</v>
      </c>
    </row>
    <row r="4" spans="1:15" x14ac:dyDescent="0.25">
      <c r="A4" s="1">
        <v>3</v>
      </c>
      <c r="B4" s="1" t="s">
        <v>198</v>
      </c>
      <c r="C4" t="s">
        <v>259</v>
      </c>
      <c r="D4" s="1">
        <f>VLOOKUP(materials_short_s_import[[#This Row],[ Тип материала]],$N$3:$O$8,2,0)</f>
        <v>3</v>
      </c>
      <c r="E4" s="1">
        <v>9</v>
      </c>
      <c r="F4" s="1" t="s">
        <v>265</v>
      </c>
      <c r="G4" s="1">
        <f>VLOOKUP(materials_short_s_import[[#This Row],[ Единица измерения]],$N$10:$O$12,2,0)</f>
        <v>2</v>
      </c>
      <c r="H4" s="1">
        <v>280</v>
      </c>
      <c r="I4" s="1">
        <v>12</v>
      </c>
      <c r="J4" s="3">
        <v>10633</v>
      </c>
      <c r="K4" s="1"/>
      <c r="N4" s="1" t="s">
        <v>261</v>
      </c>
      <c r="O4">
        <v>1</v>
      </c>
    </row>
    <row r="5" spans="1:15" x14ac:dyDescent="0.25">
      <c r="A5" s="1">
        <v>4</v>
      </c>
      <c r="B5" s="1" t="s">
        <v>201</v>
      </c>
      <c r="C5" t="s">
        <v>262</v>
      </c>
      <c r="D5" s="1">
        <f>VLOOKUP(materials_short_s_import[[#This Row],[ Тип материала]],$N$3:$O$8,2,0)</f>
        <v>4</v>
      </c>
      <c r="E5" s="1">
        <v>2</v>
      </c>
      <c r="F5" s="1" t="s">
        <v>264</v>
      </c>
      <c r="G5" s="1">
        <f>VLOOKUP(materials_short_s_import[[#This Row],[ Единица измерения]],$N$10:$O$12,2,0)</f>
        <v>1</v>
      </c>
      <c r="H5" s="1">
        <v>981</v>
      </c>
      <c r="I5" s="1">
        <v>12</v>
      </c>
      <c r="J5" s="3">
        <v>2343</v>
      </c>
      <c r="K5" s="1"/>
      <c r="N5" s="1" t="s">
        <v>260</v>
      </c>
      <c r="O5">
        <v>2</v>
      </c>
    </row>
    <row r="6" spans="1:15" x14ac:dyDescent="0.25">
      <c r="A6" s="1">
        <v>5</v>
      </c>
      <c r="B6" s="1" t="s">
        <v>203</v>
      </c>
      <c r="C6" t="s">
        <v>262</v>
      </c>
      <c r="D6" s="1">
        <f>VLOOKUP(materials_short_s_import[[#This Row],[ Тип материала]],$N$3:$O$8,2,0)</f>
        <v>4</v>
      </c>
      <c r="E6" s="1">
        <v>8</v>
      </c>
      <c r="F6" s="1" t="s">
        <v>265</v>
      </c>
      <c r="G6" s="1">
        <f>VLOOKUP(materials_short_s_import[[#This Row],[ Единица измерения]],$N$10:$O$12,2,0)</f>
        <v>2</v>
      </c>
      <c r="H6" s="1">
        <v>307</v>
      </c>
      <c r="I6" s="1">
        <v>17</v>
      </c>
      <c r="J6" s="3">
        <v>12097</v>
      </c>
      <c r="K6" s="1"/>
      <c r="N6" s="1" t="s">
        <v>259</v>
      </c>
      <c r="O6">
        <v>3</v>
      </c>
    </row>
    <row r="7" spans="1:15" x14ac:dyDescent="0.25">
      <c r="A7" s="1">
        <v>6</v>
      </c>
      <c r="B7" s="1" t="s">
        <v>204</v>
      </c>
      <c r="C7" t="s">
        <v>262</v>
      </c>
      <c r="D7" s="1">
        <f>VLOOKUP(materials_short_s_import[[#This Row],[ Тип материала]],$N$3:$O$8,2,0)</f>
        <v>4</v>
      </c>
      <c r="E7" s="1">
        <v>4</v>
      </c>
      <c r="F7" s="1" t="s">
        <v>265</v>
      </c>
      <c r="G7" s="1">
        <f>VLOOKUP(materials_short_s_import[[#This Row],[ Единица измерения]],$N$10:$O$12,2,0)</f>
        <v>2</v>
      </c>
      <c r="H7" s="1">
        <v>345</v>
      </c>
      <c r="I7" s="1">
        <v>46</v>
      </c>
      <c r="J7" s="3">
        <v>13550</v>
      </c>
      <c r="K7" s="1"/>
      <c r="N7" s="1" t="s">
        <v>262</v>
      </c>
      <c r="O7">
        <v>4</v>
      </c>
    </row>
    <row r="8" spans="1:15" x14ac:dyDescent="0.25">
      <c r="A8" s="1">
        <v>7</v>
      </c>
      <c r="B8" s="1" t="s">
        <v>205</v>
      </c>
      <c r="C8" t="s">
        <v>260</v>
      </c>
      <c r="D8" s="1">
        <f>VLOOKUP(materials_short_s_import[[#This Row],[ Тип материала]],$N$3:$O$8,2,0)</f>
        <v>2</v>
      </c>
      <c r="E8" s="1">
        <v>10</v>
      </c>
      <c r="F8" s="1" t="s">
        <v>264</v>
      </c>
      <c r="G8" s="1">
        <f>VLOOKUP(materials_short_s_import[[#This Row],[ Единица измерения]],$N$10:$O$12,2,0)</f>
        <v>1</v>
      </c>
      <c r="H8" s="1">
        <v>965</v>
      </c>
      <c r="I8" s="1">
        <v>17</v>
      </c>
      <c r="J8" s="3">
        <v>15210</v>
      </c>
      <c r="K8" s="1"/>
      <c r="N8" s="1" t="s">
        <v>263</v>
      </c>
      <c r="O8">
        <v>5</v>
      </c>
    </row>
    <row r="9" spans="1:15" x14ac:dyDescent="0.25">
      <c r="A9" s="1">
        <v>8</v>
      </c>
      <c r="B9" s="1" t="s">
        <v>206</v>
      </c>
      <c r="C9" t="s">
        <v>263</v>
      </c>
      <c r="D9" s="1">
        <f>VLOOKUP(materials_short_s_import[[#This Row],[ Тип материала]],$N$3:$O$8,2,0)</f>
        <v>5</v>
      </c>
      <c r="E9" s="1">
        <v>8</v>
      </c>
      <c r="F9" s="1" t="s">
        <v>265</v>
      </c>
      <c r="G9" s="1">
        <f>VLOOKUP(materials_short_s_import[[#This Row],[ Единица измерения]],$N$10:$O$12,2,0)</f>
        <v>2</v>
      </c>
      <c r="H9" s="1">
        <v>256</v>
      </c>
      <c r="I9" s="1">
        <v>9</v>
      </c>
      <c r="J9" s="3">
        <v>32616</v>
      </c>
      <c r="K9" s="1"/>
    </row>
    <row r="10" spans="1:15" x14ac:dyDescent="0.25">
      <c r="A10" s="1">
        <v>9</v>
      </c>
      <c r="B10" s="1" t="s">
        <v>208</v>
      </c>
      <c r="C10" t="s">
        <v>259</v>
      </c>
      <c r="D10" s="1">
        <f>VLOOKUP(materials_short_s_import[[#This Row],[ Тип материала]],$N$3:$O$8,2,0)</f>
        <v>3</v>
      </c>
      <c r="E10" s="1">
        <v>9</v>
      </c>
      <c r="F10" s="1" t="s">
        <v>264</v>
      </c>
      <c r="G10" s="1">
        <f>VLOOKUP(materials_short_s_import[[#This Row],[ Единица измерения]],$N$10:$O$12,2,0)</f>
        <v>1</v>
      </c>
      <c r="H10" s="1">
        <v>65</v>
      </c>
      <c r="I10" s="1">
        <v>36</v>
      </c>
      <c r="J10" s="3">
        <v>36753</v>
      </c>
      <c r="K10" s="1"/>
      <c r="N10" s="1" t="s">
        <v>256</v>
      </c>
      <c r="O10" t="s">
        <v>250</v>
      </c>
    </row>
    <row r="11" spans="1:15" x14ac:dyDescent="0.25">
      <c r="A11" s="1">
        <v>10</v>
      </c>
      <c r="B11" s="1" t="s">
        <v>209</v>
      </c>
      <c r="C11" t="s">
        <v>260</v>
      </c>
      <c r="D11" s="1">
        <f>VLOOKUP(materials_short_s_import[[#This Row],[ Тип материала]],$N$3:$O$8,2,0)</f>
        <v>2</v>
      </c>
      <c r="E11" s="1">
        <v>5</v>
      </c>
      <c r="F11" s="1" t="s">
        <v>264</v>
      </c>
      <c r="G11" s="1">
        <f>VLOOKUP(materials_short_s_import[[#This Row],[ Единица измерения]],$N$10:$O$12,2,0)</f>
        <v>1</v>
      </c>
      <c r="H11" s="1">
        <v>387</v>
      </c>
      <c r="I11" s="1">
        <v>39</v>
      </c>
      <c r="J11" s="3">
        <v>32910</v>
      </c>
      <c r="K11" s="1"/>
      <c r="N11" s="1" t="s">
        <v>264</v>
      </c>
      <c r="O11">
        <v>1</v>
      </c>
    </row>
    <row r="12" spans="1:15" x14ac:dyDescent="0.25">
      <c r="A12" s="1">
        <v>11</v>
      </c>
      <c r="B12" s="1" t="s">
        <v>210</v>
      </c>
      <c r="C12" t="s">
        <v>260</v>
      </c>
      <c r="D12" s="1">
        <f>VLOOKUP(materials_short_s_import[[#This Row],[ Тип материала]],$N$3:$O$8,2,0)</f>
        <v>2</v>
      </c>
      <c r="E12" s="1">
        <v>9</v>
      </c>
      <c r="F12" s="1" t="s">
        <v>264</v>
      </c>
      <c r="G12" s="1">
        <f>VLOOKUP(materials_short_s_import[[#This Row],[ Единица измерения]],$N$10:$O$12,2,0)</f>
        <v>1</v>
      </c>
      <c r="H12" s="1">
        <v>398</v>
      </c>
      <c r="I12" s="1">
        <v>25</v>
      </c>
      <c r="J12" s="3">
        <v>782</v>
      </c>
      <c r="K12" s="1"/>
      <c r="N12" s="1" t="s">
        <v>265</v>
      </c>
      <c r="O12">
        <v>2</v>
      </c>
    </row>
    <row r="13" spans="1:15" x14ac:dyDescent="0.25">
      <c r="A13" s="1">
        <v>12</v>
      </c>
      <c r="B13" s="1" t="s">
        <v>211</v>
      </c>
      <c r="C13" t="s">
        <v>261</v>
      </c>
      <c r="D13" s="1">
        <f>VLOOKUP(materials_short_s_import[[#This Row],[ Тип материала]],$N$3:$O$8,2,0)</f>
        <v>1</v>
      </c>
      <c r="E13" s="1">
        <v>3</v>
      </c>
      <c r="F13" s="1" t="s">
        <v>264</v>
      </c>
      <c r="G13" s="1">
        <f>VLOOKUP(materials_short_s_import[[#This Row],[ Единица измерения]],$N$10:$O$12,2,0)</f>
        <v>1</v>
      </c>
      <c r="H13" s="1">
        <v>589</v>
      </c>
      <c r="I13" s="1">
        <v>32</v>
      </c>
      <c r="J13" s="3">
        <v>35776</v>
      </c>
      <c r="K13" s="1"/>
    </row>
    <row r="14" spans="1:15" x14ac:dyDescent="0.25">
      <c r="A14" s="1">
        <v>13</v>
      </c>
      <c r="B14" s="1" t="s">
        <v>212</v>
      </c>
      <c r="C14" t="s">
        <v>261</v>
      </c>
      <c r="D14" s="1">
        <f>VLOOKUP(materials_short_s_import[[#This Row],[ Тип материала]],$N$3:$O$8,2,0)</f>
        <v>1</v>
      </c>
      <c r="E14" s="1">
        <v>5</v>
      </c>
      <c r="F14" s="1" t="s">
        <v>265</v>
      </c>
      <c r="G14" s="1">
        <f>VLOOKUP(materials_short_s_import[[#This Row],[ Единица измерения]],$N$10:$O$12,2,0)</f>
        <v>2</v>
      </c>
      <c r="H14" s="1">
        <v>471</v>
      </c>
      <c r="I14" s="1">
        <v>40</v>
      </c>
      <c r="J14" s="3">
        <v>20453</v>
      </c>
      <c r="K14" s="1"/>
    </row>
    <row r="15" spans="1:15" x14ac:dyDescent="0.25">
      <c r="A15" s="1">
        <v>14</v>
      </c>
      <c r="B15" s="1" t="s">
        <v>213</v>
      </c>
      <c r="C15" t="s">
        <v>260</v>
      </c>
      <c r="D15" s="1">
        <f>VLOOKUP(materials_short_s_import[[#This Row],[ Тип материала]],$N$3:$O$8,2,0)</f>
        <v>2</v>
      </c>
      <c r="E15" s="1">
        <v>3</v>
      </c>
      <c r="F15" s="1" t="s">
        <v>264</v>
      </c>
      <c r="G15" s="1">
        <f>VLOOKUP(materials_short_s_import[[#This Row],[ Единица измерения]],$N$10:$O$12,2,0)</f>
        <v>1</v>
      </c>
      <c r="H15" s="1">
        <v>654</v>
      </c>
      <c r="I15" s="1">
        <v>29</v>
      </c>
      <c r="J15" s="3">
        <v>41101</v>
      </c>
      <c r="K15" s="1"/>
    </row>
    <row r="16" spans="1:15" x14ac:dyDescent="0.25">
      <c r="A16" s="1">
        <v>15</v>
      </c>
      <c r="B16" s="1" t="s">
        <v>214</v>
      </c>
      <c r="C16" t="s">
        <v>259</v>
      </c>
      <c r="D16" s="1">
        <f>VLOOKUP(materials_short_s_import[[#This Row],[ Тип материала]],$N$3:$O$8,2,0)</f>
        <v>3</v>
      </c>
      <c r="E16" s="1">
        <v>4</v>
      </c>
      <c r="F16" s="1" t="s">
        <v>264</v>
      </c>
      <c r="G16" s="1">
        <f>VLOOKUP(materials_short_s_import[[#This Row],[ Единица измерения]],$N$10:$O$12,2,0)</f>
        <v>1</v>
      </c>
      <c r="H16" s="1">
        <v>988</v>
      </c>
      <c r="I16" s="1">
        <v>49</v>
      </c>
      <c r="J16" s="3">
        <v>55742</v>
      </c>
      <c r="K16" s="1"/>
    </row>
    <row r="17" spans="1:11" x14ac:dyDescent="0.25">
      <c r="A17" s="1">
        <v>16</v>
      </c>
      <c r="B17" s="1" t="s">
        <v>215</v>
      </c>
      <c r="C17" t="s">
        <v>263</v>
      </c>
      <c r="D17" s="1">
        <f>VLOOKUP(materials_short_s_import[[#This Row],[ Тип материала]],$N$3:$O$8,2,0)</f>
        <v>5</v>
      </c>
      <c r="E17" s="1">
        <v>3</v>
      </c>
      <c r="F17" s="1" t="s">
        <v>265</v>
      </c>
      <c r="G17" s="1">
        <f>VLOOKUP(materials_short_s_import[[#This Row],[ Единица измерения]],$N$10:$O$12,2,0)</f>
        <v>2</v>
      </c>
      <c r="H17" s="1">
        <v>191</v>
      </c>
      <c r="I17" s="1">
        <v>11</v>
      </c>
      <c r="J17" s="3">
        <v>1407</v>
      </c>
      <c r="K17" s="1"/>
    </row>
    <row r="18" spans="1:11" x14ac:dyDescent="0.25">
      <c r="A18" s="1">
        <v>17</v>
      </c>
      <c r="B18" s="1" t="s">
        <v>216</v>
      </c>
      <c r="C18" t="s">
        <v>259</v>
      </c>
      <c r="D18" s="1">
        <f>VLOOKUP(materials_short_s_import[[#This Row],[ Тип материала]],$N$3:$O$8,2,0)</f>
        <v>3</v>
      </c>
      <c r="E18" s="1">
        <v>8</v>
      </c>
      <c r="F18" s="1" t="s">
        <v>264</v>
      </c>
      <c r="G18" s="1">
        <f>VLOOKUP(materials_short_s_import[[#This Row],[ Единица измерения]],$N$10:$O$12,2,0)</f>
        <v>1</v>
      </c>
      <c r="H18" s="1">
        <v>173</v>
      </c>
      <c r="I18" s="1">
        <v>26</v>
      </c>
      <c r="J18" s="3">
        <v>26137</v>
      </c>
      <c r="K18" s="1"/>
    </row>
    <row r="19" spans="1:11" x14ac:dyDescent="0.25">
      <c r="A19" s="1">
        <v>18</v>
      </c>
      <c r="B19" s="1" t="s">
        <v>217</v>
      </c>
      <c r="C19" t="s">
        <v>260</v>
      </c>
      <c r="D19" s="1">
        <f>VLOOKUP(materials_short_s_import[[#This Row],[ Тип материала]],$N$3:$O$8,2,0)</f>
        <v>2</v>
      </c>
      <c r="E19" s="1">
        <v>2</v>
      </c>
      <c r="F19" s="1" t="s">
        <v>264</v>
      </c>
      <c r="G19" s="1">
        <f>VLOOKUP(materials_short_s_import[[#This Row],[ Единица измерения]],$N$10:$O$12,2,0)</f>
        <v>1</v>
      </c>
      <c r="H19" s="1">
        <v>993</v>
      </c>
      <c r="I19" s="1">
        <v>34</v>
      </c>
      <c r="J19" s="3">
        <v>15628</v>
      </c>
      <c r="K19" s="1"/>
    </row>
    <row r="20" spans="1:11" x14ac:dyDescent="0.25">
      <c r="A20" s="1">
        <v>19</v>
      </c>
      <c r="B20" s="1" t="s">
        <v>218</v>
      </c>
      <c r="C20" t="s">
        <v>262</v>
      </c>
      <c r="D20" s="1">
        <f>VLOOKUP(materials_short_s_import[[#This Row],[ Тип материала]],$N$3:$O$8,2,0)</f>
        <v>4</v>
      </c>
      <c r="E20" s="1">
        <v>10</v>
      </c>
      <c r="F20" s="1" t="s">
        <v>264</v>
      </c>
      <c r="G20" s="1">
        <f>VLOOKUP(materials_short_s_import[[#This Row],[ Единица измерения]],$N$10:$O$12,2,0)</f>
        <v>1</v>
      </c>
      <c r="H20" s="1">
        <v>851</v>
      </c>
      <c r="I20" s="1">
        <v>38</v>
      </c>
      <c r="J20" s="3">
        <v>22538</v>
      </c>
      <c r="K20" s="1"/>
    </row>
    <row r="21" spans="1:11" x14ac:dyDescent="0.25">
      <c r="A21" s="1">
        <v>20</v>
      </c>
      <c r="B21" s="1" t="s">
        <v>219</v>
      </c>
      <c r="C21" t="s">
        <v>262</v>
      </c>
      <c r="D21" s="1">
        <f>VLOOKUP(materials_short_s_import[[#This Row],[ Тип материала]],$N$3:$O$8,2,0)</f>
        <v>4</v>
      </c>
      <c r="E21" s="1">
        <v>2</v>
      </c>
      <c r="F21" s="1" t="s">
        <v>264</v>
      </c>
      <c r="G21" s="1">
        <f>VLOOKUP(materials_short_s_import[[#This Row],[ Единица измерения]],$N$10:$O$12,2,0)</f>
        <v>1</v>
      </c>
      <c r="H21" s="1">
        <v>776</v>
      </c>
      <c r="I21" s="1">
        <v>46</v>
      </c>
      <c r="J21" s="3">
        <v>17312</v>
      </c>
      <c r="K21" s="1"/>
    </row>
    <row r="22" spans="1:11" x14ac:dyDescent="0.25">
      <c r="A22" s="1">
        <v>21</v>
      </c>
      <c r="B22" s="1" t="s">
        <v>220</v>
      </c>
      <c r="C22" t="s">
        <v>261</v>
      </c>
      <c r="D22" s="1">
        <f>VLOOKUP(materials_short_s_import[[#This Row],[ Тип материала]],$N$3:$O$8,2,0)</f>
        <v>1</v>
      </c>
      <c r="E22" s="1">
        <v>1</v>
      </c>
      <c r="F22" s="1" t="s">
        <v>265</v>
      </c>
      <c r="G22" s="1">
        <f>VLOOKUP(materials_short_s_import[[#This Row],[ Единица измерения]],$N$10:$O$12,2,0)</f>
        <v>2</v>
      </c>
      <c r="H22" s="1">
        <v>237</v>
      </c>
      <c r="I22" s="1">
        <v>12</v>
      </c>
      <c r="J22" s="3">
        <v>19528</v>
      </c>
      <c r="K22" s="1"/>
    </row>
    <row r="23" spans="1:11" x14ac:dyDescent="0.25">
      <c r="A23" s="1">
        <v>22</v>
      </c>
      <c r="B23" s="1" t="s">
        <v>221</v>
      </c>
      <c r="C23" t="s">
        <v>261</v>
      </c>
      <c r="D23" s="1">
        <f>VLOOKUP(materials_short_s_import[[#This Row],[ Тип материала]],$N$3:$O$8,2,0)</f>
        <v>1</v>
      </c>
      <c r="E23" s="1">
        <v>8</v>
      </c>
      <c r="F23" s="1" t="s">
        <v>265</v>
      </c>
      <c r="G23" s="1">
        <f>VLOOKUP(materials_short_s_import[[#This Row],[ Единица измерения]],$N$10:$O$12,2,0)</f>
        <v>2</v>
      </c>
      <c r="H23" s="1">
        <v>983</v>
      </c>
      <c r="I23" s="1">
        <v>49</v>
      </c>
      <c r="J23" s="3">
        <v>38432</v>
      </c>
      <c r="K23" s="1"/>
    </row>
    <row r="24" spans="1:11" x14ac:dyDescent="0.25">
      <c r="A24" s="1">
        <v>23</v>
      </c>
      <c r="B24" s="1" t="s">
        <v>222</v>
      </c>
      <c r="C24" t="s">
        <v>261</v>
      </c>
      <c r="D24" s="1">
        <f>VLOOKUP(materials_short_s_import[[#This Row],[ Тип материала]],$N$3:$O$8,2,0)</f>
        <v>1</v>
      </c>
      <c r="E24" s="1">
        <v>3</v>
      </c>
      <c r="F24" s="1" t="s">
        <v>265</v>
      </c>
      <c r="G24" s="1">
        <f>VLOOKUP(materials_short_s_import[[#This Row],[ Единица измерения]],$N$10:$O$12,2,0)</f>
        <v>2</v>
      </c>
      <c r="H24" s="1">
        <v>246</v>
      </c>
      <c r="I24" s="1">
        <v>41</v>
      </c>
      <c r="J24" s="3">
        <v>44015</v>
      </c>
      <c r="K24" s="1"/>
    </row>
    <row r="25" spans="1:11" x14ac:dyDescent="0.25">
      <c r="A25" s="1">
        <v>24</v>
      </c>
      <c r="B25" s="1" t="s">
        <v>223</v>
      </c>
      <c r="C25" t="s">
        <v>260</v>
      </c>
      <c r="D25" s="1">
        <f>VLOOKUP(materials_short_s_import[[#This Row],[ Тип материала]],$N$3:$O$8,2,0)</f>
        <v>2</v>
      </c>
      <c r="E25" s="1">
        <v>4</v>
      </c>
      <c r="F25" s="1" t="s">
        <v>264</v>
      </c>
      <c r="G25" s="1">
        <f>VLOOKUP(materials_short_s_import[[#This Row],[ Единица измерения]],$N$10:$O$12,2,0)</f>
        <v>1</v>
      </c>
      <c r="H25" s="1">
        <v>146</v>
      </c>
      <c r="I25" s="1">
        <v>16</v>
      </c>
      <c r="J25" s="3">
        <v>19507</v>
      </c>
      <c r="K25" s="1"/>
    </row>
    <row r="26" spans="1:11" x14ac:dyDescent="0.25">
      <c r="A26" s="1">
        <v>25</v>
      </c>
      <c r="B26" s="1" t="s">
        <v>224</v>
      </c>
      <c r="C26" t="s">
        <v>259</v>
      </c>
      <c r="D26" s="1">
        <f>VLOOKUP(materials_short_s_import[[#This Row],[ Тип материала]],$N$3:$O$8,2,0)</f>
        <v>3</v>
      </c>
      <c r="E26" s="1">
        <v>4</v>
      </c>
      <c r="F26" s="1" t="s">
        <v>264</v>
      </c>
      <c r="G26" s="1">
        <f>VLOOKUP(materials_short_s_import[[#This Row],[ Единица измерения]],$N$10:$O$12,2,0)</f>
        <v>1</v>
      </c>
      <c r="H26" s="1">
        <v>478</v>
      </c>
      <c r="I26" s="1">
        <v>34</v>
      </c>
      <c r="J26" s="3">
        <v>32205</v>
      </c>
      <c r="K26" s="1"/>
    </row>
    <row r="27" spans="1:11" x14ac:dyDescent="0.25">
      <c r="A27" s="1">
        <v>26</v>
      </c>
      <c r="B27" s="1" t="s">
        <v>225</v>
      </c>
      <c r="C27" t="s">
        <v>263</v>
      </c>
      <c r="D27" s="1">
        <f>VLOOKUP(materials_short_s_import[[#This Row],[ Тип материала]],$N$3:$O$8,2,0)</f>
        <v>5</v>
      </c>
      <c r="E27" s="1">
        <v>7</v>
      </c>
      <c r="F27" s="1" t="s">
        <v>264</v>
      </c>
      <c r="G27" s="1">
        <f>VLOOKUP(materials_short_s_import[[#This Row],[ Единица измерения]],$N$10:$O$12,2,0)</f>
        <v>1</v>
      </c>
      <c r="H27" s="1">
        <v>594</v>
      </c>
      <c r="I27" s="1">
        <v>19</v>
      </c>
      <c r="J27" s="3">
        <v>42640</v>
      </c>
      <c r="K27" s="1"/>
    </row>
    <row r="28" spans="1:11" x14ac:dyDescent="0.25">
      <c r="A28" s="1">
        <v>27</v>
      </c>
      <c r="B28" s="1" t="s">
        <v>226</v>
      </c>
      <c r="C28" t="s">
        <v>260</v>
      </c>
      <c r="D28" s="1">
        <f>VLOOKUP(materials_short_s_import[[#This Row],[ Тип материала]],$N$3:$O$8,2,0)</f>
        <v>2</v>
      </c>
      <c r="E28" s="1">
        <v>8</v>
      </c>
      <c r="F28" s="1" t="s">
        <v>265</v>
      </c>
      <c r="G28" s="1">
        <f>VLOOKUP(materials_short_s_import[[#This Row],[ Единица измерения]],$N$10:$O$12,2,0)</f>
        <v>2</v>
      </c>
      <c r="H28" s="1">
        <v>841</v>
      </c>
      <c r="I28" s="1">
        <v>21</v>
      </c>
      <c r="J28" s="3">
        <v>27338</v>
      </c>
      <c r="K28" s="1"/>
    </row>
    <row r="29" spans="1:11" x14ac:dyDescent="0.25">
      <c r="A29" s="1">
        <v>28</v>
      </c>
      <c r="B29" s="1" t="s">
        <v>227</v>
      </c>
      <c r="C29" t="s">
        <v>260</v>
      </c>
      <c r="D29" s="1">
        <f>VLOOKUP(materials_short_s_import[[#This Row],[ Тип материала]],$N$3:$O$8,2,0)</f>
        <v>2</v>
      </c>
      <c r="E29" s="1">
        <v>4</v>
      </c>
      <c r="F29" s="1" t="s">
        <v>264</v>
      </c>
      <c r="G29" s="1">
        <f>VLOOKUP(materials_short_s_import[[#This Row],[ Единица измерения]],$N$10:$O$12,2,0)</f>
        <v>1</v>
      </c>
      <c r="H29" s="1">
        <v>692</v>
      </c>
      <c r="I29" s="1">
        <v>7</v>
      </c>
      <c r="J29" s="3">
        <v>55083</v>
      </c>
      <c r="K29" s="1"/>
    </row>
    <row r="30" spans="1:11" x14ac:dyDescent="0.25">
      <c r="A30" s="1">
        <v>29</v>
      </c>
      <c r="B30" s="1" t="s">
        <v>228</v>
      </c>
      <c r="C30" t="s">
        <v>259</v>
      </c>
      <c r="D30" s="1">
        <f>VLOOKUP(materials_short_s_import[[#This Row],[ Тип материала]],$N$3:$O$8,2,0)</f>
        <v>3</v>
      </c>
      <c r="E30" s="1">
        <v>9</v>
      </c>
      <c r="F30" s="1" t="s">
        <v>264</v>
      </c>
      <c r="G30" s="1">
        <f>VLOOKUP(materials_short_s_import[[#This Row],[ Единица измерения]],$N$10:$O$12,2,0)</f>
        <v>1</v>
      </c>
      <c r="H30" s="1">
        <v>259</v>
      </c>
      <c r="I30" s="1">
        <v>20</v>
      </c>
      <c r="J30" s="3">
        <v>19715</v>
      </c>
      <c r="K30" s="1"/>
    </row>
    <row r="31" spans="1:11" x14ac:dyDescent="0.25">
      <c r="A31" s="1">
        <v>30</v>
      </c>
      <c r="B31" s="1" t="s">
        <v>229</v>
      </c>
      <c r="C31" t="s">
        <v>263</v>
      </c>
      <c r="D31" s="1">
        <f>VLOOKUP(materials_short_s_import[[#This Row],[ Тип материала]],$N$3:$O$8,2,0)</f>
        <v>5</v>
      </c>
      <c r="E31" s="1">
        <v>1</v>
      </c>
      <c r="F31" s="1" t="s">
        <v>264</v>
      </c>
      <c r="G31" s="1">
        <f>VLOOKUP(materials_short_s_import[[#This Row],[ Единица измерения]],$N$10:$O$12,2,0)</f>
        <v>1</v>
      </c>
      <c r="H31" s="1">
        <v>586</v>
      </c>
      <c r="I31" s="1">
        <v>26</v>
      </c>
      <c r="J31" s="3">
        <v>35230</v>
      </c>
      <c r="K31" s="1"/>
    </row>
    <row r="32" spans="1:11" x14ac:dyDescent="0.25">
      <c r="A32" s="1">
        <v>31</v>
      </c>
      <c r="B32" s="1" t="s">
        <v>230</v>
      </c>
      <c r="C32" t="s">
        <v>263</v>
      </c>
      <c r="D32" s="1">
        <f>VLOOKUP(materials_short_s_import[[#This Row],[ Тип материала]],$N$3:$O$8,2,0)</f>
        <v>5</v>
      </c>
      <c r="E32" s="1">
        <v>10</v>
      </c>
      <c r="F32" s="1" t="s">
        <v>265</v>
      </c>
      <c r="G32" s="1">
        <f>VLOOKUP(materials_short_s_import[[#This Row],[ Единица измерения]],$N$10:$O$12,2,0)</f>
        <v>2</v>
      </c>
      <c r="H32" s="1">
        <v>976</v>
      </c>
      <c r="I32" s="1">
        <v>40</v>
      </c>
      <c r="J32" s="3">
        <v>41227</v>
      </c>
      <c r="K32" s="1"/>
    </row>
    <row r="33" spans="1:11" x14ac:dyDescent="0.25">
      <c r="A33" s="1">
        <v>32</v>
      </c>
      <c r="B33" s="1" t="s">
        <v>231</v>
      </c>
      <c r="C33" t="s">
        <v>260</v>
      </c>
      <c r="D33" s="1">
        <f>VLOOKUP(materials_short_s_import[[#This Row],[ Тип материала]],$N$3:$O$8,2,0)</f>
        <v>2</v>
      </c>
      <c r="E33" s="1">
        <v>8</v>
      </c>
      <c r="F33" s="1" t="s">
        <v>264</v>
      </c>
      <c r="G33" s="1">
        <f>VLOOKUP(materials_short_s_import[[#This Row],[ Единица измерения]],$N$10:$O$12,2,0)</f>
        <v>1</v>
      </c>
      <c r="H33" s="1">
        <v>492</v>
      </c>
      <c r="I33" s="1">
        <v>9</v>
      </c>
      <c r="J33" s="3">
        <v>38232</v>
      </c>
      <c r="K33" s="1"/>
    </row>
    <row r="34" spans="1:11" x14ac:dyDescent="0.25">
      <c r="A34" s="1">
        <v>33</v>
      </c>
      <c r="B34" s="1" t="s">
        <v>232</v>
      </c>
      <c r="C34" t="s">
        <v>262</v>
      </c>
      <c r="D34" s="1">
        <f>VLOOKUP(materials_short_s_import[[#This Row],[ Тип материала]],$N$3:$O$8,2,0)</f>
        <v>4</v>
      </c>
      <c r="E34" s="1">
        <v>10</v>
      </c>
      <c r="F34" s="1" t="s">
        <v>264</v>
      </c>
      <c r="G34" s="1">
        <f>VLOOKUP(materials_short_s_import[[#This Row],[ Единица измерения]],$N$10:$O$12,2,0)</f>
        <v>1</v>
      </c>
      <c r="H34" s="1">
        <v>843</v>
      </c>
      <c r="I34" s="1">
        <v>28</v>
      </c>
      <c r="J34" s="3">
        <v>34664</v>
      </c>
      <c r="K34" s="1"/>
    </row>
    <row r="35" spans="1:11" x14ac:dyDescent="0.25">
      <c r="A35" s="1">
        <v>34</v>
      </c>
      <c r="B35" s="1" t="s">
        <v>233</v>
      </c>
      <c r="C35" t="s">
        <v>262</v>
      </c>
      <c r="D35" s="1">
        <f>VLOOKUP(materials_short_s_import[[#This Row],[ Тип материала]],$N$3:$O$8,2,0)</f>
        <v>4</v>
      </c>
      <c r="E35" s="1">
        <v>9</v>
      </c>
      <c r="F35" s="1" t="s">
        <v>265</v>
      </c>
      <c r="G35" s="1">
        <f>VLOOKUP(materials_short_s_import[[#This Row],[ Единица измерения]],$N$10:$O$12,2,0)</f>
        <v>2</v>
      </c>
      <c r="H35" s="1">
        <v>124</v>
      </c>
      <c r="I35" s="1">
        <v>35</v>
      </c>
      <c r="J35" s="3">
        <v>24117</v>
      </c>
      <c r="K35" s="1"/>
    </row>
    <row r="36" spans="1:11" x14ac:dyDescent="0.25">
      <c r="A36" s="1">
        <v>35</v>
      </c>
      <c r="B36" s="1" t="s">
        <v>234</v>
      </c>
      <c r="C36" t="s">
        <v>261</v>
      </c>
      <c r="D36" s="1">
        <f>VLOOKUP(materials_short_s_import[[#This Row],[ Тип материала]],$N$3:$O$8,2,0)</f>
        <v>1</v>
      </c>
      <c r="E36" s="1">
        <v>8</v>
      </c>
      <c r="F36" s="1" t="s">
        <v>264</v>
      </c>
      <c r="G36" s="1">
        <f>VLOOKUP(materials_short_s_import[[#This Row],[ Единица измерения]],$N$10:$O$12,2,0)</f>
        <v>1</v>
      </c>
      <c r="H36" s="1">
        <v>25</v>
      </c>
      <c r="I36" s="1">
        <v>38</v>
      </c>
      <c r="J36" s="3">
        <v>42948</v>
      </c>
      <c r="K36" s="1"/>
    </row>
    <row r="37" spans="1:11" x14ac:dyDescent="0.25">
      <c r="A37" s="1">
        <v>36</v>
      </c>
      <c r="B37" s="1" t="s">
        <v>235</v>
      </c>
      <c r="C37" t="s">
        <v>259</v>
      </c>
      <c r="D37" s="1">
        <f>VLOOKUP(materials_short_s_import[[#This Row],[ Тип материала]],$N$3:$O$8,2,0)</f>
        <v>3</v>
      </c>
      <c r="E37" s="1">
        <v>9</v>
      </c>
      <c r="F37" s="1" t="s">
        <v>264</v>
      </c>
      <c r="G37" s="1">
        <f>VLOOKUP(materials_short_s_import[[#This Row],[ Единица измерения]],$N$10:$O$12,2,0)</f>
        <v>1</v>
      </c>
      <c r="H37" s="1">
        <v>749</v>
      </c>
      <c r="I37" s="1">
        <v>30</v>
      </c>
      <c r="J37" s="3">
        <v>9136</v>
      </c>
      <c r="K37" s="1"/>
    </row>
    <row r="38" spans="1:11" x14ac:dyDescent="0.25">
      <c r="A38" s="1">
        <v>37</v>
      </c>
      <c r="B38" s="1" t="s">
        <v>236</v>
      </c>
      <c r="C38" t="s">
        <v>263</v>
      </c>
      <c r="D38" s="1">
        <f>VLOOKUP(materials_short_s_import[[#This Row],[ Тип материала]],$N$3:$O$8,2,0)</f>
        <v>5</v>
      </c>
      <c r="E38" s="1">
        <v>4</v>
      </c>
      <c r="F38" s="1" t="s">
        <v>265</v>
      </c>
      <c r="G38" s="1">
        <f>VLOOKUP(materials_short_s_import[[#This Row],[ Единица измерения]],$N$10:$O$12,2,0)</f>
        <v>2</v>
      </c>
      <c r="H38" s="1">
        <v>232</v>
      </c>
      <c r="I38" s="1">
        <v>36</v>
      </c>
      <c r="J38" s="3">
        <v>36016</v>
      </c>
      <c r="K38" s="1"/>
    </row>
    <row r="39" spans="1:11" x14ac:dyDescent="0.25">
      <c r="A39" s="1">
        <v>38</v>
      </c>
      <c r="B39" s="1" t="s">
        <v>237</v>
      </c>
      <c r="C39" t="s">
        <v>259</v>
      </c>
      <c r="D39" s="1">
        <f>VLOOKUP(materials_short_s_import[[#This Row],[ Тип материала]],$N$3:$O$8,2,0)</f>
        <v>3</v>
      </c>
      <c r="E39" s="1">
        <v>6</v>
      </c>
      <c r="F39" s="1" t="s">
        <v>264</v>
      </c>
      <c r="G39" s="1">
        <f>VLOOKUP(materials_short_s_import[[#This Row],[ Единица измерения]],$N$10:$O$12,2,0)</f>
        <v>1</v>
      </c>
      <c r="H39" s="1">
        <v>336</v>
      </c>
      <c r="I39" s="1">
        <v>24</v>
      </c>
      <c r="J39" s="3">
        <v>26976</v>
      </c>
      <c r="K39" s="1"/>
    </row>
    <row r="40" spans="1:11" x14ac:dyDescent="0.25">
      <c r="A40" s="1">
        <v>39</v>
      </c>
      <c r="B40" s="1" t="s">
        <v>238</v>
      </c>
      <c r="C40" t="s">
        <v>262</v>
      </c>
      <c r="D40" s="1">
        <f>VLOOKUP(materials_short_s_import[[#This Row],[ Тип материала]],$N$3:$O$8,2,0)</f>
        <v>4</v>
      </c>
      <c r="E40" s="1">
        <v>2</v>
      </c>
      <c r="F40" s="1" t="s">
        <v>264</v>
      </c>
      <c r="G40" s="1">
        <f>VLOOKUP(materials_short_s_import[[#This Row],[ Единица измерения]],$N$10:$O$12,2,0)</f>
        <v>1</v>
      </c>
      <c r="H40" s="1">
        <v>793</v>
      </c>
      <c r="I40" s="1">
        <v>30</v>
      </c>
      <c r="J40" s="3">
        <v>33801</v>
      </c>
      <c r="K40" s="1"/>
    </row>
    <row r="41" spans="1:11" x14ac:dyDescent="0.25">
      <c r="A41" s="1">
        <v>40</v>
      </c>
      <c r="B41" s="1" t="s">
        <v>239</v>
      </c>
      <c r="C41" t="s">
        <v>263</v>
      </c>
      <c r="D41" s="1">
        <f>VLOOKUP(materials_short_s_import[[#This Row],[ Тип материала]],$N$3:$O$8,2,0)</f>
        <v>5</v>
      </c>
      <c r="E41" s="1">
        <v>8</v>
      </c>
      <c r="F41" s="1" t="s">
        <v>264</v>
      </c>
      <c r="G41" s="1">
        <f>VLOOKUP(materials_short_s_import[[#This Row],[ Единица измерения]],$N$10:$O$12,2,0)</f>
        <v>1</v>
      </c>
      <c r="H41" s="1">
        <v>347</v>
      </c>
      <c r="I41" s="1">
        <v>13</v>
      </c>
      <c r="J41" s="3">
        <v>26244</v>
      </c>
      <c r="K41" s="1"/>
    </row>
    <row r="42" spans="1:11" x14ac:dyDescent="0.25">
      <c r="A42" s="1">
        <v>41</v>
      </c>
      <c r="B42" s="1" t="s">
        <v>240</v>
      </c>
      <c r="C42" t="s">
        <v>262</v>
      </c>
      <c r="D42" s="1">
        <f>VLOOKUP(materials_short_s_import[[#This Row],[ Тип материала]],$N$3:$O$8,2,0)</f>
        <v>4</v>
      </c>
      <c r="E42" s="1">
        <v>9</v>
      </c>
      <c r="F42" s="1" t="s">
        <v>264</v>
      </c>
      <c r="G42" s="1">
        <f>VLOOKUP(materials_short_s_import[[#This Row],[ Единица измерения]],$N$10:$O$12,2,0)</f>
        <v>1</v>
      </c>
      <c r="H42" s="1">
        <v>997</v>
      </c>
      <c r="I42" s="1">
        <v>25</v>
      </c>
      <c r="J42" s="3">
        <v>33874</v>
      </c>
      <c r="K42" s="1"/>
    </row>
    <row r="43" spans="1:11" x14ac:dyDescent="0.25">
      <c r="A43" s="1">
        <v>42</v>
      </c>
      <c r="B43" s="1" t="s">
        <v>241</v>
      </c>
      <c r="C43" t="s">
        <v>263</v>
      </c>
      <c r="D43" s="1">
        <f>VLOOKUP(materials_short_s_import[[#This Row],[ Тип материала]],$N$3:$O$8,2,0)</f>
        <v>5</v>
      </c>
      <c r="E43" s="1">
        <v>5</v>
      </c>
      <c r="F43" s="1" t="s">
        <v>264</v>
      </c>
      <c r="G43" s="1">
        <f>VLOOKUP(materials_short_s_import[[#This Row],[ Единица измерения]],$N$10:$O$12,2,0)</f>
        <v>1</v>
      </c>
      <c r="H43" s="1">
        <v>284</v>
      </c>
      <c r="I43" s="1">
        <v>31</v>
      </c>
      <c r="J43" s="3">
        <v>44031</v>
      </c>
      <c r="K43" s="1"/>
    </row>
    <row r="44" spans="1:11" x14ac:dyDescent="0.25">
      <c r="A44" s="1">
        <v>43</v>
      </c>
      <c r="B44" s="1" t="s">
        <v>242</v>
      </c>
      <c r="C44" t="s">
        <v>263</v>
      </c>
      <c r="D44" s="1">
        <f>VLOOKUP(materials_short_s_import[[#This Row],[ Тип материала]],$N$3:$O$8,2,0)</f>
        <v>5</v>
      </c>
      <c r="E44" s="1">
        <v>1</v>
      </c>
      <c r="F44" s="1" t="s">
        <v>264</v>
      </c>
      <c r="G44" s="1">
        <f>VLOOKUP(materials_short_s_import[[#This Row],[ Единица измерения]],$N$10:$O$12,2,0)</f>
        <v>1</v>
      </c>
      <c r="H44" s="1">
        <v>265</v>
      </c>
      <c r="I44" s="1">
        <v>21</v>
      </c>
      <c r="J44" s="3">
        <v>36574</v>
      </c>
      <c r="K44" s="1"/>
    </row>
    <row r="45" spans="1:11" x14ac:dyDescent="0.25">
      <c r="A45" s="1">
        <v>44</v>
      </c>
      <c r="B45" s="1" t="s">
        <v>243</v>
      </c>
      <c r="C45" t="s">
        <v>263</v>
      </c>
      <c r="D45" s="1">
        <f>VLOOKUP(materials_short_s_import[[#This Row],[ Тип материала]],$N$3:$O$8,2,0)</f>
        <v>5</v>
      </c>
      <c r="E45" s="1">
        <v>8</v>
      </c>
      <c r="F45" s="1" t="s">
        <v>265</v>
      </c>
      <c r="G45" s="1">
        <f>VLOOKUP(materials_short_s_import[[#This Row],[ Единица измерения]],$N$10:$O$12,2,0)</f>
        <v>2</v>
      </c>
      <c r="H45" s="1">
        <v>856</v>
      </c>
      <c r="I45" s="1">
        <v>17</v>
      </c>
      <c r="J45" s="3">
        <v>45349</v>
      </c>
      <c r="K45" s="1"/>
    </row>
    <row r="46" spans="1:11" x14ac:dyDescent="0.25">
      <c r="A46" s="1">
        <v>45</v>
      </c>
      <c r="B46" s="1" t="s">
        <v>244</v>
      </c>
      <c r="C46" t="s">
        <v>263</v>
      </c>
      <c r="D46" s="1">
        <f>VLOOKUP(materials_short_s_import[[#This Row],[ Тип материала]],$N$3:$O$8,2,0)</f>
        <v>5</v>
      </c>
      <c r="E46" s="1">
        <v>8</v>
      </c>
      <c r="F46" s="1" t="s">
        <v>264</v>
      </c>
      <c r="G46" s="1">
        <f>VLOOKUP(materials_short_s_import[[#This Row],[ Единица измерения]],$N$10:$O$12,2,0)</f>
        <v>1</v>
      </c>
      <c r="H46" s="1">
        <v>290</v>
      </c>
      <c r="I46" s="1">
        <v>32</v>
      </c>
      <c r="J46" s="3">
        <v>47198</v>
      </c>
      <c r="K46" s="1"/>
    </row>
    <row r="47" spans="1:11" x14ac:dyDescent="0.25">
      <c r="A47" s="1">
        <v>46</v>
      </c>
      <c r="B47" s="1" t="s">
        <v>245</v>
      </c>
      <c r="C47" t="s">
        <v>261</v>
      </c>
      <c r="D47" s="1">
        <f>VLOOKUP(materials_short_s_import[[#This Row],[ Тип материала]],$N$3:$O$8,2,0)</f>
        <v>1</v>
      </c>
      <c r="E47" s="1">
        <v>10</v>
      </c>
      <c r="F47" s="1" t="s">
        <v>264</v>
      </c>
      <c r="G47" s="1">
        <f>VLOOKUP(materials_short_s_import[[#This Row],[ Единица измерения]],$N$10:$O$12,2,0)</f>
        <v>1</v>
      </c>
      <c r="H47" s="1">
        <v>536</v>
      </c>
      <c r="I47" s="1">
        <v>31</v>
      </c>
      <c r="J47" s="3">
        <v>2517</v>
      </c>
      <c r="K47" s="1"/>
    </row>
    <row r="48" spans="1:11" x14ac:dyDescent="0.25">
      <c r="A48" s="1">
        <v>47</v>
      </c>
      <c r="B48" s="1" t="s">
        <v>246</v>
      </c>
      <c r="C48" t="s">
        <v>263</v>
      </c>
      <c r="D48" s="1">
        <f>VLOOKUP(materials_short_s_import[[#This Row],[ Тип материала]],$N$3:$O$8,2,0)</f>
        <v>5</v>
      </c>
      <c r="E48" s="1">
        <v>10</v>
      </c>
      <c r="F48" s="1" t="s">
        <v>264</v>
      </c>
      <c r="G48" s="1">
        <f>VLOOKUP(materials_short_s_import[[#This Row],[ Единица измерения]],$N$10:$O$12,2,0)</f>
        <v>1</v>
      </c>
      <c r="H48" s="1">
        <v>189</v>
      </c>
      <c r="I48" s="1">
        <v>31</v>
      </c>
      <c r="J48" s="3">
        <v>55495</v>
      </c>
      <c r="K48" s="1"/>
    </row>
    <row r="49" spans="1:11" x14ac:dyDescent="0.25">
      <c r="A49" s="1">
        <v>48</v>
      </c>
      <c r="B49" s="1" t="s">
        <v>247</v>
      </c>
      <c r="C49" t="s">
        <v>261</v>
      </c>
      <c r="D49" s="1">
        <f>VLOOKUP(materials_short_s_import[[#This Row],[ Тип материала]],$N$3:$O$8,2,0)</f>
        <v>1</v>
      </c>
      <c r="E49" s="1">
        <v>8</v>
      </c>
      <c r="F49" s="1" t="s">
        <v>265</v>
      </c>
      <c r="G49" s="1">
        <f>VLOOKUP(materials_short_s_import[[#This Row],[ Единица измерения]],$N$10:$O$12,2,0)</f>
        <v>2</v>
      </c>
      <c r="H49" s="1">
        <v>48</v>
      </c>
      <c r="I49" s="1">
        <v>32</v>
      </c>
      <c r="J49" s="3">
        <v>49181</v>
      </c>
      <c r="K49" s="1"/>
    </row>
    <row r="50" spans="1:11" x14ac:dyDescent="0.25">
      <c r="A50" s="1">
        <v>49</v>
      </c>
      <c r="B50" s="1" t="s">
        <v>248</v>
      </c>
      <c r="C50" t="s">
        <v>263</v>
      </c>
      <c r="D50" s="1">
        <f>VLOOKUP(materials_short_s_import[[#This Row],[ Тип материала]],$N$3:$O$8,2,0)</f>
        <v>5</v>
      </c>
      <c r="E50" s="1">
        <v>4</v>
      </c>
      <c r="F50" s="1" t="s">
        <v>264</v>
      </c>
      <c r="G50" s="1">
        <f>VLOOKUP(materials_short_s_import[[#This Row],[ Единица измерения]],$N$10:$O$12,2,0)</f>
        <v>1</v>
      </c>
      <c r="H50" s="1">
        <v>373</v>
      </c>
      <c r="I50" s="1">
        <v>8</v>
      </c>
      <c r="J50" s="3">
        <v>51550</v>
      </c>
      <c r="K50" s="1"/>
    </row>
    <row r="51" spans="1:11" x14ac:dyDescent="0.25">
      <c r="A51" s="1">
        <v>50</v>
      </c>
      <c r="B51" s="1" t="s">
        <v>249</v>
      </c>
      <c r="C51" t="s">
        <v>263</v>
      </c>
      <c r="D51" s="1">
        <f>VLOOKUP(materials_short_s_import[[#This Row],[ Тип материала]],$N$3:$O$8,2,0)</f>
        <v>5</v>
      </c>
      <c r="E51" s="1">
        <v>7</v>
      </c>
      <c r="F51" s="1" t="s">
        <v>264</v>
      </c>
      <c r="G51" s="1">
        <f>VLOOKUP(materials_short_s_import[[#This Row],[ Единица измерения]],$N$10:$O$12,2,0)</f>
        <v>1</v>
      </c>
      <c r="H51" s="1">
        <v>395</v>
      </c>
      <c r="I51" s="1">
        <v>20</v>
      </c>
      <c r="J51" s="3">
        <v>43414</v>
      </c>
      <c r="K51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B3"/>
    </sheetView>
  </sheetViews>
  <sheetFormatPr defaultRowHeight="15" x14ac:dyDescent="0.25"/>
  <cols>
    <col min="1" max="1" width="22.5703125" bestFit="1" customWidth="1"/>
    <col min="2" max="2" width="10.7109375" bestFit="1" customWidth="1"/>
  </cols>
  <sheetData>
    <row r="1" spans="1:2" x14ac:dyDescent="0.25">
      <c r="A1" s="1" t="s">
        <v>256</v>
      </c>
      <c r="B1" t="s">
        <v>250</v>
      </c>
    </row>
    <row r="2" spans="1:2" x14ac:dyDescent="0.25">
      <c r="A2" s="1" t="s">
        <v>195</v>
      </c>
      <c r="B2">
        <v>1</v>
      </c>
    </row>
    <row r="3" spans="1:2" x14ac:dyDescent="0.25">
      <c r="A3" s="1" t="s">
        <v>200</v>
      </c>
      <c r="B3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defaultRowHeight="15" x14ac:dyDescent="0.25"/>
  <cols>
    <col min="1" max="1" width="17.5703125" bestFit="1" customWidth="1"/>
    <col min="2" max="2" width="14.5703125" bestFit="1" customWidth="1"/>
  </cols>
  <sheetData>
    <row r="1" spans="1:2" x14ac:dyDescent="0.25">
      <c r="A1" s="1" t="s">
        <v>254</v>
      </c>
      <c r="B1" t="s">
        <v>251</v>
      </c>
    </row>
    <row r="2" spans="1:2" x14ac:dyDescent="0.25">
      <c r="A2" s="1" t="s">
        <v>194</v>
      </c>
      <c r="B2">
        <v>1</v>
      </c>
    </row>
    <row r="3" spans="1:2" x14ac:dyDescent="0.25">
      <c r="A3" s="1" t="s">
        <v>197</v>
      </c>
      <c r="B3">
        <v>2</v>
      </c>
    </row>
    <row r="4" spans="1:2" x14ac:dyDescent="0.25">
      <c r="A4" s="1" t="s">
        <v>199</v>
      </c>
      <c r="B4">
        <v>3</v>
      </c>
    </row>
    <row r="5" spans="1:2" x14ac:dyDescent="0.25">
      <c r="A5" s="1" t="s">
        <v>202</v>
      </c>
      <c r="B5">
        <v>4</v>
      </c>
    </row>
    <row r="6" spans="1:2" x14ac:dyDescent="0.25">
      <c r="A6" s="1" t="s">
        <v>207</v>
      </c>
      <c r="B6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F A A B Q S w M E F A A C A A g A R m Y 0 V / H / x O + m A A A A + Q A A A B I A H A B D b 2 5 m a W c v U G F j a 2 F n Z S 5 4 b W w g o h g A K K A U A A A A A A A A A A A A A A A A A A A A A A A A A A A A h Y + 9 D o I w G E V f h X S n P 4 j G k I 8 y u E p i N B p X U i o 0 Q j F t s b y b g 4 / k K 0 i i G D b H e 3 K G c 1 + P J 2 R D 2 w R 3 a a z q d I o Y p i i Q W n S l 0 l W K e n c J 1 y j j s C v E t a h k M M r a J o M t U 1 Q 7 d 0 s I 8 d 5 j v 8 C d q U h E K S P n f H s Q t W w L 9 J P V f z l U 2 r p C C 4 k 4 n D 4 x P M J R j G O 6 W m I W U w Z k 4 p A r P X P G Z E y B z C B s + s b 1 R n L T h / s j k G k C + d 7 g b 1 B L A w Q U A A I A C A B G Z j R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m Y 0 V w x z s H c j A g A A b w U A A B M A H A B G b 3 J t d W x h c y 9 T Z W N 0 a W 9 u M S 5 t I K I Y A C i g F A A A A A A A A A A A A A A A A A A A A A A A A A A A A K W S 0 W o T Q R S G 7 w N 5 h 2 G 9 2 c A Q S F E v L L m Q t G L v R H N n J K z Z 0 S 7 s z p S d q U R C o K l Q h R R y o 1 C k R f Q J t t H V u G 2 2 r 3 D m j T w 7 m 7 J p i S H R k J D d m T P / / 5 0 z v 2 Q d 5 Q l O n u X / t c 1 y q V y S u 0 7 I X B I 4 i o W e 4 8 u 2 3 B W h a s u 2 F + z h A 6 k T n 6 l y i e A H T v R A H 0 K q 3 8 M U J p D g X k O + q W 6 J z n 7 A u L I f e T 6 r N g R X + C J t a / t B C 8 4 g h T F E e k T g C i L 8 J R D N r b Y 2 W n 8 z r q q u s i r 0 + R b z v c D D m r p F L b r N O 8 L 1 + O t 6 b e N e 7 U W F 5 m B 3 L P i S S e q h / g A x w k 3 1 E G I C v 9 D y O 2 5 c G L 8 E J h Y i N 5 2 X i P k k F I F Q 7 D F z X B Z K + 3 Z r c 8 o n K H N p V K + V f x M s n c B V o d Y M H S 5 f i T B o C H 8 / 4 M 2 3 e 0 z a q 1 P R X s / C o U Q o m j u Z 8 R g S r L / E S R 1 C r A / w N c J T k U W J Q g e i W F f 1 K e l Z B L 5 l P K u V f j b W E + w 0 N j 2 P I S U w J v q d u a F k B h X j y R 2 u 7 t + t Z s 3 M j n 6 C H y i M W P o I I o K P Z j L o F p v F 0 a p u U z y t B + i C h C i 5 0 O s 0 d 8 p a g g t 9 P B t 8 d t 6 4 p v D z e i k 1 w l n j K S S L p L 6 a r U z K l O r j G 5 z 9 u b v + i H X n a D h G M u y J G A Y E h E Q P i t t + 6 L o 7 3 G X d / L L t 5 R m h J N s u V C i p 4 f d G c s 0 E z f x T f a B H W J r l s E h M H k 1 E O t d H e l h w P G U i x P T m G C Z v S / l p 7 z b J m q F b n r O 1 o r V a m N b I z 3 8 l Z m F G + p V y y e P / f k 2 b f w B Q S w E C L Q A U A A I A C A B G Z j R X 8 f / E 7 6 Y A A A D 5 A A A A E g A A A A A A A A A A A A A A A A A A A A A A Q 2 9 u Z m l n L 1 B h Y 2 t h Z 2 U u e G 1 s U E s B A i 0 A F A A C A A g A R m Y 0 V w / K 6 a u k A A A A 6 Q A A A B M A A A A A A A A A A A A A A A A A 8 g A A A F t D b 2 5 0 Z W 5 0 X 1 R 5 c G V z X S 5 4 b W x Q S w E C L Q A U A A I A C A B G Z j R X D H O w d y M C A A B v B Q A A E w A A A A A A A A A A A A A A A A D j A Q A A R m 9 y b X V s Y X M v U 2 V j d G l v b j E u b V B L B Q Y A A A A A A w A D A M I A A A B T B A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7 0 E w A A A A A A A N I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z X 3 N o b 3 J 0 X 3 N f a W 1 w b 3 J 0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t Y X R l c m l h b H N f c 2 h v c n R f c 1 9 p b X B v c n Q i I C 8 + P E V u d H J 5 I F R 5 c G U 9 I k Z p b G x T d G F 0 d X M i I F Z h b H V l P S J z Q 2 9 t c G x l d G U i I C 8 + P E V u d H J 5 I F R 5 c G U 9 I k Z p b G x D b 3 V u d C I g V m F s d W U 9 I m w 1 M C I g L z 4 8 R W 5 0 c n k g V H l w Z T 0 i R m l s b E V y c m 9 y Q 2 9 1 b n Q i I F Z h b H V l P S J s M C I g L z 4 8 R W 5 0 c n k g V H l w Z T 0 i R m l s b E N v b H V t b l R 5 c G V z I i B W Y W x 1 Z T 0 i c 0 J R W U d B d 1 l E Q X d Z P S I g L z 4 8 R W 5 0 c n k g V H l w Z T 0 i R m l s b E N v b H V t b k 5 h b W V z I i B W Y W x 1 Z T 0 i c 1 s m c X V v d D v Q m N C 9 0 L T Q t d C 6 0 Y E m c X V v d D s s J n F 1 b 3 Q 7 0 J 3 Q s N C 4 0 L z Q t d C 9 0 L 7 Q s t C w 0 L 3 Q u N C 1 I N C 8 0 L D R g t C 1 0 Y D Q u N C w 0 L v Q s C Z x d W 9 0 O y w m c X V v d D s g 0 K L Q u N C / I N C 8 0 L D R g t C 1 0 Y D Q u N C w 0 L v Q s C Z x d W 9 0 O y w m c X V v d D s g 0 J r Q v t C 7 0 L j R h 9 C 1 0 Y H R g t C y 0 L 4 g 0 L I g 0 Y P Q v 9 C w 0 L r Q v t C y 0 L r Q t S Z x d W 9 0 O y w m c X V v d D s g 0 J X Q t N C 4 0 L 3 Q u N G G 0 L A g 0 L j Q t 9 C 8 0 L X R g N C 1 0 L 3 Q u N G P J n F 1 b 3 Q 7 L C Z x d W 9 0 O y D Q m t C + 0 L v Q u N G H 0 L X R g d G C 0 L L Q v i D Q v d C w I N G B 0 L r Q u 9 C w 0 L T Q t S Z x d W 9 0 O y w m c X V v d D s g 0 J z Q u N C 9 0 L j Q v N C w 0 L v R j N C 9 0 Y v Q u S D Q s t C + 0 L f Q v N C + 0 L b Q v d G L 0 L k g 0 L 7 R g d G C 0 L D R g t C + 0 L o m c X V v d D s s J n F 1 b 3 Q 7 I N C h 0 Y L Q v t C 4 0 L z Q v t G B 0 Y L R j C Z x d W 9 0 O 1 0 i I C 8 + P E V u d H J 5 I F R 5 c G U 9 I k Z p b G x F c n J v c k N v Z G U i I F Z h b H V l P S J z V W 5 r b m 9 3 b i I g L z 4 8 R W 5 0 c n k g V H l w Z T 0 i R m l s b E x h c 3 R V c G R h d G V k I i B W Y W x 1 Z T 0 i Z D I w M j M t M D k t M j B U M D k 6 M z E 6 M T k u O T I 5 M z Q x N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9 C b 0 L j R g d G C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Z X J p Y W x z X 3 N o b 3 J 0 X 3 N f a W 1 w b 3 J 0 L 9 C U 0 L 7 Q s d C w 0 L L Q u 9 C 1 0 L 0 g 0 L j Q v d C 0 0 L X Q u t G B L n v Q m N C 9 0 L T Q t d C 6 0 Y E s N 3 0 m c X V v d D s s J n F 1 b 3 Q 7 U 2 V j d G l v b j E v b W F 0 Z X J p Y W x z X 3 N o b 3 J 0 X 3 N f a W 1 w b 3 J 0 L 9 C U 0 L 7 Q s d C w 0 L L Q u 9 C 1 0 L 0 g 0 L j Q v d C 0 0 L X Q u t G B L n v Q n d C w 0 L j Q v N C 1 0 L 3 Q v t C y 0 L D Q v d C 4 0 L U g 0 L z Q s N G C 0 L X R g N C 4 0 L D Q u 9 C w L D B 9 J n F 1 b 3 Q 7 L C Z x d W 9 0 O 1 N l Y 3 R p b 2 4 x L 2 1 h d G V y a W F s c 1 9 z a G 9 y d F 9 z X 2 l t c G 9 y d C / Q l N C + 0 L H Q s N C y 0 L v Q t d C 9 I N C 4 0 L 3 Q t N C 1 0 L r R g S 5 7 I N C i 0 L j Q v y D Q v N C w 0 Y L Q t d G A 0 L j Q s N C 7 0 L A s M X 0 m c X V v d D s s J n F 1 b 3 Q 7 U 2 V j d G l v b j E v b W F 0 Z X J p Y W x z X 3 N o b 3 J 0 X 3 N f a W 1 w b 3 J 0 L 9 C U 0 L 7 Q s d C w 0 L L Q u 9 C 1 0 L 0 g 0 L j Q v d C 0 0 L X Q u t G B L n s g 0 J r Q v t C 7 0 L j R h 9 C 1 0 Y H R g t C y 0 L 4 g 0 L I g 0 Y P Q v 9 C w 0 L r Q v t C y 0 L r Q t S w y f S Z x d W 9 0 O y w m c X V v d D t T Z W N 0 a W 9 u M S 9 t Y X R l c m l h b H N f c 2 h v c n R f c 1 9 p b X B v c n Q v 0 J T Q v t C x 0 L D Q s t C 7 0 L X Q v S D Q u N C 9 0 L T Q t d C 6 0 Y E u e y D Q l d C 0 0 L j Q v d C 4 0 Y b Q s C D Q u N C 3 0 L z Q t d G A 0 L X Q v d C 4 0 Y 8 s M 3 0 m c X V v d D s s J n F 1 b 3 Q 7 U 2 V j d G l v b j E v b W F 0 Z X J p Y W x z X 3 N o b 3 J 0 X 3 N f a W 1 w b 3 J 0 L 9 C U 0 L 7 Q s d C w 0 L L Q u 9 C 1 0 L 0 g 0 L j Q v d C 0 0 L X Q u t G B L n s g 0 J r Q v t C 7 0 L j R h 9 C 1 0 Y H R g t C y 0 L 4 g 0 L 3 Q s C D R g d C 6 0 L v Q s N C 0 0 L U s N H 0 m c X V v d D s s J n F 1 b 3 Q 7 U 2 V j d G l v b j E v b W F 0 Z X J p Y W x z X 3 N o b 3 J 0 X 3 N f a W 1 w b 3 J 0 L 9 C U 0 L 7 Q s d C w 0 L L Q u 9 C 1 0 L 0 g 0 L j Q v d C 0 0 L X Q u t G B L n s g 0 J z Q u N C 9 0 L j Q v N C w 0 L v R j N C 9 0 Y v Q u S D Q s t C + 0 L f Q v N C + 0 L b Q v d G L 0 L k g 0 L 7 R g d G C 0 L D R g t C + 0 L o s N X 0 m c X V v d D s s J n F 1 b 3 Q 7 U 2 V j d G l v b j E v b W F 0 Z X J p Y W x z X 3 N o b 3 J 0 X 3 N f a W 1 w b 3 J 0 L 9 C U 0 L 7 Q s d C w 0 L L Q u 9 C 1 0 L 0 g 0 L j Q v d C 0 0 L X Q u t G B L n s g 0 K H R g t C + 0 L j Q v N C + 0 Y H R g t G M L D Z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1 h d G V y a W F s c 1 9 z a G 9 y d F 9 z X 2 l t c G 9 y d C / Q l N C + 0 L H Q s N C y 0 L v Q t d C 9 I N C 4 0 L 3 Q t N C 1 0 L r R g S 5 7 0 J j Q v d C 0 0 L X Q u t G B L D d 9 J n F 1 b 3 Q 7 L C Z x d W 9 0 O 1 N l Y 3 R p b 2 4 x L 2 1 h d G V y a W F s c 1 9 z a G 9 y d F 9 z X 2 l t c G 9 y d C / Q l N C + 0 L H Q s N C y 0 L v Q t d C 9 I N C 4 0 L 3 Q t N C 1 0 L r R g S 5 7 0 J 3 Q s N C 4 0 L z Q t d C 9 0 L 7 Q s t C w 0 L 3 Q u N C 1 I N C 8 0 L D R g t C 1 0 Y D Q u N C w 0 L v Q s C w w f S Z x d W 9 0 O y w m c X V v d D t T Z W N 0 a W 9 u M S 9 t Y X R l c m l h b H N f c 2 h v c n R f c 1 9 p b X B v c n Q v 0 J T Q v t C x 0 L D Q s t C 7 0 L X Q v S D Q u N C 9 0 L T Q t d C 6 0 Y E u e y D Q o t C 4 0 L 8 g 0 L z Q s N G C 0 L X R g N C 4 0 L D Q u 9 C w L D F 9 J n F 1 b 3 Q 7 L C Z x d W 9 0 O 1 N l Y 3 R p b 2 4 x L 2 1 h d G V y a W F s c 1 9 z a G 9 y d F 9 z X 2 l t c G 9 y d C / Q l N C + 0 L H Q s N C y 0 L v Q t d C 9 I N C 4 0 L 3 Q t N C 1 0 L r R g S 5 7 I N C a 0 L 7 Q u 9 C 4 0 Y f Q t d G B 0 Y L Q s t C + I N C y I N G D 0 L / Q s N C 6 0 L 7 Q s t C 6 0 L U s M n 0 m c X V v d D s s J n F 1 b 3 Q 7 U 2 V j d G l v b j E v b W F 0 Z X J p Y W x z X 3 N o b 3 J 0 X 3 N f a W 1 w b 3 J 0 L 9 C U 0 L 7 Q s d C w 0 L L Q u 9 C 1 0 L 0 g 0 L j Q v d C 0 0 L X Q u t G B L n s g 0 J X Q t N C 4 0 L 3 Q u N G G 0 L A g 0 L j Q t 9 C 8 0 L X R g N C 1 0 L 3 Q u N G P L D N 9 J n F 1 b 3 Q 7 L C Z x d W 9 0 O 1 N l Y 3 R p b 2 4 x L 2 1 h d G V y a W F s c 1 9 z a G 9 y d F 9 z X 2 l t c G 9 y d C / Q l N C + 0 L H Q s N C y 0 L v Q t d C 9 I N C 4 0 L 3 Q t N C 1 0 L r R g S 5 7 I N C a 0 L 7 Q u 9 C 4 0 Y f Q t d G B 0 Y L Q s t C + I N C 9 0 L A g 0 Y H Q u t C 7 0 L D Q t N C 1 L D R 9 J n F 1 b 3 Q 7 L C Z x d W 9 0 O 1 N l Y 3 R p b 2 4 x L 2 1 h d G V y a W F s c 1 9 z a G 9 y d F 9 z X 2 l t c G 9 y d C / Q l N C + 0 L H Q s N C y 0 L v Q t d C 9 I N C 4 0 L 3 Q t N C 1 0 L r R g S 5 7 I N C c 0 L j Q v d C 4 0 L z Q s N C 7 0 Y z Q v d G L 0 L k g 0 L L Q v t C 3 0 L z Q v t C 2 0 L 3 R i 9 C 5 I N C + 0 Y H R g t C w 0 Y L Q v t C 6 L D V 9 J n F 1 b 3 Q 7 L C Z x d W 9 0 O 1 N l Y 3 R p b 2 4 x L 2 1 h d G V y a W F s c 1 9 z a G 9 y d F 9 z X 2 l t c G 9 y d C / Q l N C + 0 L H Q s N C y 0 L v Q t d C 9 I N C 4 0 L 3 Q t N C 1 0 L r R g S 5 7 I N C h 0 Y L Q v t C 4 0 L z Q v t G B 0 Y L R j C w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b W F 0 Z X J p Y W x z X 3 N o b 3 J 0 X 3 N f a W 1 w b 3 J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c 1 9 z a G 9 y d F 9 z X 2 l t c G 9 y d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l c m l h b H N f c 2 h v c n R f c 1 9 p b X B v c n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z X 3 N o b 3 J 0 X 3 N f a W 1 w b 3 J 0 L y V E M C U 5 N C V E M C V C R S V E M C V C M S V E M C V C M C V E M C V C M i V E M C V C Q i V E M C V C N S V E M C V C R C U y M C V E M C V C O C V E M C V C R C V E M C V C N C V E M C V C N S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c 1 9 z a G 9 y d F 9 z X 2 l t c G 9 y d C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n a d I 2 G Y g E C p X r C 4 1 w + q S Q A A A A A C A A A A A A A Q Z g A A A A E A A C A A A A B + d S I 7 f V 1 M Z v 1 E Q T y n Z S U e + J K T f S p u L P 1 q + D E 5 M g U H D w A A A A A O g A A A A A I A A C A A A A C 0 n h I e K / R 0 2 t / D q a a C a k h a I f 3 / j y c V 8 5 X Y d Y V Z S l Z q J 1 A A A A B Y g n r 3 U C p L D T b 2 A W C H 1 V y k e I 8 J M E 4 v j 6 R 5 7 h f C P P C o c 2 S B p M q y r u T h 5 F x o J k g F O + 1 r k f d s x Z N p N v z V 1 o Z B S u z k 1 I d x j / l F Z i W p 6 G Z W X R S p J k A A A A A R H 6 Q V H F n z u K K W i Y M B + q g z A u 0 E o k B G R s h 0 X K w E C w + 7 I J h S c a D x D c s j Y L n m f p y 7 I q P d M e N t u 0 2 l D F B 8 p a b J S 7 d 1 < / D a t a M a s h u p > 
</file>

<file path=customXml/itemProps1.xml><?xml version="1.0" encoding="utf-8"?>
<ds:datastoreItem xmlns:ds="http://schemas.openxmlformats.org/officeDocument/2006/customXml" ds:itemID="{E5EAD905-40ED-4D2F-8184-EBF7211D10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Product</vt:lpstr>
      <vt:lpstr>ProductType</vt:lpstr>
      <vt:lpstr>Material</vt:lpstr>
      <vt:lpstr>UnitType</vt:lpstr>
      <vt:lpstr>MaterialType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Programmer</dc:creator>
  <cp:lastModifiedBy>Programmer</cp:lastModifiedBy>
  <dcterms:created xsi:type="dcterms:W3CDTF">2023-09-20T09:50:23Z</dcterms:created>
  <dcterms:modified xsi:type="dcterms:W3CDTF">2023-09-25T12:33:27Z</dcterms:modified>
</cp:coreProperties>
</file>