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земельный участок" r:id="rId1" sheetId="1" state="visible"/>
    <sheet name="Малоэтажка_колич_блоков" r:id="rId2" sheetId="2" state="visible"/>
    <sheet name="Малоэтажка_колич_квартир" r:id="rId3" sheetId="3" state="visible"/>
    <sheet name="Малоэтажка_колич_жителей" r:id="rId4" sheetId="4" state="visible"/>
    <sheet name="Малоэт_показ_благоуст_норматив" r:id="rId5" sheetId="5" state="visible"/>
    <sheet name="Малоэтажка_площади" r:id="rId6" sheetId="6" state="visible"/>
    <sheet name="Осн._характ_ки_малоэт_кварт" r:id="rId7" sheetId="7" state="visible"/>
    <sheet name="1тип(3кв)" r:id="rId8" sheetId="8" state="visible"/>
    <sheet name="2тип(4кв)" r:id="rId9" sheetId="9" state="visible"/>
    <sheet name="У_1тип(3кв)" r:id="rId10" sheetId="10" state="visible"/>
    <sheet name="У_2тип(4кв)" r:id="rId11" sheetId="1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<sst xmlns="http://schemas.openxmlformats.org/spreadsheetml/2006/main" xmlns:a="http://schemas.openxmlformats.org/drawingml/2006/main" xmlns:a15="http://schemas.microsoft.com/office/drawing/2012/main" xmlns:asvg="http://schemas.microsoft.com/office/drawing/2016/SVG/main" xmlns:c="http://schemas.openxmlformats.org/drawingml/2006/chart" xmlns:co="http://ncloudtech.com" xmlns:co-ooxml="http://ncloudtech.com/ooxml" xmlns:m="http://schemas.openxmlformats.org/officeDocument/2006/math" xmlns:mc="http://schemas.openxmlformats.org/markup-compatibility/2006" xmlns:o="urn:schemas-microsoft-com:office:office" xmlns:p="http://schemas.openxmlformats.org/presentationml/2006/main" xmlns:pic="http://schemas.openxmlformats.org/drawingml/2006/picture" xmlns:r="http://schemas.openxmlformats.org/officeDocument/2006/relationships" xmlns:s="http://schemas.openxmlformats.org/officeDocument/2006/sharedTypes" xmlns:sl="http://schemas.openxmlformats.org/schemaLibrary/2006/main" xmlns:v="urn:schemas-microsoft-com:vml" xmlns:w="http://schemas.openxmlformats.org/wordprocessingml/2006/main" xmlns:w10="urn:schemas-microsoft-com:office:word" xmlns:w14="http://schemas.microsoft.com/office/word/2010/wordml" xmlns:w15="http://schemas.microsoft.com/office/word/2012/wordml" xmlns:wp="http://schemas.openxmlformats.org/drawingml/2006/wordprocessingDrawing" xmlns:wpg="http://schemas.microsoft.com/office/word/2010/wordprocessingGroup" xmlns:wps="http://schemas.microsoft.com/office/word/2010/wordprocessingShape" xmlns:x="urn:schemas-microsoft-com:office:excel" xmlns:x14="http://schemas.microsoft.com/office/spreadsheetml/2009/9/main" xmlns:xdr="http://schemas.openxmlformats.org/drawingml/2006/spreadsheetDrawing" xmlns:xm="http://schemas.microsoft.com/office/excel/2006/main" mc:Ignorable="co co-ooxml w14 x14 w15">
  <si>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Номер микрорайона</t>
  </si>
  <si>
    <t>Номер участка</t>
  </si>
  <si>
    <t xml:space="preserve">Минимальный размер </t>
  </si>
  <si>
    <t>Максимальный размер</t>
  </si>
  <si>
    <t>Фактический размер</t>
  </si>
  <si>
    <t>Площадь застройки</t>
  </si>
  <si>
    <t>Процент застройки</t>
  </si>
  <si>
    <t>Норматив</t>
  </si>
  <si>
    <t>Факт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</si>
  <si>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</si>
  <si>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</si>
  <si>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</si>
  <si>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</si>
  <si>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</si>
  <si>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</si>
  <si>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</si>
  <si>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</si>
  <si>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</si>
  <si>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</si>
  <si>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</si>
  <si>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</si>
  <si>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</si>
  <si>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</si>
  <si>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</si>
  <si>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</si>
  <si>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</si>
  <si>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</si>
  <si>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</si>
  <si>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</si>
  <si>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</si>
  <si>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</si>
  <si>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</si>
  <si>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</si>
  <si>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</si>
  <si>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</si>
  <si>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</si>
  <si>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</si>
  <si>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</si>
  <si>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</si>
  <si>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</si>
  <si>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</si>
  <si>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</si>
  <si>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4-6</t>
  </si>
  <si>
    <t>4-7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</si>
  <si>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</si>
  <si>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</si>
  <si>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</si>
  <si>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</si>
  <si>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</si>
  <si>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</si>
  <si>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</si>
  <si>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</si>
  <si>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</si>
  <si>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</si>
  <si>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</si>
  <si>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</si>
  <si>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</si>
  <si>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</si>
  <si>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</si>
  <si>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</si>
  <si>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</si>
  <si>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</si>
  <si>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</si>
  <si>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</si>
  <si>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</si>
  <si>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</si>
  <si>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</si>
  <si>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</si>
  <si>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</si>
  <si>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</si>
  <si>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</si>
  <si>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</si>
  <si>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</si>
  <si>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</si>
  <si>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</si>
  <si>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</si>
  <si>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</si>
  <si>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</si>
  <si>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</si>
  <si>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</si>
  <si>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</si>
  <si>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</si>
  <si>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</si>
  <si>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</si>
  <si>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</si>
  <si>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</si>
  <si>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</si>
  <si>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</si>
  <si>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</si>
  <si>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</si>
  <si>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</si>
  <si>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</si>
  <si>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</si>
  <si>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</si>
  <si>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</si>
  <si>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</si>
  <si>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</si>
  <si>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</si>
  <si>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</si>
  <si>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</si>
  <si>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</si>
  <si>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</si>
  <si>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</si>
  <si>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</si>
  <si>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</si>
  <si>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</si>
  <si>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</si>
  <si>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</si>
  <si>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</si>
  <si>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</si>
  <si>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</si>
  <si>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</si>
  <si>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</si>
  <si>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</si>
  <si>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</si>
  <si>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</si>
  <si>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</si>
  <si>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</si>
  <si>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</si>
  <si>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</si>
  <si>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</si>
  <si>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</si>
  <si>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</si>
  <si>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</si>
  <si>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</si>
  <si>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</si>
  <si>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</si>
  <si>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</si>
  <si>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Номер_микрорайона</t>
  </si>
  <si>
    <t>Количество секций на земельном участке, единиц</t>
  </si>
  <si>
    <t>Тип_1 (3кв)</t>
  </si>
  <si>
    <t>Тип_2(4кв)</t>
  </si>
  <si>
    <t>У_Тип_1(3кв)</t>
  </si>
  <si>
    <t>У_Тип2(4кв)</t>
  </si>
  <si>
    <t>Количество квартир, единиц</t>
  </si>
  <si>
    <t>Количество проживающих (норматив), человек</t>
  </si>
  <si>
    <t>ВСЕГО</t>
  </si>
  <si>
    <t>Номер_участка</t>
  </si>
  <si>
    <t>Потребность в элементах благоустройства, кв. м</t>
  </si>
  <si>
    <r>
      <t xml:space="preserve">Площадки </t>
    </r>
    <r>
      <t xml:space="preserve">
</t>
    </r>
    <r>
      <t>для отдыха детей</t>
    </r>
    <r>
      <t xml:space="preserve">
</t>
    </r>
    <r>
      <t xml:space="preserve"> и взрослых</t>
    </r>
  </si>
  <si>
    <t>Спортивные площадки</t>
  </si>
  <si>
    <t>Площадки для хозяйственных целей</t>
  </si>
  <si>
    <t>Гостевые автостоянки для жильцов дома</t>
  </si>
  <si>
    <t>ВСЕГО по участку-норматив</t>
  </si>
  <si>
    <t>ВСЕГО по участку-факт</t>
  </si>
  <si>
    <t>общая спорт</t>
  </si>
  <si>
    <t>норматив</t>
  </si>
  <si>
    <t>потребность</t>
  </si>
  <si>
    <t>факт</t>
  </si>
  <si>
    <t>Площадь квартир общая</t>
  </si>
  <si>
    <t>Основные характеристики</t>
  </si>
  <si>
    <r>
      <t>Единица</t>
    </r>
    <r>
      <t xml:space="preserve">
</t>
    </r>
    <r>
      <t>измерения</t>
    </r>
  </si>
  <si>
    <t>Типы</t>
  </si>
  <si>
    <t>Количество этажей</t>
  </si>
  <si>
    <t>шт.</t>
  </si>
  <si>
    <t>Количество 1к_квартир_этаж</t>
  </si>
  <si>
    <t>Количество 2к_квартир_этаж</t>
  </si>
  <si>
    <t>Количество 3к_квартир_этаж</t>
  </si>
  <si>
    <t>Всего_квартир_этаж</t>
  </si>
  <si>
    <t>Всего_квартир_секция</t>
  </si>
  <si>
    <t>Площадь_квартир_этаж</t>
  </si>
  <si>
    <t>кв. м.</t>
  </si>
  <si>
    <t>Площадь_квартир_секция</t>
  </si>
  <si>
    <t>Тип квартиры</t>
  </si>
  <si>
    <t>ед. изм</t>
  </si>
  <si>
    <t>Площадь</t>
  </si>
  <si>
    <t>1 комнатная</t>
  </si>
  <si>
    <t>2 комнатная</t>
  </si>
  <si>
    <t>3 комнатная</t>
  </si>
  <si>
    <t>ИТОГО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</si>
</sst>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" formatCode="0" numFmtId="1002"/>
    <numFmt co:extendedFormatCode="_-* #,##0.00 [$₽]_-;-* #,##0.00 [$₽]_-;_-* -?? [$₽]_-;_-@_-" formatCode="_-* #,##0.00 [$₽]_-;-* #,##0.00 [$₽]_-;_-* -?? [$₽]_-;_-@_-" numFmtId="1003"/>
  </numFmts>
  <fonts count="5">
    <font>
      <name val="Calibri"/>
      <color theme="1" tint="0"/>
      <sz val="11"/>
    </font>
    <font>
      <color theme="1" tint="0"/>
      <sz val="11"/>
      <scheme val="minor"/>
    </font>
    <font>
      <b val="true"/>
      <color theme="1" tint="0"/>
      <sz val="11"/>
      <scheme val="minor"/>
    </font>
    <font>
      <i val="true"/>
      <color theme="9" tint="-0.249977111117893"/>
      <sz val="11"/>
      <scheme val="minor"/>
    </font>
    <font>
      <b val="true"/>
      <i val="true"/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5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none"/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30"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1" fillId="0" fontId="1" numFmtId="1001" quotePrefix="false">
      <alignment horizontal="center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applyNumberFormat="true" borderId="1" fillId="0" fontId="1" numFmtId="1002" quotePrefix="false">
      <alignment horizont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/>
    </xf>
    <xf applyAlignment="true" applyBorder="true" applyFont="true" applyNumberFormat="true" borderId="2" fillId="0" fontId="1" numFmtId="1000" quotePrefix="false">
      <alignment horizontal="center"/>
    </xf>
    <xf applyBorder="true" applyFont="true" applyNumberFormat="true" borderId="1" fillId="0" fontId="1" numFmtId="1000" quotePrefix="false"/>
    <xf applyAlignment="true" applyBorder="true" applyFont="true" applyNumberFormat="true" borderId="3" fillId="0" fontId="1" numFmtId="1000" quotePrefix="false">
      <alignment horizontal="center"/>
    </xf>
    <xf applyBorder="true" applyFont="true" applyNumberFormat="true" borderId="6" fillId="0" fontId="1" numFmtId="1000" quotePrefix="false"/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7" fillId="0" fontId="1" numFmtId="1000" quotePrefix="false">
      <alignment horizontal="center"/>
    </xf>
    <xf applyAlignment="true" applyBorder="true" applyFont="true" applyNumberFormat="true" borderId="8" fillId="0" fontId="1" numFmtId="1000" quotePrefix="false">
      <alignment horizontal="center"/>
    </xf>
    <xf applyAlignment="true" applyBorder="true" applyFont="true" applyNumberFormat="true" borderId="9" fillId="0" fontId="1" numFmtId="1000" quotePrefix="false">
      <alignment horizontal="center"/>
    </xf>
    <xf applyAlignment="true" applyBorder="true" applyFont="true" applyNumberFormat="true" borderId="1" fillId="0" fontId="1" numFmtId="1000" quotePrefix="false">
      <alignment horizontal="center" wrapText="true"/>
    </xf>
    <xf applyAlignment="true" applyBorder="true" applyFont="true" applyNumberFormat="true" borderId="5" fillId="0" fontId="1" numFmtId="1000" quotePrefix="false">
      <alignment horizontal="center" wrapText="true"/>
    </xf>
    <xf applyAlignment="true" applyBorder="true" applyFont="true" applyNumberFormat="true" borderId="2" fillId="0" fontId="1" numFmtId="1000" quotePrefix="false">
      <alignment horizontal="center" wrapText="true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3" fillId="0" fontId="1" numFmtId="1000" quotePrefix="false">
      <alignment horizontal="center" vertical="center" wrapText="true"/>
    </xf>
    <xf applyAlignment="true" applyBorder="true" applyFill="true" applyFont="true" applyNumberFormat="true" borderId="1" fillId="2" fontId="1" numFmtId="1000" quotePrefix="false">
      <alignment horizontal="center"/>
    </xf>
    <xf applyAlignment="true" applyBorder="true" applyFont="true" applyNumberFormat="true" borderId="1" fillId="0" fontId="2" numFmtId="1000" quotePrefix="false">
      <alignment horizontal="center"/>
    </xf>
    <xf applyAlignment="true" applyFont="true" applyNumberFormat="true" borderId="0" fillId="0" fontId="3" numFmtId="1000" quotePrefix="false">
      <alignment horizontal="center"/>
    </xf>
    <xf applyAlignment="true" applyBorder="true" applyFill="true" applyFont="true" applyNumberFormat="true" borderId="1" fillId="2" fontId="1" numFmtId="1002" quotePrefix="false">
      <alignment horizontal="center"/>
    </xf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1" numFmtId="1002" quotePrefix="false">
      <alignment horizontal="center"/>
    </xf>
    <xf applyFont="true" applyNumberFormat="true" borderId="0" fillId="0" fontId="1" numFmtId="1003" quotePrefix="false"/>
    <xf applyBorder="true" applyFont="true" applyNumberFormat="true" borderId="1" fillId="0" fontId="4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3" Target="styles.xml" Type="http://schemas.openxmlformats.org/officeDocument/2006/relationships/styles"/>
  <Relationship Id="rId11" Target="worksheets/sheet11.xml" Type="http://schemas.openxmlformats.org/officeDocument/2006/relationships/worksheet"/>
  <Relationship Id="rId10" Target="worksheets/sheet10.xml" Type="http://schemas.openxmlformats.org/officeDocument/2006/relationships/worksheet"/>
  <Relationship Id="rId9" Target="worksheets/sheet9.xml" Type="http://schemas.openxmlformats.org/officeDocument/2006/relationships/worksheet"/>
  <Relationship Id="rId8" Target="worksheets/sheet8.xml" Type="http://schemas.openxmlformats.org/officeDocument/2006/relationships/worksheet"/>
  <Relationship Id="rId7" Target="worksheets/sheet7.xml" Type="http://schemas.openxmlformats.org/officeDocument/2006/relationships/worksheet"/>
  <Relationship Id="rId14" Target="theme/theme1.xml" Type="http://schemas.openxmlformats.org/officeDocument/2006/relationships/theme"/>
  <Relationship Id="rId6" Target="worksheets/sheet6.xml" Type="http://schemas.openxmlformats.org/officeDocument/2006/relationships/worksheet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12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121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2851566656466"/>
    <col bestFit="true" customWidth="true" max="2" min="2" outlineLevel="0" width="14.425781467405"/>
    <col bestFit="true" customWidth="true" max="3" min="3" outlineLevel="0" width="22.425781467405"/>
    <col bestFit="true" customWidth="true" max="4" min="4" outlineLevel="0" width="22.5703129929608"/>
    <col bestFit="true" customWidth="true" max="5" min="5" outlineLevel="0" width="20.1406251400907"/>
    <col customWidth="true" max="6" min="6" outlineLevel="0" width="20.1406251400907"/>
    <col bestFit="true" customWidth="true" max="7" min="7" outlineLevel="0" width="18.7109381330516"/>
  </cols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/>
    </row>
    <row outlineLevel="0" r="2">
      <c r="A2" s="3" t="s"/>
      <c r="B2" s="3" t="s"/>
      <c r="C2" s="3" t="s"/>
      <c r="D2" s="3" t="s"/>
      <c r="E2" s="3" t="s"/>
      <c r="F2" s="3" t="s"/>
      <c r="G2" s="1" t="s">
        <v>7</v>
      </c>
      <c r="H2" s="1" t="s">
        <v>8</v>
      </c>
    </row>
    <row outlineLevel="0" r="3">
      <c r="A3" s="1" t="n">
        <v>1</v>
      </c>
      <c r="B3" s="4" t="s">
        <v>9</v>
      </c>
      <c r="C3" s="5" t="n">
        <v>800</v>
      </c>
      <c r="D3" s="5" t="n">
        <v>4000</v>
      </c>
      <c r="E3" s="5" t="n">
        <v>3288</v>
      </c>
      <c r="F3" s="5" t="n">
        <v>963</v>
      </c>
      <c r="G3" s="5" t="n">
        <v>30</v>
      </c>
      <c r="H3" s="6" t="n">
        <f aca="false" ca="false" dt2D="false" dtr="false" t="normal">F3/E3*100</f>
        <v>29.288321167883215</v>
      </c>
    </row>
    <row outlineLevel="0" r="4">
      <c r="A4" s="7" t="s"/>
      <c r="B4" s="4" t="s">
        <v>10</v>
      </c>
      <c r="C4" s="5" t="n">
        <v>800</v>
      </c>
      <c r="D4" s="5" t="n">
        <v>4000</v>
      </c>
      <c r="E4" s="5" t="n">
        <v>3211</v>
      </c>
      <c r="F4" s="5" t="n">
        <v>963</v>
      </c>
      <c r="G4" s="5" t="n">
        <v>30</v>
      </c>
      <c r="H4" s="6" t="n">
        <f aca="false" ca="false" dt2D="false" dtr="false" t="normal">F4/E4*100</f>
        <v>29.990657116163188</v>
      </c>
    </row>
    <row outlineLevel="0" r="5">
      <c r="A5" s="7" t="s"/>
      <c r="B5" s="4" t="s">
        <v>11</v>
      </c>
      <c r="C5" s="5" t="n">
        <v>800</v>
      </c>
      <c r="D5" s="5" t="n">
        <v>4000</v>
      </c>
      <c r="E5" s="5" t="n">
        <v>3244</v>
      </c>
      <c r="F5" s="5" t="n">
        <v>963</v>
      </c>
      <c r="G5" s="5" t="n">
        <v>30</v>
      </c>
      <c r="H5" s="6" t="n">
        <f aca="false" ca="false" dt2D="false" dtr="false" t="normal">F5/E5*100</f>
        <v>29.685573366214552</v>
      </c>
    </row>
    <row outlineLevel="0" r="6">
      <c r="A6" s="7" t="s"/>
      <c r="B6" s="4" t="s">
        <v>12</v>
      </c>
      <c r="C6" s="5" t="n">
        <v>800</v>
      </c>
      <c r="D6" s="5" t="n">
        <v>4000</v>
      </c>
      <c r="E6" s="5" t="n">
        <v>3240</v>
      </c>
      <c r="F6" s="5" t="n">
        <v>963</v>
      </c>
      <c r="G6" s="5" t="n">
        <v>30</v>
      </c>
      <c r="H6" s="6" t="n">
        <f aca="false" ca="false" dt2D="false" dtr="false" t="normal">F6/E6*100</f>
        <v>29.72222222222222</v>
      </c>
    </row>
    <row outlineLevel="0" r="7">
      <c r="A7" s="7" t="s"/>
      <c r="B7" s="4" t="s">
        <v>13</v>
      </c>
      <c r="C7" s="5" t="n">
        <v>800</v>
      </c>
      <c r="D7" s="5" t="n">
        <v>4000</v>
      </c>
      <c r="E7" s="5" t="n">
        <v>3418</v>
      </c>
      <c r="F7" s="5" t="n">
        <v>965</v>
      </c>
      <c r="G7" s="5" t="n">
        <v>30</v>
      </c>
      <c r="H7" s="6" t="n">
        <f aca="false" ca="false" dt2D="false" dtr="false" t="normal">F7/E7*100</f>
        <v>28.232884727911063</v>
      </c>
    </row>
    <row outlineLevel="0" r="8">
      <c r="A8" s="7" t="s"/>
      <c r="B8" s="4" t="s">
        <v>14</v>
      </c>
      <c r="C8" s="5" t="n">
        <v>800</v>
      </c>
      <c r="D8" s="5" t="n">
        <v>4000</v>
      </c>
      <c r="E8" s="5" t="n">
        <v>3193</v>
      </c>
      <c r="F8" s="5" t="n">
        <v>962</v>
      </c>
      <c r="G8" s="5" t="n">
        <v>30</v>
      </c>
      <c r="H8" s="6" t="n">
        <f aca="false" ca="false" dt2D="false" dtr="false" t="normal">F8/E8*100</f>
        <v>30.12840588787974</v>
      </c>
    </row>
    <row outlineLevel="0" r="9">
      <c r="A9" s="7" t="s"/>
      <c r="B9" s="4" t="s">
        <v>15</v>
      </c>
      <c r="C9" s="5" t="n">
        <v>800</v>
      </c>
      <c r="D9" s="5" t="n">
        <v>4000</v>
      </c>
      <c r="E9" s="5" t="n">
        <v>3274</v>
      </c>
      <c r="F9" s="5" t="n">
        <v>963</v>
      </c>
      <c r="G9" s="5" t="n">
        <v>30</v>
      </c>
      <c r="H9" s="6" t="n">
        <f aca="false" ca="false" dt2D="false" dtr="false" t="normal">F9/E9*100</f>
        <v>29.413561392791692</v>
      </c>
    </row>
    <row outlineLevel="0" r="10">
      <c r="A10" s="7" t="s"/>
      <c r="B10" s="4" t="s">
        <v>16</v>
      </c>
      <c r="C10" s="5" t="n">
        <v>800</v>
      </c>
      <c r="D10" s="5" t="n">
        <v>4000</v>
      </c>
      <c r="E10" s="5" t="n">
        <v>3338</v>
      </c>
      <c r="F10" s="5" t="n">
        <v>963</v>
      </c>
      <c r="G10" s="5" t="n">
        <v>30</v>
      </c>
      <c r="H10" s="6" t="n">
        <f aca="false" ca="false" dt2D="false" dtr="false" t="normal">F10/E10*100</f>
        <v>28.849610545236672</v>
      </c>
    </row>
    <row outlineLevel="0" r="11">
      <c r="A11" s="3" t="s"/>
      <c r="B11" s="4" t="s">
        <v>17</v>
      </c>
      <c r="C11" s="5" t="n">
        <v>800</v>
      </c>
      <c r="D11" s="5" t="n">
        <v>4000</v>
      </c>
      <c r="E11" s="5" t="n">
        <v>3325</v>
      </c>
      <c r="F11" s="5" t="n">
        <v>963</v>
      </c>
      <c r="G11" s="5" t="n">
        <v>30</v>
      </c>
      <c r="H11" s="6" t="n">
        <f aca="false" ca="false" dt2D="false" dtr="false" t="normal">F11/E11*100</f>
        <v>28.962406015037594</v>
      </c>
    </row>
    <row outlineLevel="0" r="12">
      <c r="A12" s="1" t="n">
        <v>2</v>
      </c>
      <c r="B12" s="4" t="s">
        <v>18</v>
      </c>
      <c r="C12" s="5" t="n">
        <v>800</v>
      </c>
      <c r="D12" s="5" t="n">
        <v>4000</v>
      </c>
      <c r="E12" s="5" t="n">
        <v>3515</v>
      </c>
      <c r="F12" s="5" t="n">
        <v>963</v>
      </c>
      <c r="G12" s="5" t="n">
        <v>30</v>
      </c>
      <c r="H12" s="6" t="n">
        <f aca="false" ca="false" dt2D="false" dtr="false" t="normal">F12/E12*100</f>
        <v>27.39687055476529</v>
      </c>
    </row>
    <row outlineLevel="0" r="13">
      <c r="A13" s="7" t="s"/>
      <c r="B13" s="4" t="s">
        <v>19</v>
      </c>
      <c r="C13" s="5" t="n">
        <v>800</v>
      </c>
      <c r="D13" s="5" t="n">
        <v>4000</v>
      </c>
      <c r="E13" s="5" t="n">
        <v>3372</v>
      </c>
      <c r="F13" s="5" t="n">
        <v>963</v>
      </c>
      <c r="G13" s="5" t="n">
        <v>30</v>
      </c>
      <c r="H13" s="6" t="n">
        <f aca="false" ca="false" dt2D="false" dtr="false" t="normal">F13/E13*100</f>
        <v>28.558718861209965</v>
      </c>
    </row>
    <row outlineLevel="0" r="14">
      <c r="A14" s="7" t="s"/>
      <c r="B14" s="4" t="s">
        <v>20</v>
      </c>
      <c r="C14" s="5" t="n">
        <v>800</v>
      </c>
      <c r="D14" s="5" t="n">
        <v>4000</v>
      </c>
      <c r="E14" s="5" t="n">
        <v>3373</v>
      </c>
      <c r="F14" s="5" t="n">
        <v>963</v>
      </c>
      <c r="G14" s="5" t="n">
        <v>30</v>
      </c>
      <c r="H14" s="6" t="n">
        <f aca="false" ca="false" dt2D="false" dtr="false" t="normal">F14/E14*100</f>
        <v>28.55025200118589</v>
      </c>
    </row>
    <row outlineLevel="0" r="15">
      <c r="A15" s="7" t="s"/>
      <c r="B15" s="4" t="s">
        <v>21</v>
      </c>
      <c r="C15" s="5" t="n">
        <v>800</v>
      </c>
      <c r="D15" s="5" t="n">
        <v>4000</v>
      </c>
      <c r="E15" s="5" t="n">
        <v>3372</v>
      </c>
      <c r="F15" s="5" t="n">
        <v>963</v>
      </c>
      <c r="G15" s="5" t="n">
        <v>30</v>
      </c>
      <c r="H15" s="6" t="n">
        <f aca="false" ca="false" dt2D="false" dtr="false" t="normal">F15/E15*100</f>
        <v>28.558718861209965</v>
      </c>
    </row>
    <row outlineLevel="0" r="16">
      <c r="A16" s="7" t="s"/>
      <c r="B16" s="4" t="s">
        <v>22</v>
      </c>
      <c r="C16" s="5" t="n">
        <v>800</v>
      </c>
      <c r="D16" s="5" t="n">
        <v>4000</v>
      </c>
      <c r="E16" s="5" t="n">
        <v>3373</v>
      </c>
      <c r="F16" s="5" t="n">
        <v>963</v>
      </c>
      <c r="G16" s="5" t="n">
        <v>30</v>
      </c>
      <c r="H16" s="6" t="n">
        <f aca="false" ca="false" dt2D="false" dtr="false" t="normal">F16/E16*100</f>
        <v>28.55025200118589</v>
      </c>
    </row>
    <row outlineLevel="0" r="17">
      <c r="A17" s="7" t="s"/>
      <c r="B17" s="4" t="s">
        <v>23</v>
      </c>
      <c r="C17" s="5" t="n">
        <v>800</v>
      </c>
      <c r="D17" s="5" t="n">
        <v>4000</v>
      </c>
      <c r="E17" s="5" t="n">
        <v>3373</v>
      </c>
      <c r="F17" s="5" t="n">
        <v>963</v>
      </c>
      <c r="G17" s="5" t="n">
        <v>30</v>
      </c>
      <c r="H17" s="6" t="n">
        <f aca="false" ca="false" dt2D="false" dtr="false" t="normal">F17/E17*100</f>
        <v>28.55025200118589</v>
      </c>
    </row>
    <row outlineLevel="0" r="18">
      <c r="A18" s="7" t="s"/>
      <c r="B18" s="4" t="s">
        <v>24</v>
      </c>
      <c r="C18" s="5" t="n">
        <v>800</v>
      </c>
      <c r="D18" s="5" t="n">
        <v>4000</v>
      </c>
      <c r="E18" s="5" t="n">
        <v>3373</v>
      </c>
      <c r="F18" s="5" t="n">
        <v>963</v>
      </c>
      <c r="G18" s="5" t="n">
        <v>30</v>
      </c>
      <c r="H18" s="6" t="n">
        <f aca="false" ca="false" dt2D="false" dtr="false" t="normal">F18/E18*100</f>
        <v>28.55025200118589</v>
      </c>
    </row>
    <row outlineLevel="0" r="19">
      <c r="A19" s="7" t="s"/>
      <c r="B19" s="4" t="s">
        <v>25</v>
      </c>
      <c r="C19" s="5" t="n">
        <v>800</v>
      </c>
      <c r="D19" s="5" t="n">
        <v>4000</v>
      </c>
      <c r="E19" s="5" t="n">
        <v>3373</v>
      </c>
      <c r="F19" s="5" t="n">
        <v>963</v>
      </c>
      <c r="G19" s="5" t="n">
        <v>30</v>
      </c>
      <c r="H19" s="6" t="n">
        <f aca="false" ca="false" dt2D="false" dtr="false" t="normal">F19/E19*100</f>
        <v>28.55025200118589</v>
      </c>
    </row>
    <row outlineLevel="0" r="20">
      <c r="A20" s="7" t="s"/>
      <c r="B20" s="4" t="s">
        <v>26</v>
      </c>
      <c r="C20" s="5" t="n">
        <v>800</v>
      </c>
      <c r="D20" s="5" t="n">
        <v>4000</v>
      </c>
      <c r="E20" s="5" t="n">
        <v>3807</v>
      </c>
      <c r="F20" s="5" t="n">
        <v>963</v>
      </c>
      <c r="G20" s="5" t="n">
        <v>30</v>
      </c>
      <c r="H20" s="6" t="n">
        <f aca="false" ca="false" dt2D="false" dtr="false" t="normal">F20/E20*100</f>
        <v>25.295508274231675</v>
      </c>
    </row>
    <row outlineLevel="0" r="21">
      <c r="A21" s="7" t="s"/>
      <c r="B21" s="4" t="s">
        <v>27</v>
      </c>
      <c r="C21" s="5" t="n">
        <v>800</v>
      </c>
      <c r="D21" s="5" t="n">
        <v>4000</v>
      </c>
      <c r="E21" s="5" t="n">
        <v>3685</v>
      </c>
      <c r="F21" s="5" t="n">
        <v>963</v>
      </c>
      <c r="G21" s="5" t="n">
        <v>30</v>
      </c>
      <c r="H21" s="6" t="n">
        <f aca="false" ca="false" dt2D="false" dtr="false" t="normal">F21/E21*100</f>
        <v>26.132971506105836</v>
      </c>
    </row>
    <row outlineLevel="0" r="22">
      <c r="A22" s="7" t="s"/>
      <c r="B22" s="4" t="s">
        <v>28</v>
      </c>
      <c r="C22" s="5" t="n">
        <v>800</v>
      </c>
      <c r="D22" s="5" t="n">
        <v>4000</v>
      </c>
      <c r="E22" s="5" t="n">
        <v>3511</v>
      </c>
      <c r="F22" s="5" t="n">
        <v>963</v>
      </c>
      <c r="G22" s="5" t="n">
        <v>30</v>
      </c>
      <c r="H22" s="6" t="n">
        <f aca="false" ca="false" dt2D="false" dtr="false" t="normal">F22/E22*100</f>
        <v>27.42808316718883</v>
      </c>
    </row>
    <row outlineLevel="0" r="23">
      <c r="A23" s="7" t="s"/>
      <c r="B23" s="4" t="s">
        <v>29</v>
      </c>
      <c r="C23" s="5" t="n">
        <v>800</v>
      </c>
      <c r="D23" s="5" t="n">
        <v>4000</v>
      </c>
      <c r="E23" s="5" t="n">
        <v>3507</v>
      </c>
      <c r="F23" s="5" t="n">
        <v>963</v>
      </c>
      <c r="G23" s="5" t="n">
        <v>30</v>
      </c>
      <c r="H23" s="6" t="n">
        <f aca="false" ca="false" dt2D="false" dtr="false" t="normal">F23/E23*100</f>
        <v>27.45936698032506</v>
      </c>
    </row>
    <row outlineLevel="0" r="24">
      <c r="A24" s="7" t="s"/>
      <c r="B24" s="4" t="s">
        <v>30</v>
      </c>
      <c r="C24" s="5" t="n">
        <v>800</v>
      </c>
      <c r="D24" s="5" t="n">
        <v>4000</v>
      </c>
      <c r="E24" s="5" t="n">
        <v>3505</v>
      </c>
      <c r="F24" s="5" t="n">
        <v>963</v>
      </c>
      <c r="G24" s="5" t="n">
        <v>30</v>
      </c>
      <c r="H24" s="6" t="n">
        <f aca="false" ca="false" dt2D="false" dtr="false" t="normal">F24/E24*100</f>
        <v>27.475035663338087</v>
      </c>
    </row>
    <row outlineLevel="0" r="25">
      <c r="A25" s="3" t="s"/>
      <c r="B25" s="4" t="s">
        <v>31</v>
      </c>
      <c r="C25" s="5" t="n">
        <v>800</v>
      </c>
      <c r="D25" s="5" t="n">
        <v>4000</v>
      </c>
      <c r="E25" s="5" t="n">
        <v>3503</v>
      </c>
      <c r="F25" s="5" t="n">
        <v>963</v>
      </c>
      <c r="G25" s="5" t="n">
        <v>30</v>
      </c>
      <c r="H25" s="6" t="n">
        <f aca="false" ca="false" dt2D="false" dtr="false" t="normal">F25/E25*100</f>
        <v>27.490722238081645</v>
      </c>
    </row>
    <row outlineLevel="0" r="26">
      <c r="A26" s="1" t="n">
        <v>3</v>
      </c>
      <c r="B26" s="4" t="s">
        <v>32</v>
      </c>
      <c r="C26" s="5" t="n">
        <v>800</v>
      </c>
      <c r="D26" s="5" t="n">
        <v>4000</v>
      </c>
      <c r="E26" s="5" t="n">
        <v>3373</v>
      </c>
      <c r="F26" s="5" t="n">
        <v>963</v>
      </c>
      <c r="G26" s="5" t="n">
        <v>30</v>
      </c>
      <c r="H26" s="6" t="n">
        <f aca="false" ca="false" dt2D="false" dtr="false" t="normal">F26/E26*100</f>
        <v>28.55025200118589</v>
      </c>
    </row>
    <row outlineLevel="0" r="27">
      <c r="A27" s="7" t="s"/>
      <c r="B27" s="4" t="s">
        <v>33</v>
      </c>
      <c r="C27" s="5" t="n">
        <v>800</v>
      </c>
      <c r="D27" s="5" t="n">
        <v>4000</v>
      </c>
      <c r="E27" s="5" t="n">
        <v>3478</v>
      </c>
      <c r="F27" s="5" t="n">
        <v>963</v>
      </c>
      <c r="G27" s="5" t="n">
        <v>30</v>
      </c>
      <c r="H27" s="6" t="n">
        <f aca="false" ca="false" dt2D="false" dtr="false" t="normal">F27/E27*100</f>
        <v>27.68832662449684</v>
      </c>
    </row>
    <row outlineLevel="0" r="28">
      <c r="A28" s="7" t="s"/>
      <c r="B28" s="4" t="s">
        <v>34</v>
      </c>
      <c r="C28" s="5" t="n">
        <v>800</v>
      </c>
      <c r="D28" s="5" t="n">
        <v>4000</v>
      </c>
      <c r="E28" s="5" t="n">
        <v>3404</v>
      </c>
      <c r="F28" s="5" t="n">
        <v>963</v>
      </c>
      <c r="G28" s="5" t="n">
        <v>30</v>
      </c>
      <c r="H28" s="6" t="n">
        <f aca="false" ca="false" dt2D="false" dtr="false" t="normal">F28/E28*100</f>
        <v>28.290246768507636</v>
      </c>
    </row>
    <row outlineLevel="0" r="29">
      <c r="A29" s="7" t="s"/>
      <c r="B29" s="4" t="s">
        <v>35</v>
      </c>
      <c r="C29" s="5" t="n">
        <v>800</v>
      </c>
      <c r="D29" s="5" t="n">
        <v>4000</v>
      </c>
      <c r="E29" s="5" t="n">
        <v>3508</v>
      </c>
      <c r="F29" s="5" t="n">
        <v>963</v>
      </c>
      <c r="G29" s="5" t="n">
        <v>30</v>
      </c>
      <c r="H29" s="6" t="n">
        <f aca="false" ca="false" dt2D="false" dtr="false" t="normal">F29/E29*100</f>
        <v>27.451539338654502</v>
      </c>
    </row>
    <row outlineLevel="0" r="30">
      <c r="A30" s="3" t="s"/>
      <c r="B30" s="4" t="s">
        <v>36</v>
      </c>
      <c r="C30" s="5" t="n">
        <v>800</v>
      </c>
      <c r="D30" s="5" t="n">
        <v>4000</v>
      </c>
      <c r="E30" s="5" t="n">
        <v>3199</v>
      </c>
      <c r="F30" s="5" t="n">
        <v>963</v>
      </c>
      <c r="G30" s="5" t="n">
        <v>30</v>
      </c>
      <c r="H30" s="6" t="n">
        <f aca="false" ca="false" dt2D="false" dtr="false" t="normal">F30/E30*100</f>
        <v>30.103157236636445</v>
      </c>
    </row>
    <row outlineLevel="0" r="31">
      <c r="A31" s="1" t="n">
        <v>4</v>
      </c>
      <c r="B31" s="4" t="s">
        <v>37</v>
      </c>
      <c r="C31" s="5" t="n">
        <v>800</v>
      </c>
      <c r="D31" s="5" t="n">
        <v>4000</v>
      </c>
      <c r="E31" s="5" t="n">
        <v>3438</v>
      </c>
      <c r="F31" s="5" t="n">
        <v>963</v>
      </c>
      <c r="G31" s="5" t="n">
        <v>30</v>
      </c>
      <c r="H31" s="6" t="n">
        <f aca="false" ca="false" dt2D="false" dtr="false" t="normal">F31/E31*100</f>
        <v>28.01047120418848</v>
      </c>
    </row>
    <row outlineLevel="0" r="32">
      <c r="A32" s="7" t="s"/>
      <c r="B32" s="4" t="s">
        <v>38</v>
      </c>
      <c r="C32" s="5" t="n">
        <v>800</v>
      </c>
      <c r="D32" s="5" t="n">
        <v>4000</v>
      </c>
      <c r="E32" s="5" t="n">
        <v>3304</v>
      </c>
      <c r="F32" s="5" t="n">
        <v>963</v>
      </c>
      <c r="G32" s="5" t="n">
        <v>30</v>
      </c>
      <c r="H32" s="6" t="n">
        <f aca="false" ca="false" dt2D="false" dtr="false" t="normal">F32/E32*100</f>
        <v>29.146489104116224</v>
      </c>
    </row>
    <row outlineLevel="0" r="33">
      <c r="A33" s="7" t="s"/>
      <c r="B33" s="4" t="s">
        <v>39</v>
      </c>
      <c r="C33" s="5" t="n">
        <v>800</v>
      </c>
      <c r="D33" s="5" t="n">
        <v>4000</v>
      </c>
      <c r="E33" s="5" t="n">
        <v>3304</v>
      </c>
      <c r="F33" s="5" t="n">
        <v>963</v>
      </c>
      <c r="G33" s="5" t="n">
        <v>30</v>
      </c>
      <c r="H33" s="6" t="n">
        <f aca="false" ca="false" dt2D="false" dtr="false" t="normal">F33/E33*100</f>
        <v>29.146489104116224</v>
      </c>
    </row>
    <row outlineLevel="0" r="34">
      <c r="A34" s="7" t="s"/>
      <c r="B34" s="4" t="s">
        <v>40</v>
      </c>
      <c r="C34" s="5" t="n">
        <v>800</v>
      </c>
      <c r="D34" s="5" t="n">
        <v>4000</v>
      </c>
      <c r="E34" s="5" t="n">
        <v>3304</v>
      </c>
      <c r="F34" s="5" t="n">
        <v>963</v>
      </c>
      <c r="G34" s="5" t="n">
        <v>30</v>
      </c>
      <c r="H34" s="6" t="n">
        <f aca="false" ca="false" dt2D="false" dtr="false" t="normal">F34/E34*100</f>
        <v>29.146489104116224</v>
      </c>
    </row>
    <row outlineLevel="0" r="35">
      <c r="A35" s="7" t="s"/>
      <c r="B35" s="4" t="s">
        <v>41</v>
      </c>
      <c r="C35" s="5" t="n">
        <v>800</v>
      </c>
      <c r="D35" s="5" t="n">
        <v>4000</v>
      </c>
      <c r="E35" s="5" t="n">
        <v>2570</v>
      </c>
      <c r="F35" s="5" t="n">
        <v>707</v>
      </c>
      <c r="G35" s="5" t="n">
        <v>30</v>
      </c>
      <c r="H35" s="6" t="n">
        <f aca="false" ca="false" dt2D="false" dtr="false" t="normal">F35/E35*100</f>
        <v>27.509727626459146</v>
      </c>
    </row>
    <row outlineLevel="0" r="36">
      <c r="A36" s="7" t="s"/>
      <c r="B36" s="4" t="s">
        <v>42</v>
      </c>
      <c r="C36" s="5" t="n">
        <v>800</v>
      </c>
      <c r="D36" s="5" t="n">
        <v>4000</v>
      </c>
      <c r="E36" s="5" t="n">
        <v>2559</v>
      </c>
      <c r="F36" s="5" t="n">
        <v>707</v>
      </c>
      <c r="G36" s="5" t="n">
        <v>30</v>
      </c>
      <c r="H36" s="6" t="n">
        <f aca="false" ca="false" dt2D="false" dtr="false" t="normal">F36/E36*100</f>
        <v>27.62797967956233</v>
      </c>
    </row>
    <row outlineLevel="0" r="37">
      <c r="A37" s="3" t="s"/>
      <c r="B37" s="4" t="s">
        <v>43</v>
      </c>
      <c r="C37" s="5" t="n">
        <v>800</v>
      </c>
      <c r="D37" s="5" t="n">
        <v>4000</v>
      </c>
      <c r="E37" s="5" t="n">
        <v>2435</v>
      </c>
      <c r="F37" s="5" t="n">
        <v>707</v>
      </c>
      <c r="G37" s="5" t="n">
        <v>30</v>
      </c>
      <c r="H37" s="6" t="n">
        <f aca="false" ca="false" dt2D="false" dtr="false" t="normal">F37/E37*100</f>
        <v>29.034907597535938</v>
      </c>
    </row>
    <row outlineLevel="0" r="38">
      <c r="A38" s="1" t="n">
        <v>5</v>
      </c>
      <c r="B38" s="4" t="s">
        <v>44</v>
      </c>
      <c r="C38" s="5" t="n">
        <v>800</v>
      </c>
      <c r="D38" s="5" t="n">
        <v>4000</v>
      </c>
      <c r="E38" s="5" t="n">
        <v>3602</v>
      </c>
      <c r="F38" s="5" t="n">
        <v>963</v>
      </c>
      <c r="G38" s="5" t="n">
        <v>30</v>
      </c>
      <c r="H38" s="6" t="n">
        <f aca="false" ca="false" dt2D="false" dtr="false" t="normal">F38/E38*100</f>
        <v>26.735147140477512</v>
      </c>
    </row>
    <row outlineLevel="0" r="39">
      <c r="A39" s="7" t="s"/>
      <c r="B39" s="4" t="s">
        <v>45</v>
      </c>
      <c r="C39" s="5" t="n">
        <v>800</v>
      </c>
      <c r="D39" s="5" t="n">
        <v>4000</v>
      </c>
      <c r="E39" s="5" t="n">
        <v>3601</v>
      </c>
      <c r="F39" s="5" t="n">
        <v>963</v>
      </c>
      <c r="G39" s="5" t="n">
        <v>30</v>
      </c>
      <c r="H39" s="6" t="n">
        <f aca="false" ca="false" dt2D="false" dtr="false" t="normal">F39/E39*100</f>
        <v>26.74257150791447</v>
      </c>
    </row>
    <row outlineLevel="0" r="40">
      <c r="A40" s="7" t="s"/>
      <c r="B40" s="4" t="s">
        <v>46</v>
      </c>
      <c r="C40" s="5" t="n">
        <v>800</v>
      </c>
      <c r="D40" s="5" t="n">
        <v>4000</v>
      </c>
      <c r="E40" s="5" t="n">
        <v>3599</v>
      </c>
      <c r="F40" s="5" t="n">
        <v>963</v>
      </c>
      <c r="G40" s="5" t="n">
        <v>30</v>
      </c>
      <c r="H40" s="6" t="n">
        <f aca="false" ca="false" dt2D="false" dtr="false" t="normal">F40/E40*100</f>
        <v>26.757432620172274</v>
      </c>
    </row>
    <row outlineLevel="0" r="41">
      <c r="A41" s="7" t="s"/>
      <c r="B41" s="4" t="s">
        <v>47</v>
      </c>
      <c r="C41" s="5" t="n">
        <v>800</v>
      </c>
      <c r="D41" s="5" t="n">
        <v>4000</v>
      </c>
      <c r="E41" s="5" t="n">
        <v>3599</v>
      </c>
      <c r="F41" s="5" t="n">
        <v>963</v>
      </c>
      <c r="G41" s="5" t="n">
        <v>30</v>
      </c>
      <c r="H41" s="6" t="n">
        <f aca="false" ca="false" dt2D="false" dtr="false" t="normal">F41/E41*100</f>
        <v>26.757432620172274</v>
      </c>
    </row>
    <row outlineLevel="0" r="42">
      <c r="A42" s="7" t="s"/>
      <c r="B42" s="4" t="s">
        <v>48</v>
      </c>
      <c r="C42" s="5" t="n">
        <v>800</v>
      </c>
      <c r="D42" s="5" t="n">
        <v>4000</v>
      </c>
      <c r="E42" s="5" t="n">
        <v>3600</v>
      </c>
      <c r="F42" s="5" t="n">
        <v>963</v>
      </c>
      <c r="G42" s="5" t="n">
        <v>30</v>
      </c>
      <c r="H42" s="6" t="n">
        <f aca="false" ca="false" dt2D="false" dtr="false" t="normal">F42/E42*100</f>
        <v>26.75</v>
      </c>
    </row>
    <row outlineLevel="0" r="43">
      <c r="A43" s="7" t="s"/>
      <c r="B43" s="4" t="s">
        <v>49</v>
      </c>
      <c r="C43" s="5" t="n">
        <v>800</v>
      </c>
      <c r="D43" s="5" t="n">
        <v>4000</v>
      </c>
      <c r="E43" s="5" t="n">
        <v>3600</v>
      </c>
      <c r="F43" s="5" t="n">
        <v>963</v>
      </c>
      <c r="G43" s="5" t="n">
        <v>30</v>
      </c>
      <c r="H43" s="6" t="n">
        <f aca="false" ca="false" dt2D="false" dtr="false" t="normal">F43/E43*100</f>
        <v>26.75</v>
      </c>
    </row>
    <row outlineLevel="0" r="44">
      <c r="A44" s="7" t="s"/>
      <c r="B44" s="4" t="s">
        <v>50</v>
      </c>
      <c r="C44" s="5" t="n">
        <v>800</v>
      </c>
      <c r="D44" s="5" t="n">
        <v>4000</v>
      </c>
      <c r="E44" s="5" t="n">
        <v>3597</v>
      </c>
      <c r="F44" s="5" t="n">
        <v>963</v>
      </c>
      <c r="G44" s="5" t="n">
        <v>30</v>
      </c>
      <c r="H44" s="6" t="n">
        <f aca="false" ca="false" dt2D="false" dtr="false" t="normal">F44/E44*100</f>
        <v>26.772310258548792</v>
      </c>
    </row>
    <row outlineLevel="0" r="45">
      <c r="A45" s="7" t="s"/>
      <c r="B45" s="4" t="s">
        <v>51</v>
      </c>
      <c r="C45" s="5" t="n">
        <v>800</v>
      </c>
      <c r="D45" s="5" t="n">
        <v>4000</v>
      </c>
      <c r="E45" s="5" t="n">
        <v>3602</v>
      </c>
      <c r="F45" s="5" t="n">
        <v>963</v>
      </c>
      <c r="G45" s="5" t="n">
        <v>30</v>
      </c>
      <c r="H45" s="6" t="n">
        <f aca="false" ca="false" dt2D="false" dtr="false" t="normal">F45/E45*100</f>
        <v>26.735147140477512</v>
      </c>
    </row>
    <row outlineLevel="0" r="46">
      <c r="A46" s="7" t="s"/>
      <c r="B46" s="4" t="s">
        <v>52</v>
      </c>
      <c r="C46" s="5" t="n">
        <v>800</v>
      </c>
      <c r="D46" s="5" t="n">
        <v>4000</v>
      </c>
      <c r="E46" s="5" t="n">
        <v>3697</v>
      </c>
      <c r="F46" s="5" t="n">
        <v>963</v>
      </c>
      <c r="G46" s="5" t="n">
        <v>30</v>
      </c>
      <c r="H46" s="6" t="n">
        <f aca="false" ca="false" dt2D="false" dtr="false" t="normal">F46/E46*100</f>
        <v>26.048147146334866</v>
      </c>
    </row>
    <row outlineLevel="0" r="47">
      <c r="A47" s="7" t="s"/>
      <c r="B47" s="4" t="s">
        <v>53</v>
      </c>
      <c r="C47" s="5" t="n">
        <v>800</v>
      </c>
      <c r="D47" s="5" t="n">
        <v>4000</v>
      </c>
      <c r="E47" s="5" t="n">
        <v>3719</v>
      </c>
      <c r="F47" s="5" t="n">
        <v>963</v>
      </c>
      <c r="G47" s="5" t="n">
        <v>30</v>
      </c>
      <c r="H47" s="6" t="n">
        <f aca="false" ca="false" dt2D="false" dtr="false" t="normal">F47/E47*100</f>
        <v>25.894057542350097</v>
      </c>
    </row>
    <row outlineLevel="0" r="48">
      <c r="A48" s="7" t="s"/>
      <c r="B48" s="4" t="s">
        <v>54</v>
      </c>
      <c r="C48" s="5" t="n">
        <v>800</v>
      </c>
      <c r="D48" s="5" t="n">
        <v>4000</v>
      </c>
      <c r="E48" s="5" t="n">
        <v>3599</v>
      </c>
      <c r="F48" s="5" t="n">
        <v>963</v>
      </c>
      <c r="G48" s="5" t="n">
        <v>30</v>
      </c>
      <c r="H48" s="6" t="n">
        <f aca="false" ca="false" dt2D="false" dtr="false" t="normal">F48/E48*100</f>
        <v>26.757432620172274</v>
      </c>
    </row>
    <row outlineLevel="0" r="49">
      <c r="A49" s="7" t="s"/>
      <c r="B49" s="4" t="s">
        <v>55</v>
      </c>
      <c r="C49" s="5" t="n">
        <v>800</v>
      </c>
      <c r="D49" s="5" t="n">
        <v>4000</v>
      </c>
      <c r="E49" s="5" t="n">
        <v>3594</v>
      </c>
      <c r="F49" s="5" t="n">
        <v>963</v>
      </c>
      <c r="G49" s="5" t="n">
        <v>30</v>
      </c>
      <c r="H49" s="6" t="n">
        <f aca="false" ca="false" dt2D="false" dtr="false" t="normal">F49/E49*100</f>
        <v>26.79465776293823</v>
      </c>
    </row>
    <row outlineLevel="0" r="50">
      <c r="A50" s="7" t="s"/>
      <c r="B50" s="4" t="s">
        <v>56</v>
      </c>
      <c r="C50" s="5" t="n">
        <v>800</v>
      </c>
      <c r="D50" s="5" t="n">
        <v>4000</v>
      </c>
      <c r="E50" s="5" t="n">
        <v>3599</v>
      </c>
      <c r="F50" s="5" t="n">
        <v>963</v>
      </c>
      <c r="G50" s="5" t="n">
        <v>30</v>
      </c>
      <c r="H50" s="6" t="n">
        <f aca="false" ca="false" dt2D="false" dtr="false" t="normal">F50/E50*100</f>
        <v>26.757432620172274</v>
      </c>
    </row>
    <row outlineLevel="0" r="51">
      <c r="A51" s="7" t="s"/>
      <c r="B51" s="4" t="s">
        <v>57</v>
      </c>
      <c r="C51" s="5" t="n">
        <v>800</v>
      </c>
      <c r="D51" s="5" t="n">
        <v>4000</v>
      </c>
      <c r="E51" s="5" t="n">
        <v>3599</v>
      </c>
      <c r="F51" s="5" t="n">
        <v>963</v>
      </c>
      <c r="G51" s="5" t="n">
        <v>30</v>
      </c>
      <c r="H51" s="6" t="n">
        <f aca="false" ca="false" dt2D="false" dtr="false" t="normal">F51/E51*100</f>
        <v>26.757432620172274</v>
      </c>
    </row>
    <row outlineLevel="0" r="52">
      <c r="A52" s="7" t="s"/>
      <c r="B52" s="4" t="s">
        <v>58</v>
      </c>
      <c r="C52" s="5" t="n">
        <v>800</v>
      </c>
      <c r="D52" s="5" t="n">
        <v>4000</v>
      </c>
      <c r="E52" s="5" t="n">
        <v>3601</v>
      </c>
      <c r="F52" s="5" t="n">
        <v>963</v>
      </c>
      <c r="G52" s="5" t="n">
        <v>30</v>
      </c>
      <c r="H52" s="6" t="n">
        <f aca="false" ca="false" dt2D="false" dtr="false" t="normal">F52/E52*100</f>
        <v>26.74257150791447</v>
      </c>
    </row>
    <row outlineLevel="0" r="53">
      <c r="A53" s="7" t="s"/>
      <c r="B53" s="4" t="s">
        <v>59</v>
      </c>
      <c r="C53" s="5" t="n">
        <v>800</v>
      </c>
      <c r="D53" s="5" t="n">
        <v>4000</v>
      </c>
      <c r="E53" s="5" t="n">
        <v>3603</v>
      </c>
      <c r="F53" s="5" t="n">
        <v>963</v>
      </c>
      <c r="G53" s="5" t="n">
        <v>30</v>
      </c>
      <c r="H53" s="6" t="n">
        <f aca="false" ca="false" dt2D="false" dtr="false" t="normal">F53/E53*100</f>
        <v>26.72772689425479</v>
      </c>
    </row>
    <row outlineLevel="0" r="54">
      <c r="A54" s="7" t="s"/>
      <c r="B54" s="4" t="s">
        <v>60</v>
      </c>
      <c r="C54" s="5" t="n">
        <v>800</v>
      </c>
      <c r="D54" s="5" t="n">
        <v>4000</v>
      </c>
      <c r="E54" s="5" t="n">
        <v>3601</v>
      </c>
      <c r="F54" s="5" t="n">
        <v>963</v>
      </c>
      <c r="G54" s="5" t="n">
        <v>30</v>
      </c>
      <c r="H54" s="6" t="n">
        <f aca="false" ca="false" dt2D="false" dtr="false" t="normal">F54/E54*100</f>
        <v>26.74257150791447</v>
      </c>
    </row>
    <row outlineLevel="0" r="55">
      <c r="A55" s="7" t="s"/>
      <c r="B55" s="4" t="s">
        <v>61</v>
      </c>
      <c r="C55" s="5" t="n">
        <v>800</v>
      </c>
      <c r="D55" s="5" t="n">
        <v>4000</v>
      </c>
      <c r="E55" s="5" t="n">
        <v>3598</v>
      </c>
      <c r="F55" s="5" t="n">
        <v>963</v>
      </c>
      <c r="G55" s="5" t="n">
        <v>30</v>
      </c>
      <c r="H55" s="6" t="n">
        <f aca="false" ca="false" dt2D="false" dtr="false" t="normal">F55/E55*100</f>
        <v>26.764869371873264</v>
      </c>
    </row>
    <row outlineLevel="0" r="56">
      <c r="A56" s="3" t="s"/>
      <c r="B56" s="4" t="s">
        <v>62</v>
      </c>
      <c r="C56" s="5" t="n">
        <v>800</v>
      </c>
      <c r="D56" s="5" t="n">
        <v>4000</v>
      </c>
      <c r="E56" s="5" t="n">
        <v>3600</v>
      </c>
      <c r="F56" s="5" t="n">
        <v>963</v>
      </c>
      <c r="G56" s="5" t="n">
        <v>30</v>
      </c>
      <c r="H56" s="6" t="n">
        <f aca="false" ca="false" dt2D="false" dtr="false" t="normal">F56/E56*100</f>
        <v>26.75</v>
      </c>
    </row>
    <row outlineLevel="0" r="57">
      <c r="A57" s="1" t="n">
        <v>6</v>
      </c>
      <c r="B57" s="4" t="s">
        <v>63</v>
      </c>
      <c r="C57" s="5" t="n">
        <v>800</v>
      </c>
      <c r="D57" s="5" t="n">
        <v>4000</v>
      </c>
      <c r="E57" s="5" t="n">
        <v>3912</v>
      </c>
      <c r="F57" s="5" t="n">
        <v>963</v>
      </c>
      <c r="G57" s="5" t="n">
        <v>30</v>
      </c>
      <c r="H57" s="6" t="n">
        <f aca="false" ca="false" dt2D="false" dtr="false" t="normal">F57/E57*100</f>
        <v>24.616564417177912</v>
      </c>
    </row>
    <row outlineLevel="0" r="58">
      <c r="A58" s="7" t="s"/>
      <c r="B58" s="4" t="s">
        <v>64</v>
      </c>
      <c r="C58" s="5" t="n">
        <v>800</v>
      </c>
      <c r="D58" s="5" t="n">
        <v>4000</v>
      </c>
      <c r="E58" s="5" t="n">
        <v>3916</v>
      </c>
      <c r="F58" s="5" t="n">
        <v>963</v>
      </c>
      <c r="G58" s="5" t="n">
        <v>30</v>
      </c>
      <c r="H58" s="6" t="n">
        <f aca="false" ca="false" dt2D="false" dtr="false" t="normal">F58/E58*100</f>
        <v>24.591419816138917</v>
      </c>
    </row>
    <row outlineLevel="0" r="59">
      <c r="A59" s="7" t="s"/>
      <c r="B59" s="4" t="s">
        <v>65</v>
      </c>
      <c r="C59" s="5" t="n">
        <v>800</v>
      </c>
      <c r="D59" s="5" t="n">
        <v>4000</v>
      </c>
      <c r="E59" s="5" t="n">
        <v>3917</v>
      </c>
      <c r="F59" s="5" t="n">
        <v>963</v>
      </c>
      <c r="G59" s="5" t="n">
        <v>30</v>
      </c>
      <c r="H59" s="6" t="n">
        <f aca="false" ca="false" dt2D="false" dtr="false" t="normal">F59/E59*100</f>
        <v>24.58514169006893</v>
      </c>
    </row>
    <row outlineLevel="0" r="60">
      <c r="A60" s="7" t="s"/>
      <c r="B60" s="4" t="s">
        <v>66</v>
      </c>
      <c r="C60" s="5" t="n">
        <v>800</v>
      </c>
      <c r="D60" s="5" t="n">
        <v>4000</v>
      </c>
      <c r="E60" s="5" t="n">
        <v>3913</v>
      </c>
      <c r="F60" s="5" t="n">
        <v>963</v>
      </c>
      <c r="G60" s="5" t="n">
        <v>30</v>
      </c>
      <c r="H60" s="6" t="n">
        <f aca="false" ca="false" dt2D="false" dtr="false" t="normal">F60/E60*100</f>
        <v>24.61027344748275</v>
      </c>
    </row>
    <row outlineLevel="0" r="61">
      <c r="A61" s="7" t="s"/>
      <c r="B61" s="4" t="s">
        <v>67</v>
      </c>
      <c r="C61" s="5" t="n">
        <v>800</v>
      </c>
      <c r="D61" s="5" t="n">
        <v>4000</v>
      </c>
      <c r="E61" s="5" t="n">
        <v>3920</v>
      </c>
      <c r="F61" s="5" t="n">
        <v>963</v>
      </c>
      <c r="G61" s="5" t="n">
        <v>30</v>
      </c>
      <c r="H61" s="6" t="n">
        <f aca="false" ca="false" dt2D="false" dtr="false" t="normal">F61/E61*100</f>
        <v>24.566326530612244</v>
      </c>
    </row>
    <row outlineLevel="0" r="62">
      <c r="A62" s="7" t="s"/>
      <c r="B62" s="4" t="s">
        <v>68</v>
      </c>
      <c r="C62" s="5" t="n">
        <v>800</v>
      </c>
      <c r="D62" s="5" t="n">
        <v>4000</v>
      </c>
      <c r="E62" s="5" t="n">
        <v>4000</v>
      </c>
      <c r="F62" s="5" t="n">
        <v>963</v>
      </c>
      <c r="G62" s="5" t="n">
        <v>30</v>
      </c>
      <c r="H62" s="6" t="n">
        <f aca="false" ca="false" dt2D="false" dtr="false" t="normal">F62/E62*100</f>
        <v>24.075</v>
      </c>
    </row>
    <row outlineLevel="0" r="63">
      <c r="A63" s="7" t="s"/>
      <c r="B63" s="4" t="s">
        <v>69</v>
      </c>
      <c r="C63" s="5" t="n">
        <v>800</v>
      </c>
      <c r="D63" s="5" t="n">
        <v>4000</v>
      </c>
      <c r="E63" s="5" t="n">
        <v>4000</v>
      </c>
      <c r="F63" s="5" t="n">
        <v>963</v>
      </c>
      <c r="G63" s="5" t="n">
        <v>30</v>
      </c>
      <c r="H63" s="6" t="n">
        <f aca="false" ca="false" dt2D="false" dtr="false" t="normal">F63/E63*100</f>
        <v>24.075</v>
      </c>
    </row>
    <row outlineLevel="0" r="64">
      <c r="A64" s="7" t="s"/>
      <c r="B64" s="4" t="s">
        <v>70</v>
      </c>
      <c r="C64" s="5" t="n">
        <v>800</v>
      </c>
      <c r="D64" s="5" t="n">
        <v>4000</v>
      </c>
      <c r="E64" s="5" t="n">
        <v>3922</v>
      </c>
      <c r="F64" s="5" t="n">
        <v>963</v>
      </c>
      <c r="G64" s="5" t="n">
        <v>30</v>
      </c>
      <c r="H64" s="6" t="n">
        <f aca="false" ca="false" dt2D="false" dtr="false" t="normal">F64/E64*100</f>
        <v>24.55379908210097</v>
      </c>
    </row>
    <row outlineLevel="0" r="65">
      <c r="A65" s="7" t="s"/>
      <c r="B65" s="4" t="s">
        <v>71</v>
      </c>
      <c r="C65" s="5" t="n">
        <v>800</v>
      </c>
      <c r="D65" s="5" t="n">
        <v>4000</v>
      </c>
      <c r="E65" s="5" t="n">
        <v>3913</v>
      </c>
      <c r="F65" s="5" t="n">
        <v>963</v>
      </c>
      <c r="G65" s="5" t="n">
        <v>30</v>
      </c>
      <c r="H65" s="6" t="n">
        <f aca="false" ca="false" dt2D="false" dtr="false" t="normal">F65/E65*100</f>
        <v>24.61027344748275</v>
      </c>
    </row>
    <row outlineLevel="0" r="66">
      <c r="A66" s="7" t="s"/>
      <c r="B66" s="4" t="s">
        <v>72</v>
      </c>
      <c r="C66" s="5" t="n">
        <v>800</v>
      </c>
      <c r="D66" s="5" t="n">
        <v>4000</v>
      </c>
      <c r="E66" s="5" t="n">
        <v>3917</v>
      </c>
      <c r="F66" s="5" t="n">
        <v>963</v>
      </c>
      <c r="G66" s="5" t="n">
        <v>30</v>
      </c>
      <c r="H66" s="6" t="n">
        <f aca="false" ca="false" dt2D="false" dtr="false" t="normal">F66/E66*100</f>
        <v>24.58514169006893</v>
      </c>
    </row>
    <row outlineLevel="0" r="67">
      <c r="A67" s="3" t="s"/>
      <c r="B67" s="4" t="s">
        <v>73</v>
      </c>
      <c r="C67" s="5" t="n">
        <v>800</v>
      </c>
      <c r="D67" s="5" t="n">
        <v>4000</v>
      </c>
      <c r="E67" s="5" t="n">
        <v>3916</v>
      </c>
      <c r="F67" s="5" t="n">
        <v>963</v>
      </c>
      <c r="G67" s="5" t="n">
        <v>30</v>
      </c>
      <c r="H67" s="6" t="n">
        <f aca="false" ca="false" dt2D="false" dtr="false" t="normal">F67/E67*100</f>
        <v>24.591419816138917</v>
      </c>
    </row>
    <row outlineLevel="0" r="68">
      <c r="A68" s="1" t="n">
        <v>7</v>
      </c>
      <c r="B68" s="4" t="s">
        <v>74</v>
      </c>
      <c r="C68" s="5" t="n">
        <v>800</v>
      </c>
      <c r="D68" s="5" t="n">
        <v>4000</v>
      </c>
      <c r="E68" s="5" t="n">
        <v>3638</v>
      </c>
      <c r="F68" s="5" t="n">
        <v>963</v>
      </c>
      <c r="G68" s="5" t="n">
        <v>30</v>
      </c>
      <c r="H68" s="6" t="n">
        <f aca="false" ca="false" dt2D="false" dtr="false" t="normal">F68/E68*100</f>
        <v>26.47058823529412</v>
      </c>
    </row>
    <row outlineLevel="0" r="69">
      <c r="A69" s="7" t="s"/>
      <c r="B69" s="4" t="s">
        <v>75</v>
      </c>
      <c r="C69" s="5" t="n">
        <v>800</v>
      </c>
      <c r="D69" s="5" t="n">
        <v>4000</v>
      </c>
      <c r="E69" s="5" t="n">
        <v>3638</v>
      </c>
      <c r="F69" s="5" t="n">
        <v>963</v>
      </c>
      <c r="G69" s="5" t="n">
        <v>30</v>
      </c>
      <c r="H69" s="6" t="n">
        <f aca="false" ca="false" dt2D="false" dtr="false" t="normal">F69/E69*100</f>
        <v>26.47058823529412</v>
      </c>
    </row>
    <row outlineLevel="0" r="70">
      <c r="A70" s="7" t="s"/>
      <c r="B70" s="4" t="s">
        <v>76</v>
      </c>
      <c r="C70" s="5" t="n">
        <v>800</v>
      </c>
      <c r="D70" s="5" t="n">
        <v>4000</v>
      </c>
      <c r="E70" s="5" t="n">
        <v>3242</v>
      </c>
      <c r="F70" s="5" t="n">
        <v>963</v>
      </c>
      <c r="G70" s="5" t="n">
        <v>30</v>
      </c>
      <c r="H70" s="6" t="n">
        <f aca="false" ca="false" dt2D="false" dtr="false" t="normal">F70/E70*100</f>
        <v>29.703886489821095</v>
      </c>
    </row>
    <row outlineLevel="0" r="71">
      <c r="A71" s="7" t="s"/>
      <c r="B71" s="4" t="s">
        <v>77</v>
      </c>
      <c r="C71" s="5" t="n">
        <v>800</v>
      </c>
      <c r="D71" s="5" t="n">
        <v>4000</v>
      </c>
      <c r="E71" s="5" t="n">
        <v>3242</v>
      </c>
      <c r="F71" s="5" t="n">
        <v>963</v>
      </c>
      <c r="G71" s="5" t="n">
        <v>30</v>
      </c>
      <c r="H71" s="6" t="n">
        <f aca="false" ca="false" dt2D="false" dtr="false" t="normal">F71/E71*100</f>
        <v>29.703886489821095</v>
      </c>
    </row>
    <row outlineLevel="0" r="72">
      <c r="A72" s="7" t="s"/>
      <c r="B72" s="4" t="s">
        <v>78</v>
      </c>
      <c r="C72" s="5" t="n">
        <v>800</v>
      </c>
      <c r="D72" s="5" t="n">
        <v>4000</v>
      </c>
      <c r="E72" s="5" t="n">
        <v>3242</v>
      </c>
      <c r="F72" s="5" t="n">
        <v>963</v>
      </c>
      <c r="G72" s="5" t="n">
        <v>30</v>
      </c>
      <c r="H72" s="6" t="n">
        <f aca="false" ca="false" dt2D="false" dtr="false" t="normal">F72/E72*100</f>
        <v>29.703886489821095</v>
      </c>
    </row>
    <row outlineLevel="0" r="73">
      <c r="A73" s="7" t="s"/>
      <c r="B73" s="4" t="s">
        <v>79</v>
      </c>
      <c r="C73" s="5" t="n">
        <v>800</v>
      </c>
      <c r="D73" s="5" t="n">
        <v>4000</v>
      </c>
      <c r="E73" s="5" t="n">
        <v>3242</v>
      </c>
      <c r="F73" s="5" t="n">
        <v>963</v>
      </c>
      <c r="G73" s="5" t="n">
        <v>30</v>
      </c>
      <c r="H73" s="6" t="n">
        <f aca="false" ca="false" dt2D="false" dtr="false" t="normal">F73/E73*100</f>
        <v>29.703886489821095</v>
      </c>
    </row>
    <row outlineLevel="0" r="74">
      <c r="A74" s="7" t="s"/>
      <c r="B74" s="4" t="s">
        <v>80</v>
      </c>
      <c r="C74" s="5" t="n">
        <v>800</v>
      </c>
      <c r="D74" s="5" t="n">
        <v>4000</v>
      </c>
      <c r="E74" s="5" t="n">
        <v>3242</v>
      </c>
      <c r="F74" s="5" t="n">
        <v>963</v>
      </c>
      <c r="G74" s="5" t="n">
        <v>30</v>
      </c>
      <c r="H74" s="6" t="n">
        <f aca="false" ca="false" dt2D="false" dtr="false" t="normal">F74/E74*100</f>
        <v>29.703886489821095</v>
      </c>
    </row>
    <row outlineLevel="0" r="75">
      <c r="A75" s="7" t="s"/>
      <c r="B75" s="4" t="s">
        <v>81</v>
      </c>
      <c r="C75" s="5" t="n">
        <v>800</v>
      </c>
      <c r="D75" s="5" t="n">
        <v>4000</v>
      </c>
      <c r="E75" s="5" t="n">
        <v>3242</v>
      </c>
      <c r="F75" s="5" t="n">
        <v>963</v>
      </c>
      <c r="G75" s="5" t="n">
        <v>30</v>
      </c>
      <c r="H75" s="6" t="n">
        <f aca="false" ca="false" dt2D="false" dtr="false" t="normal">F75/E75*100</f>
        <v>29.703886489821095</v>
      </c>
    </row>
    <row outlineLevel="0" r="76">
      <c r="A76" s="7" t="s"/>
      <c r="B76" s="4" t="s">
        <v>82</v>
      </c>
      <c r="C76" s="5" t="n">
        <v>800</v>
      </c>
      <c r="D76" s="5" t="n">
        <v>4000</v>
      </c>
      <c r="E76" s="5" t="n">
        <v>3242</v>
      </c>
      <c r="F76" s="5" t="n">
        <v>963</v>
      </c>
      <c r="G76" s="5" t="n">
        <v>30</v>
      </c>
      <c r="H76" s="6" t="n">
        <f aca="false" ca="false" dt2D="false" dtr="false" t="normal">F76/E76*100</f>
        <v>29.703886489821095</v>
      </c>
    </row>
    <row outlineLevel="0" r="77">
      <c r="A77" s="7" t="s"/>
      <c r="B77" s="4" t="s">
        <v>83</v>
      </c>
      <c r="C77" s="5" t="n">
        <v>800</v>
      </c>
      <c r="D77" s="5" t="n">
        <v>4000</v>
      </c>
      <c r="E77" s="5" t="n">
        <v>3242</v>
      </c>
      <c r="F77" s="5" t="n">
        <v>963</v>
      </c>
      <c r="G77" s="5" t="n">
        <v>30</v>
      </c>
      <c r="H77" s="6" t="n">
        <f aca="false" ca="false" dt2D="false" dtr="false" t="normal">F77/E77*100</f>
        <v>29.703886489821095</v>
      </c>
    </row>
    <row outlineLevel="0" r="78">
      <c r="A78" s="7" t="s"/>
      <c r="B78" s="4" t="s">
        <v>84</v>
      </c>
      <c r="C78" s="5" t="n">
        <v>800</v>
      </c>
      <c r="D78" s="5" t="n">
        <v>4000</v>
      </c>
      <c r="E78" s="5" t="n">
        <v>3242</v>
      </c>
      <c r="F78" s="5" t="n">
        <v>963</v>
      </c>
      <c r="G78" s="5" t="n">
        <v>30</v>
      </c>
      <c r="H78" s="6" t="n">
        <f aca="false" ca="false" dt2D="false" dtr="false" t="normal">F78/E78*100</f>
        <v>29.703886489821095</v>
      </c>
    </row>
    <row outlineLevel="0" r="79">
      <c r="A79" s="7" t="s"/>
      <c r="B79" s="4" t="s">
        <v>85</v>
      </c>
      <c r="C79" s="5" t="n">
        <v>800</v>
      </c>
      <c r="D79" s="5" t="n">
        <v>4000</v>
      </c>
      <c r="E79" s="5" t="n">
        <v>3242</v>
      </c>
      <c r="F79" s="5" t="n">
        <v>963</v>
      </c>
      <c r="G79" s="5" t="n">
        <v>30</v>
      </c>
      <c r="H79" s="6" t="n">
        <f aca="false" ca="false" dt2D="false" dtr="false" t="normal">F79/E79*100</f>
        <v>29.703886489821095</v>
      </c>
    </row>
    <row outlineLevel="0" r="80">
      <c r="A80" s="7" t="s"/>
      <c r="B80" s="4" t="s">
        <v>86</v>
      </c>
      <c r="C80" s="5" t="n">
        <v>800</v>
      </c>
      <c r="D80" s="5" t="n">
        <v>4000</v>
      </c>
      <c r="E80" s="5" t="n">
        <v>3242</v>
      </c>
      <c r="F80" s="5" t="n">
        <v>963</v>
      </c>
      <c r="G80" s="5" t="n">
        <v>30</v>
      </c>
      <c r="H80" s="6" t="n">
        <f aca="false" ca="false" dt2D="false" dtr="false" t="normal">F80/E80*100</f>
        <v>29.703886489821095</v>
      </c>
    </row>
    <row outlineLevel="0" r="81">
      <c r="A81" s="7" t="s"/>
      <c r="B81" s="4" t="s">
        <v>87</v>
      </c>
      <c r="C81" s="5" t="n">
        <v>800</v>
      </c>
      <c r="D81" s="5" t="n">
        <v>4000</v>
      </c>
      <c r="E81" s="5" t="n">
        <v>3242</v>
      </c>
      <c r="F81" s="5" t="n">
        <v>963</v>
      </c>
      <c r="G81" s="5" t="n">
        <v>30</v>
      </c>
      <c r="H81" s="6" t="n">
        <f aca="false" ca="false" dt2D="false" dtr="false" t="normal">F81/E81*100</f>
        <v>29.703886489821095</v>
      </c>
    </row>
    <row outlineLevel="0" r="82">
      <c r="A82" s="7" t="s"/>
      <c r="B82" s="4" t="s">
        <v>88</v>
      </c>
      <c r="C82" s="5" t="n">
        <v>800</v>
      </c>
      <c r="D82" s="5" t="n">
        <v>4000</v>
      </c>
      <c r="E82" s="5" t="n">
        <v>3242</v>
      </c>
      <c r="F82" s="5" t="n">
        <v>963</v>
      </c>
      <c r="G82" s="5" t="n">
        <v>30</v>
      </c>
      <c r="H82" s="6" t="n">
        <f aca="false" ca="false" dt2D="false" dtr="false" t="normal">F82/E82*100</f>
        <v>29.703886489821095</v>
      </c>
    </row>
    <row outlineLevel="0" r="83">
      <c r="A83" s="7" t="s"/>
      <c r="B83" s="4" t="s">
        <v>89</v>
      </c>
      <c r="C83" s="5" t="n">
        <v>800</v>
      </c>
      <c r="D83" s="5" t="n">
        <v>4000</v>
      </c>
      <c r="E83" s="5" t="n">
        <v>3242</v>
      </c>
      <c r="F83" s="5" t="n">
        <v>963</v>
      </c>
      <c r="G83" s="5" t="n">
        <v>30</v>
      </c>
      <c r="H83" s="6" t="n">
        <f aca="false" ca="false" dt2D="false" dtr="false" t="normal">F83/E83*100</f>
        <v>29.703886489821095</v>
      </c>
    </row>
    <row outlineLevel="0" r="84">
      <c r="A84" s="7" t="s"/>
      <c r="B84" s="4" t="s">
        <v>90</v>
      </c>
      <c r="C84" s="5" t="n">
        <v>800</v>
      </c>
      <c r="D84" s="5" t="n">
        <v>4000</v>
      </c>
      <c r="E84" s="5" t="n">
        <v>3242</v>
      </c>
      <c r="F84" s="5" t="n">
        <v>963</v>
      </c>
      <c r="G84" s="5" t="n">
        <v>30</v>
      </c>
      <c r="H84" s="6" t="n">
        <f aca="false" ca="false" dt2D="false" dtr="false" t="normal">F84/E84*100</f>
        <v>29.703886489821095</v>
      </c>
    </row>
    <row outlineLevel="0" r="85">
      <c r="A85" s="7" t="s"/>
      <c r="B85" s="4" t="s">
        <v>91</v>
      </c>
      <c r="C85" s="5" t="n">
        <v>800</v>
      </c>
      <c r="D85" s="5" t="n">
        <v>4000</v>
      </c>
      <c r="E85" s="5" t="n">
        <v>3242</v>
      </c>
      <c r="F85" s="5" t="n">
        <v>963</v>
      </c>
      <c r="G85" s="5" t="n">
        <v>30</v>
      </c>
      <c r="H85" s="6" t="n">
        <f aca="false" ca="false" dt2D="false" dtr="false" t="normal">F85/E85*100</f>
        <v>29.703886489821095</v>
      </c>
    </row>
    <row outlineLevel="0" r="86">
      <c r="A86" s="7" t="s"/>
      <c r="B86" s="4" t="s">
        <v>92</v>
      </c>
      <c r="C86" s="5" t="n">
        <v>800</v>
      </c>
      <c r="D86" s="5" t="n">
        <v>4000</v>
      </c>
      <c r="E86" s="5" t="n">
        <v>3242</v>
      </c>
      <c r="F86" s="5" t="n">
        <v>963</v>
      </c>
      <c r="G86" s="5" t="n">
        <v>30</v>
      </c>
      <c r="H86" s="6" t="n">
        <f aca="false" ca="false" dt2D="false" dtr="false" t="normal">F86/E86*100</f>
        <v>29.703886489821095</v>
      </c>
    </row>
    <row outlineLevel="0" r="87">
      <c r="A87" s="7" t="s"/>
      <c r="B87" s="4" t="s">
        <v>93</v>
      </c>
      <c r="C87" s="5" t="n">
        <v>800</v>
      </c>
      <c r="D87" s="5" t="n">
        <v>4000</v>
      </c>
      <c r="E87" s="5" t="n">
        <v>3242</v>
      </c>
      <c r="F87" s="5" t="n">
        <v>963</v>
      </c>
      <c r="G87" s="5" t="n">
        <v>30</v>
      </c>
      <c r="H87" s="6" t="n">
        <f aca="false" ca="false" dt2D="false" dtr="false" t="normal">F87/E87*100</f>
        <v>29.703886489821095</v>
      </c>
    </row>
    <row outlineLevel="0" r="88">
      <c r="A88" s="7" t="s"/>
      <c r="B88" s="4" t="s">
        <v>94</v>
      </c>
      <c r="C88" s="5" t="n">
        <v>800</v>
      </c>
      <c r="D88" s="5" t="n">
        <v>4000</v>
      </c>
      <c r="E88" s="5" t="n">
        <v>3242</v>
      </c>
      <c r="F88" s="5" t="n">
        <v>963</v>
      </c>
      <c r="G88" s="5" t="n">
        <v>30</v>
      </c>
      <c r="H88" s="6" t="n">
        <f aca="false" ca="false" dt2D="false" dtr="false" t="normal">F88/E88*100</f>
        <v>29.703886489821095</v>
      </c>
    </row>
    <row outlineLevel="0" r="89">
      <c r="A89" s="3" t="s"/>
      <c r="B89" s="4" t="s">
        <v>95</v>
      </c>
      <c r="C89" s="5" t="n">
        <v>800</v>
      </c>
      <c r="D89" s="5" t="n">
        <v>4000</v>
      </c>
      <c r="E89" s="5" t="n">
        <v>3242</v>
      </c>
      <c r="F89" s="5" t="n">
        <v>963</v>
      </c>
      <c r="G89" s="5" t="n">
        <v>30</v>
      </c>
      <c r="H89" s="6" t="n">
        <f aca="false" ca="false" dt2D="false" dtr="false" t="normal">F89/E89*100</f>
        <v>29.703886489821095</v>
      </c>
    </row>
    <row outlineLevel="0" r="90">
      <c r="A90" s="1" t="n">
        <v>8</v>
      </c>
      <c r="B90" s="4" t="s">
        <v>96</v>
      </c>
      <c r="C90" s="5" t="n">
        <v>800</v>
      </c>
      <c r="D90" s="5" t="n">
        <v>4000</v>
      </c>
      <c r="E90" s="5" t="n">
        <v>3638</v>
      </c>
      <c r="F90" s="5" t="n">
        <v>963</v>
      </c>
      <c r="G90" s="5" t="n">
        <v>30</v>
      </c>
      <c r="H90" s="6" t="n">
        <f aca="false" ca="false" dt2D="false" dtr="false" t="normal">F90/E90*100</f>
        <v>26.47058823529412</v>
      </c>
    </row>
    <row outlineLevel="0" r="91">
      <c r="A91" s="7" t="s"/>
      <c r="B91" s="4" t="s">
        <v>97</v>
      </c>
      <c r="C91" s="5" t="n">
        <v>800</v>
      </c>
      <c r="D91" s="5" t="n">
        <v>4000</v>
      </c>
      <c r="E91" s="5" t="n">
        <v>3638</v>
      </c>
      <c r="F91" s="5" t="n">
        <v>963</v>
      </c>
      <c r="G91" s="5" t="n">
        <v>30</v>
      </c>
      <c r="H91" s="6" t="n">
        <f aca="false" ca="false" dt2D="false" dtr="false" t="normal">F91/E91*100</f>
        <v>26.47058823529412</v>
      </c>
    </row>
    <row outlineLevel="0" r="92">
      <c r="A92" s="7" t="s"/>
      <c r="B92" s="4" t="s">
        <v>98</v>
      </c>
      <c r="C92" s="5" t="n">
        <v>800</v>
      </c>
      <c r="D92" s="5" t="n">
        <v>4000</v>
      </c>
      <c r="E92" s="5" t="n">
        <v>3242</v>
      </c>
      <c r="F92" s="5" t="n">
        <v>963</v>
      </c>
      <c r="G92" s="5" t="n">
        <v>30</v>
      </c>
      <c r="H92" s="6" t="n">
        <f aca="false" ca="false" dt2D="false" dtr="false" t="normal">F92/E92*100</f>
        <v>29.703886489821095</v>
      </c>
    </row>
    <row outlineLevel="0" r="93">
      <c r="A93" s="7" t="s"/>
      <c r="B93" s="4" t="s">
        <v>99</v>
      </c>
      <c r="C93" s="5" t="n">
        <v>800</v>
      </c>
      <c r="D93" s="5" t="n">
        <v>4000</v>
      </c>
      <c r="E93" s="5" t="n">
        <v>3242</v>
      </c>
      <c r="F93" s="5" t="n">
        <v>963</v>
      </c>
      <c r="G93" s="5" t="n">
        <v>30</v>
      </c>
      <c r="H93" s="6" t="n">
        <f aca="false" ca="false" dt2D="false" dtr="false" t="normal">F93/E93*100</f>
        <v>29.703886489821095</v>
      </c>
    </row>
    <row outlineLevel="0" r="94">
      <c r="A94" s="7" t="s"/>
      <c r="B94" s="4" t="s">
        <v>100</v>
      </c>
      <c r="C94" s="5" t="n">
        <v>800</v>
      </c>
      <c r="D94" s="5" t="n">
        <v>4000</v>
      </c>
      <c r="E94" s="5" t="n">
        <v>3242</v>
      </c>
      <c r="F94" s="5" t="n">
        <v>963</v>
      </c>
      <c r="G94" s="5" t="n">
        <v>30</v>
      </c>
      <c r="H94" s="6" t="n">
        <f aca="false" ca="false" dt2D="false" dtr="false" t="normal">F94/E94*100</f>
        <v>29.703886489821095</v>
      </c>
    </row>
    <row outlineLevel="0" r="95">
      <c r="A95" s="7" t="s"/>
      <c r="B95" s="4" t="s">
        <v>101</v>
      </c>
      <c r="C95" s="5" t="n">
        <v>800</v>
      </c>
      <c r="D95" s="5" t="n">
        <v>4000</v>
      </c>
      <c r="E95" s="5" t="n">
        <v>3242</v>
      </c>
      <c r="F95" s="5" t="n">
        <v>963</v>
      </c>
      <c r="G95" s="5" t="n">
        <v>30</v>
      </c>
      <c r="H95" s="6" t="n">
        <f aca="false" ca="false" dt2D="false" dtr="false" t="normal">F95/E95*100</f>
        <v>29.703886489821095</v>
      </c>
    </row>
    <row outlineLevel="0" r="96">
      <c r="A96" s="7" t="s"/>
      <c r="B96" s="4" t="s">
        <v>102</v>
      </c>
      <c r="C96" s="5" t="n">
        <v>800</v>
      </c>
      <c r="D96" s="5" t="n">
        <v>4000</v>
      </c>
      <c r="E96" s="5" t="n">
        <v>3242</v>
      </c>
      <c r="F96" s="5" t="n">
        <v>963</v>
      </c>
      <c r="G96" s="5" t="n">
        <v>30</v>
      </c>
      <c r="H96" s="6" t="n">
        <f aca="false" ca="false" dt2D="false" dtr="false" t="normal">F96/E96*100</f>
        <v>29.703886489821095</v>
      </c>
    </row>
    <row outlineLevel="0" r="97">
      <c r="A97" s="7" t="s"/>
      <c r="B97" s="4" t="s">
        <v>103</v>
      </c>
      <c r="C97" s="5" t="n">
        <v>800</v>
      </c>
      <c r="D97" s="5" t="n">
        <v>4000</v>
      </c>
      <c r="E97" s="5" t="n">
        <v>3242</v>
      </c>
      <c r="F97" s="5" t="n">
        <v>963</v>
      </c>
      <c r="G97" s="5" t="n">
        <v>30</v>
      </c>
      <c r="H97" s="6" t="n">
        <f aca="false" ca="false" dt2D="false" dtr="false" t="normal">F97/E97*100</f>
        <v>29.703886489821095</v>
      </c>
    </row>
    <row outlineLevel="0" r="98">
      <c r="A98" s="7" t="s"/>
      <c r="B98" s="4" t="s">
        <v>104</v>
      </c>
      <c r="C98" s="5" t="n">
        <v>800</v>
      </c>
      <c r="D98" s="5" t="n">
        <v>4000</v>
      </c>
      <c r="E98" s="5" t="n">
        <v>3242</v>
      </c>
      <c r="F98" s="5" t="n">
        <v>963</v>
      </c>
      <c r="G98" s="5" t="n">
        <v>30</v>
      </c>
      <c r="H98" s="6" t="n">
        <f aca="false" ca="false" dt2D="false" dtr="false" t="normal">F98/E98*100</f>
        <v>29.703886489821095</v>
      </c>
    </row>
    <row outlineLevel="0" r="99">
      <c r="A99" s="7" t="s"/>
      <c r="B99" s="4" t="s">
        <v>105</v>
      </c>
      <c r="C99" s="5" t="n">
        <v>800</v>
      </c>
      <c r="D99" s="5" t="n">
        <v>4000</v>
      </c>
      <c r="E99" s="5" t="n">
        <v>3242</v>
      </c>
      <c r="F99" s="5" t="n">
        <v>963</v>
      </c>
      <c r="G99" s="5" t="n">
        <v>30</v>
      </c>
      <c r="H99" s="6" t="n">
        <f aca="false" ca="false" dt2D="false" dtr="false" t="normal">F99/E99*100</f>
        <v>29.703886489821095</v>
      </c>
    </row>
    <row outlineLevel="0" r="100">
      <c r="A100" s="7" t="s"/>
      <c r="B100" s="4" t="s">
        <v>106</v>
      </c>
      <c r="C100" s="5" t="n">
        <v>800</v>
      </c>
      <c r="D100" s="5" t="n">
        <v>4000</v>
      </c>
      <c r="E100" s="5" t="n">
        <v>3242</v>
      </c>
      <c r="F100" s="5" t="n">
        <v>963</v>
      </c>
      <c r="G100" s="5" t="n">
        <v>30</v>
      </c>
      <c r="H100" s="6" t="n">
        <f aca="false" ca="false" dt2D="false" dtr="false" t="normal">F100/E100*100</f>
        <v>29.703886489821095</v>
      </c>
    </row>
    <row outlineLevel="0" r="101">
      <c r="A101" s="7" t="s"/>
      <c r="B101" s="4" t="s">
        <v>107</v>
      </c>
      <c r="C101" s="5" t="n">
        <v>800</v>
      </c>
      <c r="D101" s="5" t="n">
        <v>4000</v>
      </c>
      <c r="E101" s="5" t="n">
        <v>3242</v>
      </c>
      <c r="F101" s="5" t="n">
        <v>963</v>
      </c>
      <c r="G101" s="5" t="n">
        <v>30</v>
      </c>
      <c r="H101" s="6" t="n">
        <f aca="false" ca="false" dt2D="false" dtr="false" t="normal">F101/E101*100</f>
        <v>29.703886489821095</v>
      </c>
    </row>
    <row outlineLevel="0" r="102">
      <c r="A102" s="7" t="s"/>
      <c r="B102" s="4" t="s">
        <v>108</v>
      </c>
      <c r="C102" s="5" t="n">
        <v>800</v>
      </c>
      <c r="D102" s="5" t="n">
        <v>4000</v>
      </c>
      <c r="E102" s="5" t="n">
        <v>3242</v>
      </c>
      <c r="F102" s="5" t="n">
        <v>963</v>
      </c>
      <c r="G102" s="5" t="n">
        <v>30</v>
      </c>
      <c r="H102" s="6" t="n">
        <f aca="false" ca="false" dt2D="false" dtr="false" t="normal">F102/E102*100</f>
        <v>29.703886489821095</v>
      </c>
    </row>
    <row outlineLevel="0" r="103">
      <c r="A103" s="7" t="s"/>
      <c r="B103" s="4" t="s">
        <v>109</v>
      </c>
      <c r="C103" s="5" t="n">
        <v>800</v>
      </c>
      <c r="D103" s="5" t="n">
        <v>4000</v>
      </c>
      <c r="E103" s="5" t="n">
        <v>3242</v>
      </c>
      <c r="F103" s="5" t="n">
        <v>963</v>
      </c>
      <c r="G103" s="5" t="n">
        <v>30</v>
      </c>
      <c r="H103" s="6" t="n">
        <f aca="false" ca="false" dt2D="false" dtr="false" t="normal">F103/E103*100</f>
        <v>29.703886489821095</v>
      </c>
    </row>
    <row outlineLevel="0" r="104">
      <c r="A104" s="7" t="s"/>
      <c r="B104" s="4" t="s">
        <v>110</v>
      </c>
      <c r="C104" s="5" t="n">
        <v>800</v>
      </c>
      <c r="D104" s="5" t="n">
        <v>4000</v>
      </c>
      <c r="E104" s="5" t="n">
        <v>3242</v>
      </c>
      <c r="F104" s="5" t="n">
        <v>963</v>
      </c>
      <c r="G104" s="5" t="n">
        <v>30</v>
      </c>
      <c r="H104" s="6" t="n">
        <f aca="false" ca="false" dt2D="false" dtr="false" t="normal">F104/E104*100</f>
        <v>29.703886489821095</v>
      </c>
    </row>
    <row outlineLevel="0" r="105">
      <c r="A105" s="7" t="s"/>
      <c r="B105" s="4" t="s">
        <v>111</v>
      </c>
      <c r="C105" s="5" t="n">
        <v>800</v>
      </c>
      <c r="D105" s="5" t="n">
        <v>4000</v>
      </c>
      <c r="E105" s="5" t="n">
        <v>3242</v>
      </c>
      <c r="F105" s="5" t="n">
        <v>963</v>
      </c>
      <c r="G105" s="5" t="n">
        <v>30</v>
      </c>
      <c r="H105" s="6" t="n">
        <f aca="false" ca="false" dt2D="false" dtr="false" t="normal">F105/E105*100</f>
        <v>29.703886489821095</v>
      </c>
    </row>
    <row outlineLevel="0" r="106">
      <c r="A106" s="7" t="s"/>
      <c r="B106" s="4" t="s">
        <v>112</v>
      </c>
      <c r="C106" s="5" t="n">
        <v>800</v>
      </c>
      <c r="D106" s="5" t="n">
        <v>4000</v>
      </c>
      <c r="E106" s="5" t="n">
        <v>3242</v>
      </c>
      <c r="F106" s="5" t="n">
        <v>963</v>
      </c>
      <c r="G106" s="5" t="n">
        <v>30</v>
      </c>
      <c r="H106" s="6" t="n">
        <f aca="false" ca="false" dt2D="false" dtr="false" t="normal">F106/E106*100</f>
        <v>29.703886489821095</v>
      </c>
    </row>
    <row outlineLevel="0" r="107">
      <c r="A107" s="7" t="s"/>
      <c r="B107" s="4" t="s">
        <v>113</v>
      </c>
      <c r="C107" s="5" t="n">
        <v>800</v>
      </c>
      <c r="D107" s="5" t="n">
        <v>4000</v>
      </c>
      <c r="E107" s="5" t="n">
        <v>3242</v>
      </c>
      <c r="F107" s="5" t="n">
        <v>963</v>
      </c>
      <c r="G107" s="5" t="n">
        <v>30</v>
      </c>
      <c r="H107" s="6" t="n">
        <f aca="false" ca="false" dt2D="false" dtr="false" t="normal">F107/E107*100</f>
        <v>29.703886489821095</v>
      </c>
    </row>
    <row outlineLevel="0" r="108">
      <c r="A108" s="7" t="s"/>
      <c r="B108" s="4" t="s">
        <v>114</v>
      </c>
      <c r="C108" s="5" t="n">
        <v>800</v>
      </c>
      <c r="D108" s="5" t="n">
        <v>4000</v>
      </c>
      <c r="E108" s="5" t="n">
        <v>3242</v>
      </c>
      <c r="F108" s="5" t="n">
        <v>963</v>
      </c>
      <c r="G108" s="5" t="n">
        <v>30</v>
      </c>
      <c r="H108" s="6" t="n">
        <f aca="false" ca="false" dt2D="false" dtr="false" t="normal">F108/E108*100</f>
        <v>29.703886489821095</v>
      </c>
    </row>
    <row outlineLevel="0" r="109">
      <c r="A109" s="7" t="s"/>
      <c r="B109" s="4" t="s">
        <v>115</v>
      </c>
      <c r="C109" s="5" t="n">
        <v>800</v>
      </c>
      <c r="D109" s="5" t="n">
        <v>4000</v>
      </c>
      <c r="E109" s="5" t="n">
        <v>3242</v>
      </c>
      <c r="F109" s="5" t="n">
        <v>963</v>
      </c>
      <c r="G109" s="5" t="n">
        <v>30</v>
      </c>
      <c r="H109" s="6" t="n">
        <f aca="false" ca="false" dt2D="false" dtr="false" t="normal">F109/E109*100</f>
        <v>29.703886489821095</v>
      </c>
    </row>
    <row outlineLevel="0" r="110">
      <c r="A110" s="7" t="s"/>
      <c r="B110" s="4" t="s">
        <v>116</v>
      </c>
      <c r="C110" s="5" t="n">
        <v>800</v>
      </c>
      <c r="D110" s="5" t="n">
        <v>4000</v>
      </c>
      <c r="E110" s="5" t="n">
        <v>3242</v>
      </c>
      <c r="F110" s="5" t="n">
        <v>963</v>
      </c>
      <c r="G110" s="5" t="n">
        <v>30</v>
      </c>
      <c r="H110" s="6" t="n">
        <f aca="false" ca="false" dt2D="false" dtr="false" t="normal">F110/E110*100</f>
        <v>29.703886489821095</v>
      </c>
    </row>
    <row outlineLevel="0" r="111">
      <c r="A111" s="3" t="s"/>
      <c r="B111" s="4" t="s">
        <v>117</v>
      </c>
      <c r="C111" s="5" t="n">
        <v>800</v>
      </c>
      <c r="D111" s="5" t="n">
        <v>4000</v>
      </c>
      <c r="E111" s="5" t="n">
        <v>3242</v>
      </c>
      <c r="F111" s="5" t="n">
        <v>963</v>
      </c>
      <c r="G111" s="5" t="n">
        <v>30</v>
      </c>
      <c r="H111" s="6" t="n">
        <f aca="false" ca="false" dt2D="false" dtr="false" t="normal">F111/E111*100</f>
        <v>29.703886489821095</v>
      </c>
    </row>
    <row outlineLevel="0" r="112">
      <c r="A112" s="1" t="n">
        <v>9</v>
      </c>
      <c r="B112" s="4" t="s">
        <v>118</v>
      </c>
      <c r="C112" s="5" t="n">
        <v>800</v>
      </c>
      <c r="D112" s="5" t="n">
        <v>4000</v>
      </c>
      <c r="E112" s="5" t="n">
        <v>3239</v>
      </c>
      <c r="F112" s="5" t="n">
        <v>963</v>
      </c>
      <c r="G112" s="5" t="n">
        <v>30</v>
      </c>
      <c r="H112" s="6" t="n">
        <f aca="false" ca="false" dt2D="false" dtr="false" t="normal">F112/E112*100</f>
        <v>29.731398579808584</v>
      </c>
    </row>
    <row outlineLevel="0" r="113">
      <c r="A113" s="7" t="s"/>
      <c r="B113" s="4" t="s">
        <v>119</v>
      </c>
      <c r="C113" s="5" t="n">
        <v>800</v>
      </c>
      <c r="D113" s="5" t="n">
        <v>4000</v>
      </c>
      <c r="E113" s="5" t="n">
        <v>3239</v>
      </c>
      <c r="F113" s="5" t="n">
        <v>963</v>
      </c>
      <c r="G113" s="5" t="n">
        <v>30</v>
      </c>
      <c r="H113" s="6" t="n">
        <f aca="false" ca="false" dt2D="false" dtr="false" t="normal">F113/E113*100</f>
        <v>29.731398579808584</v>
      </c>
    </row>
    <row outlineLevel="0" r="114">
      <c r="A114" s="7" t="s"/>
      <c r="B114" s="4" t="s">
        <v>120</v>
      </c>
      <c r="C114" s="5" t="n">
        <v>800</v>
      </c>
      <c r="D114" s="5" t="n">
        <v>4000</v>
      </c>
      <c r="E114" s="5" t="n">
        <v>3239</v>
      </c>
      <c r="F114" s="5" t="n">
        <v>963</v>
      </c>
      <c r="G114" s="5" t="n">
        <v>30</v>
      </c>
      <c r="H114" s="6" t="n">
        <f aca="false" ca="false" dt2D="false" dtr="false" t="normal">F114/E114*100</f>
        <v>29.731398579808584</v>
      </c>
    </row>
    <row outlineLevel="0" r="115">
      <c r="A115" s="7" t="s"/>
      <c r="B115" s="4" t="s">
        <v>121</v>
      </c>
      <c r="C115" s="5" t="n">
        <v>800</v>
      </c>
      <c r="D115" s="5" t="n">
        <v>4000</v>
      </c>
      <c r="E115" s="5" t="n">
        <v>3239</v>
      </c>
      <c r="F115" s="5" t="n">
        <v>963</v>
      </c>
      <c r="G115" s="5" t="n">
        <v>30</v>
      </c>
      <c r="H115" s="6" t="n">
        <f aca="false" ca="false" dt2D="false" dtr="false" t="normal">F115/E115*100</f>
        <v>29.731398579808584</v>
      </c>
    </row>
    <row outlineLevel="0" r="116">
      <c r="A116" s="7" t="s"/>
      <c r="B116" s="4" t="s">
        <v>122</v>
      </c>
      <c r="C116" s="5" t="n">
        <v>800</v>
      </c>
      <c r="D116" s="5" t="n">
        <v>4000</v>
      </c>
      <c r="E116" s="5" t="n">
        <v>3239</v>
      </c>
      <c r="F116" s="5" t="n">
        <v>963</v>
      </c>
      <c r="G116" s="5" t="n">
        <v>30</v>
      </c>
      <c r="H116" s="6" t="n">
        <f aca="false" ca="false" dt2D="false" dtr="false" t="normal">F116/E116*100</f>
        <v>29.731398579808584</v>
      </c>
    </row>
    <row outlineLevel="0" r="117">
      <c r="A117" s="7" t="s"/>
      <c r="B117" s="4" t="s">
        <v>123</v>
      </c>
      <c r="C117" s="5" t="n">
        <v>800</v>
      </c>
      <c r="D117" s="5" t="n">
        <v>4000</v>
      </c>
      <c r="E117" s="5" t="n">
        <v>3239</v>
      </c>
      <c r="F117" s="5" t="n">
        <v>963</v>
      </c>
      <c r="G117" s="5" t="n">
        <v>30</v>
      </c>
      <c r="H117" s="6" t="n">
        <f aca="false" ca="false" dt2D="false" dtr="false" t="normal">F117/E117*100</f>
        <v>29.731398579808584</v>
      </c>
    </row>
    <row outlineLevel="0" r="118">
      <c r="A118" s="7" t="s"/>
      <c r="B118" s="4" t="s">
        <v>124</v>
      </c>
      <c r="C118" s="5" t="n">
        <v>800</v>
      </c>
      <c r="D118" s="5" t="n">
        <v>4000</v>
      </c>
      <c r="E118" s="5" t="n">
        <v>3539</v>
      </c>
      <c r="F118" s="5" t="n">
        <v>963</v>
      </c>
      <c r="G118" s="5" t="n">
        <v>30</v>
      </c>
      <c r="H118" s="6" t="n">
        <f aca="false" ca="false" dt2D="false" dtr="false" t="normal">F118/E118*100</f>
        <v>27.21107657530376</v>
      </c>
    </row>
    <row outlineLevel="0" r="119">
      <c r="A119" s="7" t="s"/>
      <c r="B119" s="4" t="s">
        <v>125</v>
      </c>
      <c r="C119" s="5" t="n">
        <v>800</v>
      </c>
      <c r="D119" s="5" t="n">
        <v>4000</v>
      </c>
      <c r="E119" s="5" t="n">
        <v>3539</v>
      </c>
      <c r="F119" s="5" t="n">
        <v>963</v>
      </c>
      <c r="G119" s="5" t="n">
        <v>30</v>
      </c>
      <c r="H119" s="6" t="n">
        <f aca="false" ca="false" dt2D="false" dtr="false" t="normal">F119/E119*100</f>
        <v>27.21107657530376</v>
      </c>
    </row>
    <row outlineLevel="0" r="120">
      <c r="A120" s="7" t="s"/>
      <c r="B120" s="4" t="s">
        <v>126</v>
      </c>
      <c r="C120" s="5" t="n">
        <v>800</v>
      </c>
      <c r="D120" s="5" t="n">
        <v>4000</v>
      </c>
      <c r="E120" s="5" t="n">
        <v>3637</v>
      </c>
      <c r="F120" s="5" t="n">
        <v>963</v>
      </c>
      <c r="G120" s="5" t="n">
        <v>30</v>
      </c>
      <c r="H120" s="6" t="n">
        <f aca="false" ca="false" dt2D="false" dtr="false" t="normal">F120/E120*100</f>
        <v>26.477866373384657</v>
      </c>
    </row>
    <row outlineLevel="0" r="121">
      <c r="A121" s="3" t="s"/>
      <c r="B121" s="4" t="s">
        <v>127</v>
      </c>
      <c r="C121" s="5" t="n">
        <v>800</v>
      </c>
      <c r="D121" s="5" t="n">
        <v>4000</v>
      </c>
      <c r="E121" s="5" t="n">
        <v>3615</v>
      </c>
      <c r="F121" s="5" t="n">
        <v>963</v>
      </c>
      <c r="G121" s="5" t="n">
        <v>30</v>
      </c>
      <c r="H121" s="6" t="n">
        <f aca="false" ca="false" dt2D="false" dtr="false" t="normal">F121/E121*100</f>
        <v>26.639004149377595</v>
      </c>
    </row>
  </sheetData>
  <mergeCells count="16">
    <mergeCell ref="A31:A37"/>
    <mergeCell ref="G1:H1"/>
    <mergeCell ref="A1:A2"/>
    <mergeCell ref="B1:B2"/>
    <mergeCell ref="C1:C2"/>
    <mergeCell ref="D1:D2"/>
    <mergeCell ref="E1:E2"/>
    <mergeCell ref="F1:F2"/>
    <mergeCell ref="A38:A56"/>
    <mergeCell ref="A57:A67"/>
    <mergeCell ref="A68:A89"/>
    <mergeCell ref="A90:A111"/>
    <mergeCell ref="A3:A11"/>
    <mergeCell ref="A12:A25"/>
    <mergeCell ref="A26:A30"/>
    <mergeCell ref="A112:A12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1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5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0" t="s">
        <v>163</v>
      </c>
      <c r="B1" s="10" t="s">
        <v>164</v>
      </c>
      <c r="C1" s="10" t="s">
        <v>165</v>
      </c>
    </row>
    <row outlineLevel="0" r="2">
      <c r="A2" s="10" t="s">
        <v>167</v>
      </c>
      <c r="B2" s="10" t="s">
        <v>161</v>
      </c>
      <c r="C2" s="10" t="n">
        <v>71.9</v>
      </c>
    </row>
    <row outlineLevel="0" r="3">
      <c r="A3" s="10" t="s">
        <v>168</v>
      </c>
      <c r="B3" s="10" t="s">
        <v>161</v>
      </c>
      <c r="C3" s="10" t="n">
        <v>82.5</v>
      </c>
    </row>
    <row outlineLevel="0" r="4">
      <c r="A4" s="10" t="s">
        <v>168</v>
      </c>
      <c r="B4" s="10" t="s">
        <v>161</v>
      </c>
      <c r="C4" s="10" t="n">
        <v>99.4</v>
      </c>
    </row>
    <row outlineLevel="0" r="5">
      <c r="A5" s="29" t="s">
        <v>169</v>
      </c>
      <c r="B5" s="29" t="s">
        <v>161</v>
      </c>
      <c r="C5" s="29" t="n">
        <f aca="false" ca="false" dt2D="false" dtr="false" t="normal">SUM(C2:C4)</f>
        <v>253.8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1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6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0" t="s">
        <v>163</v>
      </c>
      <c r="B1" s="10" t="s">
        <v>164</v>
      </c>
      <c r="C1" s="10" t="s">
        <v>165</v>
      </c>
    </row>
    <row outlineLevel="0" r="2">
      <c r="A2" s="10" t="s">
        <v>166</v>
      </c>
      <c r="B2" s="10" t="s">
        <v>161</v>
      </c>
      <c r="C2" s="10" t="n">
        <v>39.7</v>
      </c>
    </row>
    <row outlineLevel="0" r="3">
      <c r="A3" s="10" t="s">
        <v>167</v>
      </c>
      <c r="B3" s="10" t="s">
        <v>161</v>
      </c>
      <c r="C3" s="10" t="n">
        <v>60.5</v>
      </c>
    </row>
    <row outlineLevel="0" r="4">
      <c r="A4" s="10" t="s">
        <v>168</v>
      </c>
      <c r="B4" s="10" t="s">
        <v>161</v>
      </c>
      <c r="C4" s="10" t="n">
        <v>100</v>
      </c>
    </row>
    <row outlineLevel="0" r="5">
      <c r="A5" s="10" t="s">
        <v>168</v>
      </c>
      <c r="B5" s="10" t="s">
        <v>161</v>
      </c>
      <c r="C5" s="10" t="n">
        <v>83.5</v>
      </c>
    </row>
    <row outlineLevel="0" r="6">
      <c r="A6" s="29" t="s">
        <v>169</v>
      </c>
      <c r="B6" s="29" t="s">
        <v>161</v>
      </c>
      <c r="C6" s="29" t="n">
        <f aca="false" ca="false" dt2D="false" dtr="false" t="normal">SUM(C2:C5)</f>
        <v>283.7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21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17.2851568348128"/>
    <col customWidth="true" max="6" min="3" outlineLevel="0" width="13.1406246325922"/>
  </cols>
  <sheetData>
    <row outlineLevel="0" r="1">
      <c r="A1" s="1" t="s">
        <v>128</v>
      </c>
      <c r="B1" s="1" t="s">
        <v>1</v>
      </c>
      <c r="C1" s="5" t="s">
        <v>129</v>
      </c>
      <c r="D1" s="8" t="s"/>
      <c r="E1" s="8" t="s"/>
      <c r="F1" s="9" t="s"/>
    </row>
    <row outlineLevel="0" r="2">
      <c r="A2" s="3" t="s"/>
      <c r="B2" s="3" t="s"/>
      <c r="C2" s="10" t="s">
        <v>130</v>
      </c>
      <c r="D2" s="10" t="s">
        <v>131</v>
      </c>
      <c r="E2" s="10" t="s">
        <v>132</v>
      </c>
      <c r="F2" s="10" t="s">
        <v>133</v>
      </c>
    </row>
    <row outlineLevel="0" r="3">
      <c r="A3" s="1" t="n">
        <v>1</v>
      </c>
      <c r="B3" s="4" t="s">
        <v>9</v>
      </c>
      <c r="C3" s="10" t="n">
        <v>1</v>
      </c>
      <c r="D3" s="10" t="n">
        <v>2</v>
      </c>
      <c r="E3" s="10" t="n">
        <v>0</v>
      </c>
      <c r="F3" s="10" t="n">
        <v>0</v>
      </c>
    </row>
    <row outlineLevel="0" r="4">
      <c r="A4" s="7" t="s"/>
      <c r="B4" s="4" t="s">
        <v>10</v>
      </c>
      <c r="C4" s="10" t="n">
        <v>1</v>
      </c>
      <c r="D4" s="10" t="n">
        <v>2</v>
      </c>
      <c r="E4" s="10" t="n">
        <v>0</v>
      </c>
      <c r="F4" s="10" t="n">
        <v>0</v>
      </c>
    </row>
    <row outlineLevel="0" r="5">
      <c r="A5" s="7" t="s"/>
      <c r="B5" s="4" t="s">
        <v>11</v>
      </c>
      <c r="C5" s="10" t="n">
        <v>1</v>
      </c>
      <c r="D5" s="10" t="n">
        <v>2</v>
      </c>
      <c r="E5" s="10" t="n">
        <v>0</v>
      </c>
      <c r="F5" s="10" t="n">
        <v>0</v>
      </c>
    </row>
    <row outlineLevel="0" r="6">
      <c r="A6" s="7" t="s"/>
      <c r="B6" s="4" t="s">
        <v>12</v>
      </c>
      <c r="C6" s="10" t="n">
        <v>1</v>
      </c>
      <c r="D6" s="10" t="n">
        <v>2</v>
      </c>
      <c r="E6" s="10" t="n">
        <v>0</v>
      </c>
      <c r="F6" s="10" t="n">
        <v>0</v>
      </c>
    </row>
    <row outlineLevel="0" r="7">
      <c r="A7" s="7" t="s"/>
      <c r="B7" s="4" t="s">
        <v>13</v>
      </c>
      <c r="C7" s="10" t="n">
        <v>1</v>
      </c>
      <c r="D7" s="10" t="n">
        <v>1</v>
      </c>
      <c r="E7" s="10" t="n">
        <v>1</v>
      </c>
      <c r="F7" s="10" t="n">
        <v>0</v>
      </c>
    </row>
    <row outlineLevel="0" r="8">
      <c r="A8" s="7" t="s"/>
      <c r="B8" s="4" t="s">
        <v>14</v>
      </c>
      <c r="C8" s="10" t="n">
        <v>1</v>
      </c>
      <c r="D8" s="10" t="n">
        <v>2</v>
      </c>
      <c r="E8" s="10" t="n">
        <v>0</v>
      </c>
      <c r="F8" s="10" t="n">
        <v>0</v>
      </c>
    </row>
    <row outlineLevel="0" r="9">
      <c r="A9" s="7" t="s"/>
      <c r="B9" s="4" t="s">
        <v>15</v>
      </c>
      <c r="C9" s="10" t="n">
        <v>1</v>
      </c>
      <c r="D9" s="10" t="n">
        <v>2</v>
      </c>
      <c r="E9" s="10" t="n">
        <v>0</v>
      </c>
      <c r="F9" s="10" t="n">
        <v>0</v>
      </c>
    </row>
    <row outlineLevel="0" r="10">
      <c r="A10" s="7" t="s"/>
      <c r="B10" s="4" t="s">
        <v>16</v>
      </c>
      <c r="C10" s="10" t="n">
        <v>1</v>
      </c>
      <c r="D10" s="10" t="n">
        <v>2</v>
      </c>
      <c r="E10" s="10" t="n">
        <v>0</v>
      </c>
      <c r="F10" s="10" t="n">
        <v>0</v>
      </c>
    </row>
    <row outlineLevel="0" r="11">
      <c r="A11" s="3" t="s"/>
      <c r="B11" s="4" t="s">
        <v>17</v>
      </c>
      <c r="C11" s="10" t="n">
        <v>1</v>
      </c>
      <c r="D11" s="10" t="n">
        <v>2</v>
      </c>
      <c r="E11" s="10" t="n">
        <v>0</v>
      </c>
      <c r="F11" s="10" t="n">
        <v>0</v>
      </c>
    </row>
    <row outlineLevel="0" r="12">
      <c r="A12" s="1" t="n">
        <v>2</v>
      </c>
      <c r="B12" s="4" t="s">
        <v>18</v>
      </c>
      <c r="C12" s="10" t="n">
        <v>1</v>
      </c>
      <c r="D12" s="10" t="n">
        <v>2</v>
      </c>
      <c r="E12" s="10" t="n">
        <v>0</v>
      </c>
      <c r="F12" s="10" t="n">
        <v>0</v>
      </c>
    </row>
    <row outlineLevel="0" r="13">
      <c r="A13" s="7" t="s"/>
      <c r="B13" s="4" t="s">
        <v>19</v>
      </c>
      <c r="C13" s="10" t="n">
        <v>1</v>
      </c>
      <c r="D13" s="10" t="n">
        <v>2</v>
      </c>
      <c r="E13" s="10" t="n">
        <v>0</v>
      </c>
      <c r="F13" s="10" t="n">
        <v>0</v>
      </c>
    </row>
    <row outlineLevel="0" r="14">
      <c r="A14" s="7" t="s"/>
      <c r="B14" s="4" t="s">
        <v>20</v>
      </c>
      <c r="C14" s="10" t="n">
        <v>1</v>
      </c>
      <c r="D14" s="10" t="n">
        <v>2</v>
      </c>
      <c r="E14" s="10" t="n">
        <v>0</v>
      </c>
      <c r="F14" s="10" t="n">
        <v>0</v>
      </c>
    </row>
    <row outlineLevel="0" r="15">
      <c r="A15" s="7" t="s"/>
      <c r="B15" s="4" t="s">
        <v>21</v>
      </c>
      <c r="C15" s="10" t="n">
        <v>1</v>
      </c>
      <c r="D15" s="10" t="n">
        <v>2</v>
      </c>
      <c r="E15" s="10" t="n">
        <v>0</v>
      </c>
      <c r="F15" s="10" t="n">
        <v>0</v>
      </c>
    </row>
    <row outlineLevel="0" r="16">
      <c r="A16" s="7" t="s"/>
      <c r="B16" s="4" t="s">
        <v>22</v>
      </c>
      <c r="C16" s="10" t="n">
        <v>1</v>
      </c>
      <c r="D16" s="10" t="n">
        <v>2</v>
      </c>
      <c r="E16" s="10" t="n">
        <v>0</v>
      </c>
      <c r="F16" s="10" t="n">
        <v>0</v>
      </c>
    </row>
    <row outlineLevel="0" r="17">
      <c r="A17" s="7" t="s"/>
      <c r="B17" s="4" t="s">
        <v>23</v>
      </c>
      <c r="C17" s="10" t="n">
        <v>1</v>
      </c>
      <c r="D17" s="10" t="n">
        <v>2</v>
      </c>
      <c r="E17" s="10" t="n">
        <v>0</v>
      </c>
      <c r="F17" s="10" t="n">
        <v>0</v>
      </c>
    </row>
    <row outlineLevel="0" r="18">
      <c r="A18" s="7" t="s"/>
      <c r="B18" s="4" t="s">
        <v>24</v>
      </c>
      <c r="C18" s="10" t="n">
        <v>1</v>
      </c>
      <c r="D18" s="10" t="n">
        <v>2</v>
      </c>
      <c r="E18" s="10" t="n">
        <v>0</v>
      </c>
      <c r="F18" s="10" t="n">
        <v>0</v>
      </c>
    </row>
    <row outlineLevel="0" r="19">
      <c r="A19" s="7" t="s"/>
      <c r="B19" s="4" t="s">
        <v>25</v>
      </c>
      <c r="C19" s="10" t="n">
        <v>1</v>
      </c>
      <c r="D19" s="10" t="n">
        <v>2</v>
      </c>
      <c r="E19" s="10" t="n">
        <v>0</v>
      </c>
      <c r="F19" s="10" t="n">
        <v>0</v>
      </c>
    </row>
    <row outlineLevel="0" r="20">
      <c r="A20" s="7" t="s"/>
      <c r="B20" s="4" t="s">
        <v>26</v>
      </c>
      <c r="C20" s="10" t="n">
        <v>1</v>
      </c>
      <c r="D20" s="10" t="n">
        <v>2</v>
      </c>
      <c r="E20" s="10" t="n">
        <v>0</v>
      </c>
      <c r="F20" s="10" t="n">
        <v>0</v>
      </c>
    </row>
    <row outlineLevel="0" r="21">
      <c r="A21" s="7" t="s"/>
      <c r="B21" s="4" t="s">
        <v>27</v>
      </c>
      <c r="C21" s="10" t="n">
        <v>1</v>
      </c>
      <c r="D21" s="10" t="n">
        <v>2</v>
      </c>
      <c r="E21" s="10" t="n">
        <v>0</v>
      </c>
      <c r="F21" s="10" t="n">
        <v>0</v>
      </c>
    </row>
    <row outlineLevel="0" r="22">
      <c r="A22" s="7" t="s"/>
      <c r="B22" s="4" t="s">
        <v>28</v>
      </c>
      <c r="C22" s="10" t="n">
        <v>1</v>
      </c>
      <c r="D22" s="10" t="n">
        <v>2</v>
      </c>
      <c r="E22" s="10" t="n">
        <v>0</v>
      </c>
      <c r="F22" s="10" t="n">
        <v>0</v>
      </c>
    </row>
    <row outlineLevel="0" r="23">
      <c r="A23" s="7" t="s"/>
      <c r="B23" s="4" t="s">
        <v>29</v>
      </c>
      <c r="C23" s="10" t="n">
        <v>1</v>
      </c>
      <c r="D23" s="10" t="n">
        <v>2</v>
      </c>
      <c r="E23" s="10" t="n">
        <v>0</v>
      </c>
      <c r="F23" s="10" t="n">
        <v>0</v>
      </c>
    </row>
    <row outlineLevel="0" r="24">
      <c r="A24" s="7" t="s"/>
      <c r="B24" s="4" t="s">
        <v>30</v>
      </c>
      <c r="C24" s="10" t="n">
        <v>1</v>
      </c>
      <c r="D24" s="10" t="n">
        <v>2</v>
      </c>
      <c r="E24" s="10" t="n">
        <v>0</v>
      </c>
      <c r="F24" s="10" t="n">
        <v>0</v>
      </c>
    </row>
    <row outlineLevel="0" r="25">
      <c r="A25" s="3" t="s"/>
      <c r="B25" s="4" t="s">
        <v>31</v>
      </c>
      <c r="C25" s="10" t="n">
        <v>1</v>
      </c>
      <c r="D25" s="10" t="n">
        <v>2</v>
      </c>
      <c r="E25" s="10" t="n">
        <v>0</v>
      </c>
      <c r="F25" s="10" t="n">
        <v>0</v>
      </c>
    </row>
    <row outlineLevel="0" r="26">
      <c r="A26" s="1" t="n">
        <v>3</v>
      </c>
      <c r="B26" s="4" t="s">
        <v>32</v>
      </c>
      <c r="C26" s="10" t="n">
        <v>1</v>
      </c>
      <c r="D26" s="10" t="n">
        <v>2</v>
      </c>
      <c r="E26" s="10" t="n">
        <v>0</v>
      </c>
      <c r="F26" s="10" t="n">
        <v>0</v>
      </c>
    </row>
    <row outlineLevel="0" r="27">
      <c r="A27" s="7" t="s"/>
      <c r="B27" s="4" t="s">
        <v>33</v>
      </c>
      <c r="C27" s="10" t="n">
        <v>1</v>
      </c>
      <c r="D27" s="10" t="n">
        <v>2</v>
      </c>
      <c r="E27" s="10" t="n">
        <v>0</v>
      </c>
      <c r="F27" s="10" t="n">
        <v>0</v>
      </c>
    </row>
    <row outlineLevel="0" r="28">
      <c r="A28" s="7" t="s"/>
      <c r="B28" s="4" t="s">
        <v>34</v>
      </c>
      <c r="C28" s="10" t="n">
        <v>1</v>
      </c>
      <c r="D28" s="10" t="n">
        <v>2</v>
      </c>
      <c r="E28" s="10" t="n">
        <v>0</v>
      </c>
      <c r="F28" s="10" t="n">
        <v>0</v>
      </c>
    </row>
    <row outlineLevel="0" r="29">
      <c r="A29" s="7" t="s"/>
      <c r="B29" s="4" t="s">
        <v>35</v>
      </c>
      <c r="C29" s="10" t="n">
        <v>1</v>
      </c>
      <c r="D29" s="10" t="n">
        <v>2</v>
      </c>
      <c r="E29" s="10" t="n">
        <v>0</v>
      </c>
      <c r="F29" s="10" t="n">
        <v>0</v>
      </c>
    </row>
    <row outlineLevel="0" r="30">
      <c r="A30" s="3" t="s"/>
      <c r="B30" s="4" t="s">
        <v>36</v>
      </c>
      <c r="C30" s="10" t="n">
        <v>1</v>
      </c>
      <c r="D30" s="10" t="n">
        <v>2</v>
      </c>
      <c r="E30" s="10" t="n">
        <v>0</v>
      </c>
      <c r="F30" s="10" t="n">
        <v>0</v>
      </c>
    </row>
    <row outlineLevel="0" r="31">
      <c r="A31" s="1" t="n">
        <v>4</v>
      </c>
      <c r="B31" s="4" t="s">
        <v>37</v>
      </c>
      <c r="C31" s="10" t="n">
        <v>1</v>
      </c>
      <c r="D31" s="10" t="n">
        <v>2</v>
      </c>
      <c r="E31" s="10" t="n">
        <v>0</v>
      </c>
      <c r="F31" s="10" t="n">
        <v>0</v>
      </c>
    </row>
    <row outlineLevel="0" r="32">
      <c r="A32" s="7" t="s"/>
      <c r="B32" s="4" t="s">
        <v>38</v>
      </c>
      <c r="C32" s="10" t="n">
        <v>1</v>
      </c>
      <c r="D32" s="10" t="n">
        <v>2</v>
      </c>
      <c r="E32" s="10" t="n">
        <v>0</v>
      </c>
      <c r="F32" s="10" t="n">
        <v>0</v>
      </c>
    </row>
    <row outlineLevel="0" r="33">
      <c r="A33" s="7" t="s"/>
      <c r="B33" s="4" t="s">
        <v>39</v>
      </c>
      <c r="C33" s="10" t="n">
        <v>1</v>
      </c>
      <c r="D33" s="10" t="n">
        <v>2</v>
      </c>
      <c r="E33" s="10" t="n">
        <v>0</v>
      </c>
      <c r="F33" s="10" t="n">
        <v>0</v>
      </c>
    </row>
    <row outlineLevel="0" r="34">
      <c r="A34" s="7" t="s"/>
      <c r="B34" s="4" t="s">
        <v>40</v>
      </c>
      <c r="C34" s="10" t="n">
        <v>1</v>
      </c>
      <c r="D34" s="10" t="n">
        <v>2</v>
      </c>
      <c r="E34" s="10" t="n">
        <v>0</v>
      </c>
      <c r="F34" s="10" t="n">
        <v>0</v>
      </c>
    </row>
    <row outlineLevel="0" r="35">
      <c r="A35" s="7" t="s"/>
      <c r="B35" s="4" t="s">
        <v>41</v>
      </c>
      <c r="C35" s="10" t="n">
        <v>0</v>
      </c>
      <c r="D35" s="10" t="n">
        <v>2</v>
      </c>
      <c r="E35" s="10" t="n">
        <v>0</v>
      </c>
      <c r="F35" s="10" t="n">
        <v>0</v>
      </c>
    </row>
    <row outlineLevel="0" r="36">
      <c r="A36" s="7" t="s"/>
      <c r="B36" s="4" t="s">
        <v>42</v>
      </c>
      <c r="C36" s="10" t="n">
        <v>0</v>
      </c>
      <c r="D36" s="10" t="n">
        <v>2</v>
      </c>
      <c r="E36" s="10" t="n">
        <v>0</v>
      </c>
      <c r="F36" s="10" t="n">
        <v>0</v>
      </c>
    </row>
    <row outlineLevel="0" r="37">
      <c r="A37" s="3" t="s"/>
      <c r="B37" s="4" t="s">
        <v>43</v>
      </c>
      <c r="C37" s="10" t="n">
        <v>0</v>
      </c>
      <c r="D37" s="10" t="n">
        <v>2</v>
      </c>
      <c r="E37" s="10" t="n">
        <v>0</v>
      </c>
      <c r="F37" s="10" t="n">
        <v>0</v>
      </c>
    </row>
    <row outlineLevel="0" r="38">
      <c r="A38" s="1" t="n">
        <v>5</v>
      </c>
      <c r="B38" s="4" t="s">
        <v>44</v>
      </c>
      <c r="C38" s="10" t="n">
        <v>1</v>
      </c>
      <c r="D38" s="10" t="n">
        <v>2</v>
      </c>
      <c r="E38" s="10" t="n">
        <v>0</v>
      </c>
      <c r="F38" s="10" t="n">
        <v>0</v>
      </c>
    </row>
    <row outlineLevel="0" r="39">
      <c r="A39" s="7" t="s"/>
      <c r="B39" s="4" t="s">
        <v>45</v>
      </c>
      <c r="C39" s="10" t="n">
        <v>1</v>
      </c>
      <c r="D39" s="10" t="n">
        <v>2</v>
      </c>
      <c r="E39" s="10" t="n">
        <v>0</v>
      </c>
      <c r="F39" s="10" t="n">
        <v>0</v>
      </c>
    </row>
    <row outlineLevel="0" r="40">
      <c r="A40" s="7" t="s"/>
      <c r="B40" s="4" t="s">
        <v>46</v>
      </c>
      <c r="C40" s="10" t="n">
        <v>1</v>
      </c>
      <c r="D40" s="10" t="n">
        <v>2</v>
      </c>
      <c r="E40" s="10" t="n">
        <v>0</v>
      </c>
      <c r="F40" s="10" t="n">
        <v>0</v>
      </c>
    </row>
    <row outlineLevel="0" r="41">
      <c r="A41" s="7" t="s"/>
      <c r="B41" s="4" t="s">
        <v>47</v>
      </c>
      <c r="C41" s="10" t="n">
        <v>1</v>
      </c>
      <c r="D41" s="10" t="n">
        <v>2</v>
      </c>
      <c r="E41" s="10" t="n">
        <v>0</v>
      </c>
      <c r="F41" s="10" t="n">
        <v>0</v>
      </c>
    </row>
    <row outlineLevel="0" r="42">
      <c r="A42" s="7" t="s"/>
      <c r="B42" s="4" t="s">
        <v>48</v>
      </c>
      <c r="C42" s="10" t="n">
        <v>1</v>
      </c>
      <c r="D42" s="10" t="n">
        <v>2</v>
      </c>
      <c r="E42" s="10" t="n">
        <v>0</v>
      </c>
      <c r="F42" s="10" t="n">
        <v>0</v>
      </c>
    </row>
    <row outlineLevel="0" r="43">
      <c r="A43" s="7" t="s"/>
      <c r="B43" s="4" t="s">
        <v>49</v>
      </c>
      <c r="C43" s="10" t="n">
        <v>1</v>
      </c>
      <c r="D43" s="10" t="n">
        <v>2</v>
      </c>
      <c r="E43" s="10" t="n">
        <v>0</v>
      </c>
      <c r="F43" s="10" t="n">
        <v>0</v>
      </c>
    </row>
    <row outlineLevel="0" r="44">
      <c r="A44" s="7" t="s"/>
      <c r="B44" s="4" t="s">
        <v>50</v>
      </c>
      <c r="C44" s="10" t="n">
        <v>1</v>
      </c>
      <c r="D44" s="10" t="n">
        <v>2</v>
      </c>
      <c r="E44" s="10" t="n">
        <v>0</v>
      </c>
      <c r="F44" s="10" t="n">
        <v>0</v>
      </c>
    </row>
    <row outlineLevel="0" r="45">
      <c r="A45" s="7" t="s"/>
      <c r="B45" s="4" t="s">
        <v>51</v>
      </c>
      <c r="C45" s="10" t="n">
        <v>1</v>
      </c>
      <c r="D45" s="10" t="n">
        <v>2</v>
      </c>
      <c r="E45" s="10" t="n">
        <v>0</v>
      </c>
      <c r="F45" s="10" t="n">
        <v>0</v>
      </c>
    </row>
    <row outlineLevel="0" r="46">
      <c r="A46" s="7" t="s"/>
      <c r="B46" s="4" t="s">
        <v>52</v>
      </c>
      <c r="C46" s="10" t="n">
        <v>1</v>
      </c>
      <c r="D46" s="10" t="n">
        <v>2</v>
      </c>
      <c r="E46" s="10" t="n">
        <v>0</v>
      </c>
      <c r="F46" s="10" t="n">
        <v>0</v>
      </c>
    </row>
    <row outlineLevel="0" r="47">
      <c r="A47" s="7" t="s"/>
      <c r="B47" s="4" t="s">
        <v>53</v>
      </c>
      <c r="C47" s="10" t="n">
        <v>1</v>
      </c>
      <c r="D47" s="10" t="n">
        <v>2</v>
      </c>
      <c r="E47" s="10" t="n">
        <v>0</v>
      </c>
      <c r="F47" s="10" t="n">
        <v>0</v>
      </c>
    </row>
    <row outlineLevel="0" r="48">
      <c r="A48" s="7" t="s"/>
      <c r="B48" s="4" t="s">
        <v>54</v>
      </c>
      <c r="C48" s="10" t="n">
        <v>1</v>
      </c>
      <c r="D48" s="10" t="n">
        <v>2</v>
      </c>
      <c r="E48" s="10" t="n">
        <v>0</v>
      </c>
      <c r="F48" s="10" t="n">
        <v>0</v>
      </c>
    </row>
    <row outlineLevel="0" r="49">
      <c r="A49" s="7" t="s"/>
      <c r="B49" s="4" t="s">
        <v>55</v>
      </c>
      <c r="C49" s="10" t="n">
        <v>1</v>
      </c>
      <c r="D49" s="10" t="n">
        <v>2</v>
      </c>
      <c r="E49" s="10" t="n">
        <v>0</v>
      </c>
      <c r="F49" s="10" t="n">
        <v>0</v>
      </c>
    </row>
    <row outlineLevel="0" r="50">
      <c r="A50" s="7" t="s"/>
      <c r="B50" s="4" t="s">
        <v>56</v>
      </c>
      <c r="C50" s="10" t="n">
        <v>1</v>
      </c>
      <c r="D50" s="10" t="n">
        <v>2</v>
      </c>
      <c r="E50" s="10" t="n">
        <v>0</v>
      </c>
      <c r="F50" s="10" t="n">
        <v>0</v>
      </c>
    </row>
    <row outlineLevel="0" r="51">
      <c r="A51" s="7" t="s"/>
      <c r="B51" s="4" t="s">
        <v>57</v>
      </c>
      <c r="C51" s="10" t="n">
        <v>1</v>
      </c>
      <c r="D51" s="10" t="n">
        <v>2</v>
      </c>
      <c r="E51" s="10" t="n">
        <v>0</v>
      </c>
      <c r="F51" s="10" t="n">
        <v>0</v>
      </c>
    </row>
    <row outlineLevel="0" r="52">
      <c r="A52" s="7" t="s"/>
      <c r="B52" s="4" t="s">
        <v>58</v>
      </c>
      <c r="C52" s="10" t="n">
        <v>1</v>
      </c>
      <c r="D52" s="10" t="n">
        <v>2</v>
      </c>
      <c r="E52" s="10" t="n">
        <v>0</v>
      </c>
      <c r="F52" s="10" t="n">
        <v>0</v>
      </c>
    </row>
    <row outlineLevel="0" r="53">
      <c r="A53" s="7" t="s"/>
      <c r="B53" s="4" t="s">
        <v>59</v>
      </c>
      <c r="C53" s="10" t="n">
        <v>1</v>
      </c>
      <c r="D53" s="10" t="n">
        <v>2</v>
      </c>
      <c r="E53" s="10" t="n">
        <v>0</v>
      </c>
      <c r="F53" s="10" t="n">
        <v>0</v>
      </c>
    </row>
    <row outlineLevel="0" r="54">
      <c r="A54" s="7" t="s"/>
      <c r="B54" s="4" t="s">
        <v>60</v>
      </c>
      <c r="C54" s="10" t="n">
        <v>1</v>
      </c>
      <c r="D54" s="10" t="n">
        <v>2</v>
      </c>
      <c r="E54" s="10" t="n">
        <v>0</v>
      </c>
      <c r="F54" s="10" t="n">
        <v>0</v>
      </c>
    </row>
    <row outlineLevel="0" r="55">
      <c r="A55" s="7" t="s"/>
      <c r="B55" s="4" t="s">
        <v>61</v>
      </c>
      <c r="C55" s="10" t="n">
        <v>1</v>
      </c>
      <c r="D55" s="10" t="n">
        <v>2</v>
      </c>
      <c r="E55" s="10" t="n">
        <v>0</v>
      </c>
      <c r="F55" s="10" t="n">
        <v>0</v>
      </c>
    </row>
    <row outlineLevel="0" r="56">
      <c r="A56" s="3" t="s"/>
      <c r="B56" s="4" t="s">
        <v>62</v>
      </c>
      <c r="C56" s="10" t="n">
        <v>1</v>
      </c>
      <c r="D56" s="10" t="n">
        <v>2</v>
      </c>
      <c r="E56" s="10" t="n">
        <v>0</v>
      </c>
      <c r="F56" s="10" t="n">
        <v>0</v>
      </c>
    </row>
    <row outlineLevel="0" r="57">
      <c r="A57" s="1" t="n">
        <v>6</v>
      </c>
      <c r="B57" s="4" t="s">
        <v>63</v>
      </c>
      <c r="C57" s="10" t="n">
        <v>1</v>
      </c>
      <c r="D57" s="10" t="n">
        <v>2</v>
      </c>
      <c r="E57" s="10" t="n">
        <v>0</v>
      </c>
      <c r="F57" s="10" t="n">
        <v>0</v>
      </c>
    </row>
    <row outlineLevel="0" r="58">
      <c r="A58" s="7" t="s"/>
      <c r="B58" s="4" t="s">
        <v>64</v>
      </c>
      <c r="C58" s="10" t="n">
        <v>1</v>
      </c>
      <c r="D58" s="10" t="n">
        <v>2</v>
      </c>
      <c r="E58" s="10" t="n">
        <v>0</v>
      </c>
      <c r="F58" s="10" t="n">
        <v>0</v>
      </c>
    </row>
    <row outlineLevel="0" r="59">
      <c r="A59" s="7" t="s"/>
      <c r="B59" s="4" t="s">
        <v>65</v>
      </c>
      <c r="C59" s="10" t="n">
        <v>1</v>
      </c>
      <c r="D59" s="10" t="n">
        <v>2</v>
      </c>
      <c r="E59" s="10" t="n">
        <v>0</v>
      </c>
      <c r="F59" s="10" t="n">
        <v>0</v>
      </c>
    </row>
    <row outlineLevel="0" r="60">
      <c r="A60" s="7" t="s"/>
      <c r="B60" s="4" t="s">
        <v>66</v>
      </c>
      <c r="C60" s="10" t="n">
        <v>1</v>
      </c>
      <c r="D60" s="10" t="n">
        <v>2</v>
      </c>
      <c r="E60" s="10" t="n">
        <v>0</v>
      </c>
      <c r="F60" s="10" t="n">
        <v>0</v>
      </c>
    </row>
    <row outlineLevel="0" r="61">
      <c r="A61" s="7" t="s"/>
      <c r="B61" s="4" t="s">
        <v>67</v>
      </c>
      <c r="C61" s="10" t="n">
        <v>1</v>
      </c>
      <c r="D61" s="10" t="n">
        <v>2</v>
      </c>
      <c r="E61" s="10" t="n">
        <v>0</v>
      </c>
      <c r="F61" s="10" t="n">
        <v>0</v>
      </c>
    </row>
    <row outlineLevel="0" r="62">
      <c r="A62" s="7" t="s"/>
      <c r="B62" s="4" t="s">
        <v>68</v>
      </c>
      <c r="C62" s="10" t="n">
        <v>1</v>
      </c>
      <c r="D62" s="10" t="n">
        <v>2</v>
      </c>
      <c r="E62" s="10" t="n">
        <v>0</v>
      </c>
      <c r="F62" s="10" t="n">
        <v>0</v>
      </c>
    </row>
    <row outlineLevel="0" r="63">
      <c r="A63" s="7" t="s"/>
      <c r="B63" s="4" t="s">
        <v>69</v>
      </c>
      <c r="C63" s="10" t="n">
        <v>1</v>
      </c>
      <c r="D63" s="10" t="n">
        <v>2</v>
      </c>
      <c r="E63" s="10" t="n">
        <v>0</v>
      </c>
      <c r="F63" s="10" t="n">
        <v>0</v>
      </c>
    </row>
    <row outlineLevel="0" r="64">
      <c r="A64" s="7" t="s"/>
      <c r="B64" s="4" t="s">
        <v>70</v>
      </c>
      <c r="C64" s="10" t="n">
        <v>1</v>
      </c>
      <c r="D64" s="10" t="n">
        <v>2</v>
      </c>
      <c r="E64" s="10" t="n">
        <v>0</v>
      </c>
      <c r="F64" s="10" t="n">
        <v>0</v>
      </c>
    </row>
    <row outlineLevel="0" r="65">
      <c r="A65" s="7" t="s"/>
      <c r="B65" s="4" t="s">
        <v>71</v>
      </c>
      <c r="C65" s="10" t="n">
        <v>1</v>
      </c>
      <c r="D65" s="10" t="n">
        <v>2</v>
      </c>
      <c r="E65" s="10" t="n">
        <v>0</v>
      </c>
      <c r="F65" s="10" t="n">
        <v>0</v>
      </c>
    </row>
    <row outlineLevel="0" r="66">
      <c r="A66" s="7" t="s"/>
      <c r="B66" s="4" t="s">
        <v>72</v>
      </c>
      <c r="C66" s="10" t="n">
        <v>1</v>
      </c>
      <c r="D66" s="10" t="n">
        <v>2</v>
      </c>
      <c r="E66" s="10" t="n">
        <v>0</v>
      </c>
      <c r="F66" s="10" t="n">
        <v>0</v>
      </c>
    </row>
    <row outlineLevel="0" r="67">
      <c r="A67" s="3" t="s"/>
      <c r="B67" s="4" t="s">
        <v>73</v>
      </c>
      <c r="C67" s="10" t="n">
        <v>1</v>
      </c>
      <c r="D67" s="10" t="n">
        <v>2</v>
      </c>
      <c r="E67" s="10" t="n">
        <v>0</v>
      </c>
      <c r="F67" s="10" t="n">
        <v>0</v>
      </c>
    </row>
    <row outlineLevel="0" r="68">
      <c r="A68" s="1" t="n">
        <v>7</v>
      </c>
      <c r="B68" s="4" t="s">
        <v>74</v>
      </c>
      <c r="C68" s="10" t="n">
        <v>1</v>
      </c>
      <c r="D68" s="10" t="n">
        <v>2</v>
      </c>
      <c r="E68" s="10" t="n">
        <v>0</v>
      </c>
      <c r="F68" s="10" t="n">
        <v>0</v>
      </c>
    </row>
    <row outlineLevel="0" r="69">
      <c r="A69" s="7" t="s"/>
      <c r="B69" s="4" t="s">
        <v>75</v>
      </c>
      <c r="C69" s="10" t="n">
        <v>1</v>
      </c>
      <c r="D69" s="10" t="n">
        <v>2</v>
      </c>
      <c r="E69" s="10" t="n">
        <v>0</v>
      </c>
      <c r="F69" s="10" t="n">
        <v>0</v>
      </c>
    </row>
    <row outlineLevel="0" r="70">
      <c r="A70" s="7" t="s"/>
      <c r="B70" s="4" t="s">
        <v>76</v>
      </c>
      <c r="C70" s="10" t="n">
        <v>1</v>
      </c>
      <c r="D70" s="10" t="n">
        <v>2</v>
      </c>
      <c r="E70" s="10" t="n">
        <v>0</v>
      </c>
      <c r="F70" s="10" t="n">
        <v>0</v>
      </c>
    </row>
    <row outlineLevel="0" r="71">
      <c r="A71" s="7" t="s"/>
      <c r="B71" s="4" t="s">
        <v>77</v>
      </c>
      <c r="C71" s="10" t="n">
        <v>1</v>
      </c>
      <c r="D71" s="10" t="n">
        <v>2</v>
      </c>
      <c r="E71" s="10" t="n">
        <v>0</v>
      </c>
      <c r="F71" s="10" t="n">
        <v>0</v>
      </c>
    </row>
    <row outlineLevel="0" r="72">
      <c r="A72" s="7" t="s"/>
      <c r="B72" s="4" t="s">
        <v>78</v>
      </c>
      <c r="C72" s="10" t="n">
        <v>1</v>
      </c>
      <c r="D72" s="10" t="n">
        <v>2</v>
      </c>
      <c r="E72" s="10" t="n">
        <v>0</v>
      </c>
      <c r="F72" s="10" t="n">
        <v>0</v>
      </c>
    </row>
    <row outlineLevel="0" r="73">
      <c r="A73" s="7" t="s"/>
      <c r="B73" s="4" t="s">
        <v>79</v>
      </c>
      <c r="C73" s="10" t="n">
        <v>1</v>
      </c>
      <c r="D73" s="10" t="n">
        <v>2</v>
      </c>
      <c r="E73" s="10" t="n">
        <v>0</v>
      </c>
      <c r="F73" s="10" t="n">
        <v>0</v>
      </c>
    </row>
    <row outlineLevel="0" r="74">
      <c r="A74" s="7" t="s"/>
      <c r="B74" s="4" t="s">
        <v>80</v>
      </c>
      <c r="C74" s="10" t="n">
        <v>1</v>
      </c>
      <c r="D74" s="10" t="n">
        <v>2</v>
      </c>
      <c r="E74" s="10" t="n">
        <v>0</v>
      </c>
      <c r="F74" s="10" t="n">
        <v>0</v>
      </c>
    </row>
    <row outlineLevel="0" r="75">
      <c r="A75" s="7" t="s"/>
      <c r="B75" s="4" t="s">
        <v>81</v>
      </c>
      <c r="C75" s="10" t="n">
        <v>1</v>
      </c>
      <c r="D75" s="10" t="n">
        <v>2</v>
      </c>
      <c r="E75" s="10" t="n">
        <v>0</v>
      </c>
      <c r="F75" s="10" t="n">
        <v>0</v>
      </c>
    </row>
    <row outlineLevel="0" r="76">
      <c r="A76" s="7" t="s"/>
      <c r="B76" s="4" t="s">
        <v>82</v>
      </c>
      <c r="C76" s="10" t="n">
        <v>1</v>
      </c>
      <c r="D76" s="10" t="n">
        <v>2</v>
      </c>
      <c r="E76" s="10" t="n">
        <v>0</v>
      </c>
      <c r="F76" s="10" t="n">
        <v>0</v>
      </c>
    </row>
    <row outlineLevel="0" r="77">
      <c r="A77" s="7" t="s"/>
      <c r="B77" s="4" t="s">
        <v>83</v>
      </c>
      <c r="C77" s="10" t="n">
        <v>1</v>
      </c>
      <c r="D77" s="10" t="n">
        <v>2</v>
      </c>
      <c r="E77" s="10" t="n">
        <v>0</v>
      </c>
      <c r="F77" s="10" t="n">
        <v>0</v>
      </c>
    </row>
    <row outlineLevel="0" r="78">
      <c r="A78" s="7" t="s"/>
      <c r="B78" s="4" t="s">
        <v>84</v>
      </c>
      <c r="C78" s="10" t="n">
        <v>1</v>
      </c>
      <c r="D78" s="10" t="n">
        <v>2</v>
      </c>
      <c r="E78" s="10" t="n">
        <v>0</v>
      </c>
      <c r="F78" s="10" t="n">
        <v>0</v>
      </c>
    </row>
    <row outlineLevel="0" r="79">
      <c r="A79" s="7" t="s"/>
      <c r="B79" s="4" t="s">
        <v>85</v>
      </c>
      <c r="C79" s="10" t="n">
        <v>1</v>
      </c>
      <c r="D79" s="10" t="n">
        <v>2</v>
      </c>
      <c r="E79" s="10" t="n">
        <v>0</v>
      </c>
      <c r="F79" s="10" t="n">
        <v>0</v>
      </c>
    </row>
    <row outlineLevel="0" r="80">
      <c r="A80" s="7" t="s"/>
      <c r="B80" s="4" t="s">
        <v>86</v>
      </c>
      <c r="C80" s="10" t="n">
        <v>1</v>
      </c>
      <c r="D80" s="10" t="n">
        <v>2</v>
      </c>
      <c r="E80" s="10" t="n">
        <v>0</v>
      </c>
      <c r="F80" s="10" t="n">
        <v>0</v>
      </c>
    </row>
    <row outlineLevel="0" r="81">
      <c r="A81" s="7" t="s"/>
      <c r="B81" s="4" t="s">
        <v>87</v>
      </c>
      <c r="C81" s="10" t="n">
        <v>1</v>
      </c>
      <c r="D81" s="10" t="n">
        <v>2</v>
      </c>
      <c r="E81" s="10" t="n">
        <v>0</v>
      </c>
      <c r="F81" s="10" t="n">
        <v>0</v>
      </c>
    </row>
    <row outlineLevel="0" r="82">
      <c r="A82" s="7" t="s"/>
      <c r="B82" s="4" t="s">
        <v>88</v>
      </c>
      <c r="C82" s="10" t="n">
        <v>1</v>
      </c>
      <c r="D82" s="10" t="n">
        <v>2</v>
      </c>
      <c r="E82" s="10" t="n">
        <v>0</v>
      </c>
      <c r="F82" s="10" t="n">
        <v>0</v>
      </c>
    </row>
    <row outlineLevel="0" r="83">
      <c r="A83" s="7" t="s"/>
      <c r="B83" s="4" t="s">
        <v>89</v>
      </c>
      <c r="C83" s="10" t="n">
        <v>1</v>
      </c>
      <c r="D83" s="10" t="n">
        <v>2</v>
      </c>
      <c r="E83" s="10" t="n">
        <v>0</v>
      </c>
      <c r="F83" s="10" t="n">
        <v>0</v>
      </c>
    </row>
    <row outlineLevel="0" r="84">
      <c r="A84" s="7" t="s"/>
      <c r="B84" s="4" t="s">
        <v>90</v>
      </c>
      <c r="C84" s="10" t="n">
        <v>1</v>
      </c>
      <c r="D84" s="10" t="n">
        <v>2</v>
      </c>
      <c r="E84" s="10" t="n">
        <v>0</v>
      </c>
      <c r="F84" s="10" t="n">
        <v>0</v>
      </c>
    </row>
    <row outlineLevel="0" r="85">
      <c r="A85" s="7" t="s"/>
      <c r="B85" s="4" t="s">
        <v>91</v>
      </c>
      <c r="C85" s="10" t="n">
        <v>1</v>
      </c>
      <c r="D85" s="10" t="n">
        <v>2</v>
      </c>
      <c r="E85" s="10" t="n">
        <v>0</v>
      </c>
      <c r="F85" s="10" t="n">
        <v>0</v>
      </c>
    </row>
    <row outlineLevel="0" r="86">
      <c r="A86" s="7" t="s"/>
      <c r="B86" s="4" t="s">
        <v>92</v>
      </c>
      <c r="C86" s="10" t="n">
        <v>1</v>
      </c>
      <c r="D86" s="10" t="n">
        <v>2</v>
      </c>
      <c r="E86" s="10" t="n">
        <v>0</v>
      </c>
      <c r="F86" s="10" t="n">
        <v>0</v>
      </c>
    </row>
    <row outlineLevel="0" r="87">
      <c r="A87" s="7" t="s"/>
      <c r="B87" s="4" t="s">
        <v>93</v>
      </c>
      <c r="C87" s="10" t="n">
        <v>1</v>
      </c>
      <c r="D87" s="10" t="n">
        <v>2</v>
      </c>
      <c r="E87" s="10" t="n">
        <v>0</v>
      </c>
      <c r="F87" s="10" t="n">
        <v>0</v>
      </c>
    </row>
    <row outlineLevel="0" r="88">
      <c r="A88" s="7" t="s"/>
      <c r="B88" s="4" t="s">
        <v>94</v>
      </c>
      <c r="C88" s="10" t="n">
        <v>1</v>
      </c>
      <c r="D88" s="10" t="n">
        <v>2</v>
      </c>
      <c r="E88" s="10" t="n">
        <v>0</v>
      </c>
      <c r="F88" s="10" t="n">
        <v>0</v>
      </c>
    </row>
    <row outlineLevel="0" r="89">
      <c r="A89" s="3" t="s"/>
      <c r="B89" s="4" t="s">
        <v>95</v>
      </c>
      <c r="C89" s="10" t="n">
        <v>1</v>
      </c>
      <c r="D89" s="10" t="n">
        <v>2</v>
      </c>
      <c r="E89" s="10" t="n">
        <v>0</v>
      </c>
      <c r="F89" s="10" t="n">
        <v>0</v>
      </c>
    </row>
    <row outlineLevel="0" r="90">
      <c r="A90" s="1" t="n">
        <v>8</v>
      </c>
      <c r="B90" s="4" t="s">
        <v>96</v>
      </c>
      <c r="C90" s="10" t="n">
        <v>1</v>
      </c>
      <c r="D90" s="10" t="n">
        <v>2</v>
      </c>
      <c r="E90" s="10" t="n">
        <v>0</v>
      </c>
      <c r="F90" s="10" t="n">
        <v>0</v>
      </c>
    </row>
    <row outlineLevel="0" r="91">
      <c r="A91" s="7" t="s"/>
      <c r="B91" s="4" t="s">
        <v>97</v>
      </c>
      <c r="C91" s="10" t="n">
        <v>1</v>
      </c>
      <c r="D91" s="10" t="n">
        <v>2</v>
      </c>
      <c r="E91" s="10" t="n">
        <v>0</v>
      </c>
      <c r="F91" s="10" t="n">
        <v>0</v>
      </c>
    </row>
    <row outlineLevel="0" r="92">
      <c r="A92" s="7" t="s"/>
      <c r="B92" s="4" t="s">
        <v>98</v>
      </c>
      <c r="C92" s="10" t="n">
        <v>1</v>
      </c>
      <c r="D92" s="10" t="n">
        <v>2</v>
      </c>
      <c r="E92" s="10" t="n">
        <v>0</v>
      </c>
      <c r="F92" s="10" t="n">
        <v>0</v>
      </c>
    </row>
    <row outlineLevel="0" r="93">
      <c r="A93" s="7" t="s"/>
      <c r="B93" s="4" t="s">
        <v>99</v>
      </c>
      <c r="C93" s="10" t="n">
        <v>1</v>
      </c>
      <c r="D93" s="10" t="n">
        <v>2</v>
      </c>
      <c r="E93" s="10" t="n">
        <v>0</v>
      </c>
      <c r="F93" s="10" t="n">
        <v>0</v>
      </c>
    </row>
    <row outlineLevel="0" r="94">
      <c r="A94" s="7" t="s"/>
      <c r="B94" s="4" t="s">
        <v>100</v>
      </c>
      <c r="C94" s="10" t="n">
        <v>1</v>
      </c>
      <c r="D94" s="10" t="n">
        <v>2</v>
      </c>
      <c r="E94" s="10" t="n">
        <v>0</v>
      </c>
      <c r="F94" s="10" t="n">
        <v>0</v>
      </c>
    </row>
    <row outlineLevel="0" r="95">
      <c r="A95" s="7" t="s"/>
      <c r="B95" s="4" t="s">
        <v>101</v>
      </c>
      <c r="C95" s="10" t="n">
        <v>1</v>
      </c>
      <c r="D95" s="10" t="n">
        <v>2</v>
      </c>
      <c r="E95" s="10" t="n">
        <v>0</v>
      </c>
      <c r="F95" s="10" t="n">
        <v>0</v>
      </c>
    </row>
    <row outlineLevel="0" r="96">
      <c r="A96" s="7" t="s"/>
      <c r="B96" s="4" t="s">
        <v>102</v>
      </c>
      <c r="C96" s="10" t="n">
        <v>1</v>
      </c>
      <c r="D96" s="10" t="n">
        <v>2</v>
      </c>
      <c r="E96" s="10" t="n">
        <v>0</v>
      </c>
      <c r="F96" s="10" t="n">
        <v>0</v>
      </c>
    </row>
    <row outlineLevel="0" r="97">
      <c r="A97" s="7" t="s"/>
      <c r="B97" s="4" t="s">
        <v>103</v>
      </c>
      <c r="C97" s="10" t="n">
        <v>1</v>
      </c>
      <c r="D97" s="10" t="n">
        <v>2</v>
      </c>
      <c r="E97" s="10" t="n">
        <v>0</v>
      </c>
      <c r="F97" s="10" t="n">
        <v>0</v>
      </c>
    </row>
    <row outlineLevel="0" r="98">
      <c r="A98" s="7" t="s"/>
      <c r="B98" s="4" t="s">
        <v>104</v>
      </c>
      <c r="C98" s="10" t="n">
        <v>1</v>
      </c>
      <c r="D98" s="10" t="n">
        <v>2</v>
      </c>
      <c r="E98" s="10" t="n">
        <v>0</v>
      </c>
      <c r="F98" s="10" t="n">
        <v>0</v>
      </c>
    </row>
    <row outlineLevel="0" r="99">
      <c r="A99" s="7" t="s"/>
      <c r="B99" s="4" t="s">
        <v>105</v>
      </c>
      <c r="C99" s="10" t="n">
        <v>1</v>
      </c>
      <c r="D99" s="10" t="n">
        <v>2</v>
      </c>
      <c r="E99" s="10" t="n">
        <v>0</v>
      </c>
      <c r="F99" s="10" t="n">
        <v>0</v>
      </c>
    </row>
    <row outlineLevel="0" r="100">
      <c r="A100" s="7" t="s"/>
      <c r="B100" s="4" t="s">
        <v>106</v>
      </c>
      <c r="C100" s="10" t="n">
        <v>1</v>
      </c>
      <c r="D100" s="10" t="n">
        <v>2</v>
      </c>
      <c r="E100" s="10" t="n">
        <v>0</v>
      </c>
      <c r="F100" s="10" t="n">
        <v>0</v>
      </c>
    </row>
    <row outlineLevel="0" r="101">
      <c r="A101" s="7" t="s"/>
      <c r="B101" s="4" t="s">
        <v>107</v>
      </c>
      <c r="C101" s="10" t="n">
        <v>1</v>
      </c>
      <c r="D101" s="10" t="n">
        <v>2</v>
      </c>
      <c r="E101" s="10" t="n">
        <v>0</v>
      </c>
      <c r="F101" s="10" t="n">
        <v>0</v>
      </c>
    </row>
    <row outlineLevel="0" r="102">
      <c r="A102" s="7" t="s"/>
      <c r="B102" s="4" t="s">
        <v>108</v>
      </c>
      <c r="C102" s="10" t="n">
        <v>1</v>
      </c>
      <c r="D102" s="10" t="n">
        <v>2</v>
      </c>
      <c r="E102" s="10" t="n">
        <v>0</v>
      </c>
      <c r="F102" s="10" t="n">
        <v>0</v>
      </c>
    </row>
    <row outlineLevel="0" r="103">
      <c r="A103" s="7" t="s"/>
      <c r="B103" s="4" t="s">
        <v>109</v>
      </c>
      <c r="C103" s="10" t="n">
        <v>1</v>
      </c>
      <c r="D103" s="10" t="n">
        <v>2</v>
      </c>
      <c r="E103" s="10" t="n">
        <v>0</v>
      </c>
      <c r="F103" s="10" t="n">
        <v>0</v>
      </c>
    </row>
    <row outlineLevel="0" r="104">
      <c r="A104" s="7" t="s"/>
      <c r="B104" s="4" t="s">
        <v>110</v>
      </c>
      <c r="C104" s="10" t="n">
        <v>1</v>
      </c>
      <c r="D104" s="10" t="n">
        <v>2</v>
      </c>
      <c r="E104" s="10" t="n">
        <v>0</v>
      </c>
      <c r="F104" s="10" t="n">
        <v>0</v>
      </c>
    </row>
    <row outlineLevel="0" r="105">
      <c r="A105" s="7" t="s"/>
      <c r="B105" s="4" t="s">
        <v>111</v>
      </c>
      <c r="C105" s="10" t="n">
        <v>1</v>
      </c>
      <c r="D105" s="10" t="n">
        <v>2</v>
      </c>
      <c r="E105" s="10" t="n">
        <v>0</v>
      </c>
      <c r="F105" s="10" t="n">
        <v>0</v>
      </c>
    </row>
    <row outlineLevel="0" r="106">
      <c r="A106" s="7" t="s"/>
      <c r="B106" s="4" t="s">
        <v>112</v>
      </c>
      <c r="C106" s="10" t="n">
        <v>1</v>
      </c>
      <c r="D106" s="10" t="n">
        <v>2</v>
      </c>
      <c r="E106" s="10" t="n">
        <v>0</v>
      </c>
      <c r="F106" s="10" t="n">
        <v>0</v>
      </c>
    </row>
    <row outlineLevel="0" r="107">
      <c r="A107" s="7" t="s"/>
      <c r="B107" s="4" t="s">
        <v>113</v>
      </c>
      <c r="C107" s="10" t="n">
        <v>1</v>
      </c>
      <c r="D107" s="10" t="n">
        <v>2</v>
      </c>
      <c r="E107" s="10" t="n">
        <v>0</v>
      </c>
      <c r="F107" s="10" t="n">
        <v>0</v>
      </c>
    </row>
    <row outlineLevel="0" r="108">
      <c r="A108" s="7" t="s"/>
      <c r="B108" s="4" t="s">
        <v>114</v>
      </c>
      <c r="C108" s="10" t="n">
        <v>1</v>
      </c>
      <c r="D108" s="10" t="n">
        <v>2</v>
      </c>
      <c r="E108" s="10" t="n">
        <v>0</v>
      </c>
      <c r="F108" s="10" t="n">
        <v>0</v>
      </c>
    </row>
    <row outlineLevel="0" r="109">
      <c r="A109" s="7" t="s"/>
      <c r="B109" s="4" t="s">
        <v>115</v>
      </c>
      <c r="C109" s="10" t="n">
        <v>1</v>
      </c>
      <c r="D109" s="10" t="n">
        <v>2</v>
      </c>
      <c r="E109" s="10" t="n">
        <v>0</v>
      </c>
      <c r="F109" s="10" t="n">
        <v>0</v>
      </c>
    </row>
    <row outlineLevel="0" r="110">
      <c r="A110" s="7" t="s"/>
      <c r="B110" s="4" t="s">
        <v>116</v>
      </c>
      <c r="C110" s="10" t="n">
        <v>1</v>
      </c>
      <c r="D110" s="10" t="n">
        <v>2</v>
      </c>
      <c r="E110" s="10" t="n">
        <v>0</v>
      </c>
      <c r="F110" s="10" t="n">
        <v>0</v>
      </c>
    </row>
    <row outlineLevel="0" r="111">
      <c r="A111" s="3" t="s"/>
      <c r="B111" s="4" t="s">
        <v>117</v>
      </c>
      <c r="C111" s="10" t="n">
        <v>1</v>
      </c>
      <c r="D111" s="10" t="n">
        <v>2</v>
      </c>
      <c r="E111" s="10" t="n">
        <v>0</v>
      </c>
      <c r="F111" s="10" t="n">
        <v>0</v>
      </c>
    </row>
    <row outlineLevel="0" r="112">
      <c r="A112" s="1" t="n">
        <v>9</v>
      </c>
      <c r="B112" s="4" t="s">
        <v>118</v>
      </c>
      <c r="C112" s="10" t="n">
        <v>1</v>
      </c>
      <c r="D112" s="10" t="n">
        <v>2</v>
      </c>
      <c r="E112" s="10" t="n">
        <v>0</v>
      </c>
      <c r="F112" s="10" t="n">
        <v>0</v>
      </c>
    </row>
    <row outlineLevel="0" r="113">
      <c r="A113" s="7" t="s"/>
      <c r="B113" s="4" t="s">
        <v>119</v>
      </c>
      <c r="C113" s="10" t="n">
        <v>1</v>
      </c>
      <c r="D113" s="10" t="n">
        <v>2</v>
      </c>
      <c r="E113" s="10" t="n">
        <v>0</v>
      </c>
      <c r="F113" s="10" t="n">
        <v>0</v>
      </c>
    </row>
    <row outlineLevel="0" r="114">
      <c r="A114" s="7" t="s"/>
      <c r="B114" s="4" t="s">
        <v>120</v>
      </c>
      <c r="C114" s="10" t="n">
        <v>1</v>
      </c>
      <c r="D114" s="10" t="n">
        <v>2</v>
      </c>
      <c r="E114" s="10" t="n">
        <v>0</v>
      </c>
      <c r="F114" s="10" t="n">
        <v>0</v>
      </c>
    </row>
    <row outlineLevel="0" r="115">
      <c r="A115" s="7" t="s"/>
      <c r="B115" s="4" t="s">
        <v>121</v>
      </c>
      <c r="C115" s="10" t="n">
        <v>1</v>
      </c>
      <c r="D115" s="10" t="n">
        <v>2</v>
      </c>
      <c r="E115" s="10" t="n">
        <v>0</v>
      </c>
      <c r="F115" s="10" t="n">
        <v>0</v>
      </c>
    </row>
    <row outlineLevel="0" r="116">
      <c r="A116" s="7" t="s"/>
      <c r="B116" s="4" t="s">
        <v>122</v>
      </c>
      <c r="C116" s="10" t="n">
        <v>1</v>
      </c>
      <c r="D116" s="10" t="n">
        <v>2</v>
      </c>
      <c r="E116" s="10" t="n">
        <v>0</v>
      </c>
      <c r="F116" s="10" t="n">
        <v>0</v>
      </c>
    </row>
    <row outlineLevel="0" r="117">
      <c r="A117" s="7" t="s"/>
      <c r="B117" s="4" t="s">
        <v>123</v>
      </c>
      <c r="C117" s="10" t="n">
        <v>1</v>
      </c>
      <c r="D117" s="10" t="n">
        <v>2</v>
      </c>
      <c r="E117" s="10" t="n">
        <v>0</v>
      </c>
      <c r="F117" s="10" t="n">
        <v>0</v>
      </c>
    </row>
    <row outlineLevel="0" r="118">
      <c r="A118" s="7" t="s"/>
      <c r="B118" s="4" t="s">
        <v>124</v>
      </c>
      <c r="C118" s="10" t="n">
        <v>1</v>
      </c>
      <c r="D118" s="10" t="n">
        <v>2</v>
      </c>
      <c r="E118" s="10" t="n">
        <v>0</v>
      </c>
      <c r="F118" s="10" t="n">
        <v>0</v>
      </c>
    </row>
    <row outlineLevel="0" r="119">
      <c r="A119" s="7" t="s"/>
      <c r="B119" s="4" t="s">
        <v>125</v>
      </c>
      <c r="C119" s="10" t="n">
        <v>1</v>
      </c>
      <c r="D119" s="10" t="n">
        <v>2</v>
      </c>
      <c r="E119" s="10" t="n">
        <v>0</v>
      </c>
      <c r="F119" s="10" t="n">
        <v>0</v>
      </c>
    </row>
    <row outlineLevel="0" r="120">
      <c r="A120" s="7" t="s"/>
      <c r="B120" s="4" t="s">
        <v>126</v>
      </c>
      <c r="C120" s="10" t="n">
        <v>1</v>
      </c>
      <c r="D120" s="10" t="n">
        <v>2</v>
      </c>
      <c r="E120" s="10" t="n">
        <v>0</v>
      </c>
      <c r="F120" s="10" t="n">
        <v>0</v>
      </c>
    </row>
    <row outlineLevel="0" r="121">
      <c r="A121" s="3" t="s"/>
      <c r="B121" s="4" t="s">
        <v>127</v>
      </c>
      <c r="C121" s="10" t="n">
        <v>1</v>
      </c>
      <c r="D121" s="10" t="n">
        <v>2</v>
      </c>
      <c r="E121" s="10" t="n">
        <v>0</v>
      </c>
      <c r="F121" s="10" t="n">
        <v>0</v>
      </c>
    </row>
  </sheetData>
  <mergeCells count="12">
    <mergeCell ref="A31:A37"/>
    <mergeCell ref="A1:A2"/>
    <mergeCell ref="B1:B2"/>
    <mergeCell ref="C1:F1"/>
    <mergeCell ref="A3:A11"/>
    <mergeCell ref="A12:A25"/>
    <mergeCell ref="A38:A56"/>
    <mergeCell ref="A57:A67"/>
    <mergeCell ref="A68:A89"/>
    <mergeCell ref="A90:A111"/>
    <mergeCell ref="A26:A30"/>
    <mergeCell ref="A112:A121"/>
  </mergeCells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21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</cols>
  <sheetData>
    <row outlineLevel="0" r="1">
      <c r="A1" s="1" t="s">
        <v>128</v>
      </c>
      <c r="B1" s="1" t="s">
        <v>1</v>
      </c>
      <c r="C1" s="5" t="s">
        <v>134</v>
      </c>
      <c r="D1" s="8" t="s"/>
      <c r="E1" s="8" t="s"/>
      <c r="F1" s="9" t="s"/>
    </row>
    <row outlineLevel="0" r="2">
      <c r="A2" s="3" t="s"/>
      <c r="B2" s="3" t="s"/>
      <c r="C2" s="10" t="s">
        <v>130</v>
      </c>
      <c r="D2" s="10" t="s">
        <v>131</v>
      </c>
      <c r="E2" s="10" t="s">
        <v>132</v>
      </c>
      <c r="F2" s="10" t="s">
        <v>133</v>
      </c>
    </row>
    <row outlineLevel="0" r="3">
      <c r="A3" s="1" t="n">
        <v>1</v>
      </c>
      <c r="B3" s="4" t="s">
        <v>9</v>
      </c>
      <c r="C3" s="10" t="n">
        <f aca="false" ca="false" dt2D="false" dtr="false" t="normal">'Малоэтажка_колич_блоков'!C3*'Осн._характ_ки_малоэт_кварт'!$C$8</f>
        <v>12</v>
      </c>
      <c r="D3" s="10" t="n">
        <f aca="false" ca="false" dt2D="false" dtr="false" t="normal">'Малоэтажка_колич_блоков'!D3*'Осн._характ_ки_малоэт_кварт'!$D$8</f>
        <v>32</v>
      </c>
      <c r="E3" s="10" t="n">
        <f aca="false" ca="false" dt2D="false" dtr="false" t="normal">'Малоэтажка_колич_блоков'!E3*'Осн._характ_ки_малоэт_кварт'!$E$8</f>
        <v>0</v>
      </c>
      <c r="F3" s="10" t="n">
        <f aca="false" ca="false" dt2D="false" dtr="false" t="normal">'Малоэтажка_колич_блоков'!F3*'Осн._характ_ки_малоэт_кварт'!$F$8</f>
        <v>0</v>
      </c>
    </row>
    <row outlineLevel="0" r="4">
      <c r="A4" s="7" t="s"/>
      <c r="B4" s="4" t="s">
        <v>10</v>
      </c>
      <c r="C4" s="10" t="n">
        <f aca="false" ca="false" dt2D="false" dtr="false" t="normal">'Малоэтажка_колич_блоков'!C4*'Осн._характ_ки_малоэт_кварт'!$C$8</f>
        <v>12</v>
      </c>
      <c r="D4" s="10" t="n">
        <f aca="false" ca="false" dt2D="false" dtr="false" t="normal">'Малоэтажка_колич_блоков'!D4*'Осн._характ_ки_малоэт_кварт'!$D$8</f>
        <v>32</v>
      </c>
      <c r="E4" s="10" t="n">
        <f aca="false" ca="false" dt2D="false" dtr="false" t="normal">'Малоэтажка_колич_блоков'!E4*'Осн._характ_ки_малоэт_кварт'!$E$8</f>
        <v>0</v>
      </c>
      <c r="F4" s="10" t="n">
        <f aca="false" ca="false" dt2D="false" dtr="false" t="normal">'Малоэтажка_колич_блоков'!F4*'Осн._характ_ки_малоэт_кварт'!$F$8</f>
        <v>0</v>
      </c>
    </row>
    <row outlineLevel="0" r="5">
      <c r="A5" s="7" t="s"/>
      <c r="B5" s="4" t="s">
        <v>11</v>
      </c>
      <c r="C5" s="10" t="n">
        <f aca="false" ca="false" dt2D="false" dtr="false" t="normal">'Малоэтажка_колич_блоков'!C5*'Осн._характ_ки_малоэт_кварт'!$C$8</f>
        <v>12</v>
      </c>
      <c r="D5" s="10" t="n">
        <f aca="false" ca="false" dt2D="false" dtr="false" t="normal">'Малоэтажка_колич_блоков'!D5*'Осн._характ_ки_малоэт_кварт'!$D$8</f>
        <v>32</v>
      </c>
      <c r="E5" s="10" t="n">
        <f aca="false" ca="false" dt2D="false" dtr="false" t="normal">'Малоэтажка_колич_блоков'!E5*'Осн._характ_ки_малоэт_кварт'!$E$8</f>
        <v>0</v>
      </c>
      <c r="F5" s="10" t="n">
        <f aca="false" ca="false" dt2D="false" dtr="false" t="normal">'Малоэтажка_колич_блоков'!F5*'Осн._характ_ки_малоэт_кварт'!$F$8</f>
        <v>0</v>
      </c>
    </row>
    <row outlineLevel="0" r="6">
      <c r="A6" s="7" t="s"/>
      <c r="B6" s="4" t="s">
        <v>12</v>
      </c>
      <c r="C6" s="10" t="n">
        <f aca="false" ca="false" dt2D="false" dtr="false" t="normal">'Малоэтажка_колич_блоков'!C6*'Осн._характ_ки_малоэт_кварт'!$C$8</f>
        <v>12</v>
      </c>
      <c r="D6" s="10" t="n">
        <f aca="false" ca="false" dt2D="false" dtr="false" t="normal">'Малоэтажка_колич_блоков'!D6*'Осн._характ_ки_малоэт_кварт'!$D$8</f>
        <v>32</v>
      </c>
      <c r="E6" s="10" t="n">
        <f aca="false" ca="false" dt2D="false" dtr="false" t="normal">'Малоэтажка_колич_блоков'!E6*'Осн._характ_ки_малоэт_кварт'!$E$8</f>
        <v>0</v>
      </c>
      <c r="F6" s="10" t="n">
        <f aca="false" ca="false" dt2D="false" dtr="false" t="normal">'Малоэтажка_колич_блоков'!F6*'Осн._характ_ки_малоэт_кварт'!$F$8</f>
        <v>0</v>
      </c>
    </row>
    <row outlineLevel="0" r="7">
      <c r="A7" s="7" t="s"/>
      <c r="B7" s="4" t="s">
        <v>13</v>
      </c>
      <c r="C7" s="10" t="n">
        <f aca="false" ca="false" dt2D="false" dtr="false" t="normal">'Малоэтажка_колич_блоков'!C7*'Осн._характ_ки_малоэт_кварт'!$C$8</f>
        <v>12</v>
      </c>
      <c r="D7" s="10" t="n">
        <f aca="false" ca="false" dt2D="false" dtr="false" t="normal">'Малоэтажка_колич_блоков'!D7*'Осн._характ_ки_малоэт_кварт'!$D$8</f>
        <v>16</v>
      </c>
      <c r="E7" s="10" t="n">
        <f aca="false" ca="false" dt2D="false" dtr="false" t="normal">'Малоэтажка_колич_блоков'!E7*'Осн._характ_ки_малоэт_кварт'!$E$8</f>
        <v>12</v>
      </c>
      <c r="F7" s="10" t="n">
        <f aca="false" ca="false" dt2D="false" dtr="false" t="normal">'Малоэтажка_колич_блоков'!F7*'Осн._характ_ки_малоэт_кварт'!$F$8</f>
        <v>0</v>
      </c>
    </row>
    <row outlineLevel="0" r="8">
      <c r="A8" s="7" t="s"/>
      <c r="B8" s="4" t="s">
        <v>14</v>
      </c>
      <c r="C8" s="10" t="n">
        <f aca="false" ca="false" dt2D="false" dtr="false" t="normal">'Малоэтажка_колич_блоков'!C8*'Осн._характ_ки_малоэт_кварт'!$C$8</f>
        <v>12</v>
      </c>
      <c r="D8" s="10" t="n">
        <f aca="false" ca="false" dt2D="false" dtr="false" t="normal">'Малоэтажка_колич_блоков'!D8*'Осн._характ_ки_малоэт_кварт'!$D$8</f>
        <v>32</v>
      </c>
      <c r="E8" s="10" t="n">
        <f aca="false" ca="false" dt2D="false" dtr="false" t="normal">'Малоэтажка_колич_блоков'!E8*'Осн._характ_ки_малоэт_кварт'!$E$8</f>
        <v>0</v>
      </c>
      <c r="F8" s="10" t="n">
        <f aca="false" ca="false" dt2D="false" dtr="false" t="normal">'Малоэтажка_колич_блоков'!F8*'Осн._характ_ки_малоэт_кварт'!$F$8</f>
        <v>0</v>
      </c>
    </row>
    <row outlineLevel="0" r="9">
      <c r="A9" s="7" t="s"/>
      <c r="B9" s="4" t="s">
        <v>15</v>
      </c>
      <c r="C9" s="10" t="n">
        <f aca="false" ca="false" dt2D="false" dtr="false" t="normal">'Малоэтажка_колич_блоков'!C9*'Осн._характ_ки_малоэт_кварт'!$C$8</f>
        <v>12</v>
      </c>
      <c r="D9" s="10" t="n">
        <f aca="false" ca="false" dt2D="false" dtr="false" t="normal">'Малоэтажка_колич_блоков'!D9*'Осн._характ_ки_малоэт_кварт'!$D$8</f>
        <v>32</v>
      </c>
      <c r="E9" s="10" t="n">
        <f aca="false" ca="false" dt2D="false" dtr="false" t="normal">'Малоэтажка_колич_блоков'!E9*'Осн._характ_ки_малоэт_кварт'!$E$8</f>
        <v>0</v>
      </c>
      <c r="F9" s="10" t="n">
        <f aca="false" ca="false" dt2D="false" dtr="false" t="normal">'Малоэтажка_колич_блоков'!F9*'Осн._характ_ки_малоэт_кварт'!$F$8</f>
        <v>0</v>
      </c>
    </row>
    <row outlineLevel="0" r="10">
      <c r="A10" s="7" t="s"/>
      <c r="B10" s="4" t="s">
        <v>16</v>
      </c>
      <c r="C10" s="10" t="n">
        <f aca="false" ca="false" dt2D="false" dtr="false" t="normal">'Малоэтажка_колич_блоков'!C10*'Осн._характ_ки_малоэт_кварт'!$C$8</f>
        <v>12</v>
      </c>
      <c r="D10" s="10" t="n">
        <f aca="false" ca="false" dt2D="false" dtr="false" t="normal">'Малоэтажка_колич_блоков'!D10*'Осн._характ_ки_малоэт_кварт'!$D$8</f>
        <v>32</v>
      </c>
      <c r="E10" s="10" t="n">
        <f aca="false" ca="false" dt2D="false" dtr="false" t="normal">'Малоэтажка_колич_блоков'!E10*'Осн._характ_ки_малоэт_кварт'!$E$8</f>
        <v>0</v>
      </c>
      <c r="F10" s="10" t="n">
        <f aca="false" ca="false" dt2D="false" dtr="false" t="normal">'Малоэтажка_колич_блоков'!F10*'Осн._характ_ки_малоэт_кварт'!$F$8</f>
        <v>0</v>
      </c>
    </row>
    <row outlineLevel="0" r="11">
      <c r="A11" s="3" t="s"/>
      <c r="B11" s="4" t="s">
        <v>17</v>
      </c>
      <c r="C11" s="10" t="n">
        <f aca="false" ca="false" dt2D="false" dtr="false" t="normal">'Малоэтажка_колич_блоков'!C11*'Осн._характ_ки_малоэт_кварт'!$C$8</f>
        <v>12</v>
      </c>
      <c r="D11" s="10" t="n">
        <f aca="false" ca="false" dt2D="false" dtr="false" t="normal">'Малоэтажка_колич_блоков'!D11*'Осн._характ_ки_малоэт_кварт'!$D$8</f>
        <v>32</v>
      </c>
      <c r="E11" s="10" t="n">
        <f aca="false" ca="false" dt2D="false" dtr="false" t="normal">'Малоэтажка_колич_блоков'!E11*'Осн._характ_ки_малоэт_кварт'!$E$8</f>
        <v>0</v>
      </c>
      <c r="F11" s="10" t="n">
        <f aca="false" ca="false" dt2D="false" dtr="false" t="normal">'Малоэтажка_колич_блоков'!F11*'Осн._характ_ки_малоэт_кварт'!$F$8</f>
        <v>0</v>
      </c>
    </row>
    <row outlineLevel="0" r="12">
      <c r="A12" s="1" t="n">
        <v>2</v>
      </c>
      <c r="B12" s="4" t="s">
        <v>18</v>
      </c>
      <c r="C12" s="10" t="n">
        <f aca="false" ca="false" dt2D="false" dtr="false" t="normal">'Малоэтажка_колич_блоков'!C12*'Осн._характ_ки_малоэт_кварт'!$C$8</f>
        <v>12</v>
      </c>
      <c r="D12" s="10" t="n">
        <f aca="false" ca="false" dt2D="false" dtr="false" t="normal">'Малоэтажка_колич_блоков'!D12*'Осн._характ_ки_малоэт_кварт'!$D$8</f>
        <v>32</v>
      </c>
      <c r="E12" s="10" t="n">
        <f aca="false" ca="false" dt2D="false" dtr="false" t="normal">'Малоэтажка_колич_блоков'!E12*'Осн._характ_ки_малоэт_кварт'!$E$8</f>
        <v>0</v>
      </c>
      <c r="F12" s="10" t="n">
        <f aca="false" ca="false" dt2D="false" dtr="false" t="normal">'Малоэтажка_колич_блоков'!F12*'Осн._характ_ки_малоэт_кварт'!$F$8</f>
        <v>0</v>
      </c>
    </row>
    <row outlineLevel="0" r="13">
      <c r="A13" s="7" t="s"/>
      <c r="B13" s="4" t="s">
        <v>19</v>
      </c>
      <c r="C13" s="10" t="n">
        <f aca="false" ca="false" dt2D="false" dtr="false" t="normal">'Малоэтажка_колич_блоков'!C13*'Осн._характ_ки_малоэт_кварт'!$C$8</f>
        <v>12</v>
      </c>
      <c r="D13" s="10" t="n">
        <f aca="false" ca="false" dt2D="false" dtr="false" t="normal">'Малоэтажка_колич_блоков'!D13*'Осн._характ_ки_малоэт_кварт'!$D$8</f>
        <v>32</v>
      </c>
      <c r="E13" s="10" t="n">
        <f aca="false" ca="false" dt2D="false" dtr="false" t="normal">'Малоэтажка_колич_блоков'!E13*'Осн._характ_ки_малоэт_кварт'!$E$8</f>
        <v>0</v>
      </c>
      <c r="F13" s="10" t="n">
        <f aca="false" ca="false" dt2D="false" dtr="false" t="normal">'Малоэтажка_колич_блоков'!F13*'Осн._характ_ки_малоэт_кварт'!$F$8</f>
        <v>0</v>
      </c>
    </row>
    <row outlineLevel="0" r="14">
      <c r="A14" s="7" t="s"/>
      <c r="B14" s="4" t="s">
        <v>20</v>
      </c>
      <c r="C14" s="10" t="n">
        <f aca="false" ca="false" dt2D="false" dtr="false" t="normal">'Малоэтажка_колич_блоков'!C14*'Осн._характ_ки_малоэт_кварт'!$C$8</f>
        <v>12</v>
      </c>
      <c r="D14" s="10" t="n">
        <f aca="false" ca="false" dt2D="false" dtr="false" t="normal">'Малоэтажка_колич_блоков'!D14*'Осн._характ_ки_малоэт_кварт'!$D$8</f>
        <v>32</v>
      </c>
      <c r="E14" s="10" t="n">
        <f aca="false" ca="false" dt2D="false" dtr="false" t="normal">'Малоэтажка_колич_блоков'!E14*'Осн._характ_ки_малоэт_кварт'!$E$8</f>
        <v>0</v>
      </c>
      <c r="F14" s="10" t="n">
        <f aca="false" ca="false" dt2D="false" dtr="false" t="normal">'Малоэтажка_колич_блоков'!F14*'Осн._характ_ки_малоэт_кварт'!$F$8</f>
        <v>0</v>
      </c>
    </row>
    <row outlineLevel="0" r="15">
      <c r="A15" s="7" t="s"/>
      <c r="B15" s="4" t="s">
        <v>21</v>
      </c>
      <c r="C15" s="10" t="n">
        <f aca="false" ca="false" dt2D="false" dtr="false" t="normal">'Малоэтажка_колич_блоков'!C15*'Осн._характ_ки_малоэт_кварт'!$C$8</f>
        <v>12</v>
      </c>
      <c r="D15" s="10" t="n">
        <f aca="false" ca="false" dt2D="false" dtr="false" t="normal">'Малоэтажка_колич_блоков'!D15*'Осн._характ_ки_малоэт_кварт'!$D$8</f>
        <v>32</v>
      </c>
      <c r="E15" s="10" t="n">
        <f aca="false" ca="false" dt2D="false" dtr="false" t="normal">'Малоэтажка_колич_блоков'!E15*'Осн._характ_ки_малоэт_кварт'!$E$8</f>
        <v>0</v>
      </c>
      <c r="F15" s="10" t="n">
        <f aca="false" ca="false" dt2D="false" dtr="false" t="normal">'Малоэтажка_колич_блоков'!F15*'Осн._характ_ки_малоэт_кварт'!$F$8</f>
        <v>0</v>
      </c>
    </row>
    <row outlineLevel="0" r="16">
      <c r="A16" s="7" t="s"/>
      <c r="B16" s="4" t="s">
        <v>22</v>
      </c>
      <c r="C16" s="10" t="n">
        <f aca="false" ca="false" dt2D="false" dtr="false" t="normal">'Малоэтажка_колич_блоков'!C16*'Осн._характ_ки_малоэт_кварт'!$C$8</f>
        <v>12</v>
      </c>
      <c r="D16" s="10" t="n">
        <f aca="false" ca="false" dt2D="false" dtr="false" t="normal">'Малоэтажка_колич_блоков'!D16*'Осн._характ_ки_малоэт_кварт'!$D$8</f>
        <v>32</v>
      </c>
      <c r="E16" s="10" t="n">
        <f aca="false" ca="false" dt2D="false" dtr="false" t="normal">'Малоэтажка_колич_блоков'!E16*'Осн._характ_ки_малоэт_кварт'!$E$8</f>
        <v>0</v>
      </c>
      <c r="F16" s="10" t="n">
        <f aca="false" ca="false" dt2D="false" dtr="false" t="normal">'Малоэтажка_колич_блоков'!F16*'Осн._характ_ки_малоэт_кварт'!$F$8</f>
        <v>0</v>
      </c>
    </row>
    <row outlineLevel="0" r="17">
      <c r="A17" s="7" t="s"/>
      <c r="B17" s="4" t="s">
        <v>23</v>
      </c>
      <c r="C17" s="10" t="n">
        <f aca="false" ca="false" dt2D="false" dtr="false" t="normal">'Малоэтажка_колич_блоков'!C17*'Осн._характ_ки_малоэт_кварт'!$C$8</f>
        <v>12</v>
      </c>
      <c r="D17" s="10" t="n">
        <f aca="false" ca="false" dt2D="false" dtr="false" t="normal">'Малоэтажка_колич_блоков'!D17*'Осн._характ_ки_малоэт_кварт'!$D$8</f>
        <v>32</v>
      </c>
      <c r="E17" s="10" t="n">
        <f aca="false" ca="false" dt2D="false" dtr="false" t="normal">'Малоэтажка_колич_блоков'!E17*'Осн._характ_ки_малоэт_кварт'!$E$8</f>
        <v>0</v>
      </c>
      <c r="F17" s="10" t="n">
        <f aca="false" ca="false" dt2D="false" dtr="false" t="normal">'Малоэтажка_колич_блоков'!F17*'Осн._характ_ки_малоэт_кварт'!$F$8</f>
        <v>0</v>
      </c>
    </row>
    <row outlineLevel="0" r="18">
      <c r="A18" s="7" t="s"/>
      <c r="B18" s="4" t="s">
        <v>24</v>
      </c>
      <c r="C18" s="10" t="n">
        <f aca="false" ca="false" dt2D="false" dtr="false" t="normal">'Малоэтажка_колич_блоков'!C18*'Осн._характ_ки_малоэт_кварт'!$C$8</f>
        <v>12</v>
      </c>
      <c r="D18" s="10" t="n">
        <f aca="false" ca="false" dt2D="false" dtr="false" t="normal">'Малоэтажка_колич_блоков'!D18*'Осн._характ_ки_малоэт_кварт'!$D$8</f>
        <v>32</v>
      </c>
      <c r="E18" s="10" t="n">
        <f aca="false" ca="false" dt2D="false" dtr="false" t="normal">'Малоэтажка_колич_блоков'!E18*'Осн._характ_ки_малоэт_кварт'!$E$8</f>
        <v>0</v>
      </c>
      <c r="F18" s="10" t="n">
        <f aca="false" ca="false" dt2D="false" dtr="false" t="normal">'Малоэтажка_колич_блоков'!F18*'Осн._характ_ки_малоэт_кварт'!$F$8</f>
        <v>0</v>
      </c>
    </row>
    <row outlineLevel="0" r="19">
      <c r="A19" s="7" t="s"/>
      <c r="B19" s="4" t="s">
        <v>25</v>
      </c>
      <c r="C19" s="10" t="n">
        <f aca="false" ca="false" dt2D="false" dtr="false" t="normal">'Малоэтажка_колич_блоков'!C19*'Осн._характ_ки_малоэт_кварт'!$C$8</f>
        <v>12</v>
      </c>
      <c r="D19" s="10" t="n">
        <f aca="false" ca="false" dt2D="false" dtr="false" t="normal">'Малоэтажка_колич_блоков'!D19*'Осн._характ_ки_малоэт_кварт'!$D$8</f>
        <v>32</v>
      </c>
      <c r="E19" s="10" t="n">
        <f aca="false" ca="false" dt2D="false" dtr="false" t="normal">'Малоэтажка_колич_блоков'!E19*'Осн._характ_ки_малоэт_кварт'!$E$8</f>
        <v>0</v>
      </c>
      <c r="F19" s="10" t="n">
        <f aca="false" ca="false" dt2D="false" dtr="false" t="normal">'Малоэтажка_колич_блоков'!F19*'Осн._характ_ки_малоэт_кварт'!$F$8</f>
        <v>0</v>
      </c>
    </row>
    <row outlineLevel="0" r="20">
      <c r="A20" s="7" t="s"/>
      <c r="B20" s="4" t="s">
        <v>26</v>
      </c>
      <c r="C20" s="10" t="n">
        <f aca="false" ca="false" dt2D="false" dtr="false" t="normal">'Малоэтажка_колич_блоков'!C20*'Осн._характ_ки_малоэт_кварт'!$C$8</f>
        <v>12</v>
      </c>
      <c r="D20" s="10" t="n">
        <f aca="false" ca="false" dt2D="false" dtr="false" t="normal">'Малоэтажка_колич_блоков'!D20*'Осн._характ_ки_малоэт_кварт'!$D$8</f>
        <v>32</v>
      </c>
      <c r="E20" s="10" t="n">
        <f aca="false" ca="false" dt2D="false" dtr="false" t="normal">'Малоэтажка_колич_блоков'!E20*'Осн._характ_ки_малоэт_кварт'!$E$8</f>
        <v>0</v>
      </c>
      <c r="F20" s="10" t="n">
        <f aca="false" ca="false" dt2D="false" dtr="false" t="normal">'Малоэтажка_колич_блоков'!F20*'Осн._характ_ки_малоэт_кварт'!$F$8</f>
        <v>0</v>
      </c>
    </row>
    <row outlineLevel="0" r="21">
      <c r="A21" s="7" t="s"/>
      <c r="B21" s="4" t="s">
        <v>27</v>
      </c>
      <c r="C21" s="10" t="n">
        <f aca="false" ca="false" dt2D="false" dtr="false" t="normal">'Малоэтажка_колич_блоков'!C21*'Осн._характ_ки_малоэт_кварт'!$C$8</f>
        <v>12</v>
      </c>
      <c r="D21" s="10" t="n">
        <f aca="false" ca="false" dt2D="false" dtr="false" t="normal">'Малоэтажка_колич_блоков'!D21*'Осн._характ_ки_малоэт_кварт'!$D$8</f>
        <v>32</v>
      </c>
      <c r="E21" s="10" t="n">
        <f aca="false" ca="false" dt2D="false" dtr="false" t="normal">'Малоэтажка_колич_блоков'!E21*'Осн._характ_ки_малоэт_кварт'!$E$8</f>
        <v>0</v>
      </c>
      <c r="F21" s="10" t="n">
        <f aca="false" ca="false" dt2D="false" dtr="false" t="normal">'Малоэтажка_колич_блоков'!F21*'Осн._характ_ки_малоэт_кварт'!$F$8</f>
        <v>0</v>
      </c>
    </row>
    <row outlineLevel="0" r="22">
      <c r="A22" s="7" t="s"/>
      <c r="B22" s="4" t="s">
        <v>28</v>
      </c>
      <c r="C22" s="10" t="n">
        <f aca="false" ca="false" dt2D="false" dtr="false" t="normal">'Малоэтажка_колич_блоков'!C22*'Осн._характ_ки_малоэт_кварт'!$C$8</f>
        <v>12</v>
      </c>
      <c r="D22" s="10" t="n">
        <f aca="false" ca="false" dt2D="false" dtr="false" t="normal">'Малоэтажка_колич_блоков'!D22*'Осн._характ_ки_малоэт_кварт'!$D$8</f>
        <v>32</v>
      </c>
      <c r="E22" s="10" t="n">
        <f aca="false" ca="false" dt2D="false" dtr="false" t="normal">'Малоэтажка_колич_блоков'!E22*'Осн._характ_ки_малоэт_кварт'!$E$8</f>
        <v>0</v>
      </c>
      <c r="F22" s="10" t="n">
        <f aca="false" ca="false" dt2D="false" dtr="false" t="normal">'Малоэтажка_колич_блоков'!F22*'Осн._характ_ки_малоэт_кварт'!$F$8</f>
        <v>0</v>
      </c>
    </row>
    <row outlineLevel="0" r="23">
      <c r="A23" s="7" t="s"/>
      <c r="B23" s="4" t="s">
        <v>29</v>
      </c>
      <c r="C23" s="10" t="n">
        <f aca="false" ca="false" dt2D="false" dtr="false" t="normal">'Малоэтажка_колич_блоков'!C23*'Осн._характ_ки_малоэт_кварт'!$C$8</f>
        <v>12</v>
      </c>
      <c r="D23" s="10" t="n">
        <f aca="false" ca="false" dt2D="false" dtr="false" t="normal">'Малоэтажка_колич_блоков'!D23*'Осн._характ_ки_малоэт_кварт'!$D$8</f>
        <v>32</v>
      </c>
      <c r="E23" s="10" t="n">
        <f aca="false" ca="false" dt2D="false" dtr="false" t="normal">'Малоэтажка_колич_блоков'!E23*'Осн._характ_ки_малоэт_кварт'!$E$8</f>
        <v>0</v>
      </c>
      <c r="F23" s="10" t="n">
        <f aca="false" ca="false" dt2D="false" dtr="false" t="normal">'Малоэтажка_колич_блоков'!F23*'Осн._характ_ки_малоэт_кварт'!$F$8</f>
        <v>0</v>
      </c>
    </row>
    <row outlineLevel="0" r="24">
      <c r="A24" s="7" t="s"/>
      <c r="B24" s="4" t="s">
        <v>30</v>
      </c>
      <c r="C24" s="10" t="n">
        <f aca="false" ca="false" dt2D="false" dtr="false" t="normal">'Малоэтажка_колич_блоков'!C24*'Осн._характ_ки_малоэт_кварт'!$C$8</f>
        <v>12</v>
      </c>
      <c r="D24" s="10" t="n">
        <f aca="false" ca="false" dt2D="false" dtr="false" t="normal">'Малоэтажка_колич_блоков'!D24*'Осн._характ_ки_малоэт_кварт'!$D$8</f>
        <v>32</v>
      </c>
      <c r="E24" s="10" t="n">
        <f aca="false" ca="false" dt2D="false" dtr="false" t="normal">'Малоэтажка_колич_блоков'!E24*'Осн._характ_ки_малоэт_кварт'!$E$8</f>
        <v>0</v>
      </c>
      <c r="F24" s="10" t="n">
        <f aca="false" ca="false" dt2D="false" dtr="false" t="normal">'Малоэтажка_колич_блоков'!F24*'Осн._характ_ки_малоэт_кварт'!$F$8</f>
        <v>0</v>
      </c>
    </row>
    <row outlineLevel="0" r="25">
      <c r="A25" s="3" t="s"/>
      <c r="B25" s="4" t="s">
        <v>31</v>
      </c>
      <c r="C25" s="10" t="n">
        <f aca="false" ca="false" dt2D="false" dtr="false" t="normal">'Малоэтажка_колич_блоков'!C25*'Осн._характ_ки_малоэт_кварт'!$C$8</f>
        <v>12</v>
      </c>
      <c r="D25" s="10" t="n">
        <f aca="false" ca="false" dt2D="false" dtr="false" t="normal">'Малоэтажка_колич_блоков'!D25*'Осн._характ_ки_малоэт_кварт'!$D$8</f>
        <v>32</v>
      </c>
      <c r="E25" s="10" t="n">
        <f aca="false" ca="false" dt2D="false" dtr="false" t="normal">'Малоэтажка_колич_блоков'!E25*'Осн._характ_ки_малоэт_кварт'!$E$8</f>
        <v>0</v>
      </c>
      <c r="F25" s="10" t="n">
        <f aca="false" ca="false" dt2D="false" dtr="false" t="normal">'Малоэтажка_колич_блоков'!F25*'Осн._характ_ки_малоэт_кварт'!$F$8</f>
        <v>0</v>
      </c>
    </row>
    <row outlineLevel="0" r="26">
      <c r="A26" s="1" t="n">
        <v>3</v>
      </c>
      <c r="B26" s="4" t="s">
        <v>32</v>
      </c>
      <c r="C26" s="10" t="n">
        <f aca="false" ca="false" dt2D="false" dtr="false" t="normal">'Малоэтажка_колич_блоков'!C26*'Осн._характ_ки_малоэт_кварт'!$C$8</f>
        <v>12</v>
      </c>
      <c r="D26" s="10" t="n">
        <f aca="false" ca="false" dt2D="false" dtr="false" t="normal">'Малоэтажка_колич_блоков'!D26*'Осн._характ_ки_малоэт_кварт'!$D$8</f>
        <v>32</v>
      </c>
      <c r="E26" s="10" t="n">
        <f aca="false" ca="false" dt2D="false" dtr="false" t="normal">'Малоэтажка_колич_блоков'!E26*'Осн._характ_ки_малоэт_кварт'!$E$8</f>
        <v>0</v>
      </c>
      <c r="F26" s="10" t="n">
        <f aca="false" ca="false" dt2D="false" dtr="false" t="normal">'Малоэтажка_колич_блоков'!F26*'Осн._характ_ки_малоэт_кварт'!$F$8</f>
        <v>0</v>
      </c>
    </row>
    <row outlineLevel="0" r="27">
      <c r="A27" s="7" t="s"/>
      <c r="B27" s="4" t="s">
        <v>33</v>
      </c>
      <c r="C27" s="10" t="n">
        <f aca="false" ca="false" dt2D="false" dtr="false" t="normal">'Малоэтажка_колич_блоков'!C27*'Осн._характ_ки_малоэт_кварт'!$C$8</f>
        <v>12</v>
      </c>
      <c r="D27" s="10" t="n">
        <f aca="false" ca="false" dt2D="false" dtr="false" t="normal">'Малоэтажка_колич_блоков'!D27*'Осн._характ_ки_малоэт_кварт'!$D$8</f>
        <v>32</v>
      </c>
      <c r="E27" s="10" t="n">
        <f aca="false" ca="false" dt2D="false" dtr="false" t="normal">'Малоэтажка_колич_блоков'!E27*'Осн._характ_ки_малоэт_кварт'!$E$8</f>
        <v>0</v>
      </c>
      <c r="F27" s="10" t="n">
        <f aca="false" ca="false" dt2D="false" dtr="false" t="normal">'Малоэтажка_колич_блоков'!F27*'Осн._характ_ки_малоэт_кварт'!$F$8</f>
        <v>0</v>
      </c>
    </row>
    <row outlineLevel="0" r="28">
      <c r="A28" s="7" t="s"/>
      <c r="B28" s="4" t="s">
        <v>34</v>
      </c>
      <c r="C28" s="10" t="n">
        <f aca="false" ca="false" dt2D="false" dtr="false" t="normal">'Малоэтажка_колич_блоков'!C28*'Осн._характ_ки_малоэт_кварт'!$C$8</f>
        <v>12</v>
      </c>
      <c r="D28" s="10" t="n">
        <f aca="false" ca="false" dt2D="false" dtr="false" t="normal">'Малоэтажка_колич_блоков'!D28*'Осн._характ_ки_малоэт_кварт'!$D$8</f>
        <v>32</v>
      </c>
      <c r="E28" s="10" t="n">
        <f aca="false" ca="false" dt2D="false" dtr="false" t="normal">'Малоэтажка_колич_блоков'!E28*'Осн._характ_ки_малоэт_кварт'!$E$8</f>
        <v>0</v>
      </c>
      <c r="F28" s="10" t="n">
        <f aca="false" ca="false" dt2D="false" dtr="false" t="normal">'Малоэтажка_колич_блоков'!F28*'Осн._характ_ки_малоэт_кварт'!$F$8</f>
        <v>0</v>
      </c>
    </row>
    <row outlineLevel="0" r="29">
      <c r="A29" s="7" t="s"/>
      <c r="B29" s="4" t="s">
        <v>35</v>
      </c>
      <c r="C29" s="10" t="n">
        <f aca="false" ca="false" dt2D="false" dtr="false" t="normal">'Малоэтажка_колич_блоков'!C29*'Осн._характ_ки_малоэт_кварт'!$C$8</f>
        <v>12</v>
      </c>
      <c r="D29" s="10" t="n">
        <f aca="false" ca="false" dt2D="false" dtr="false" t="normal">'Малоэтажка_колич_блоков'!D29*'Осн._характ_ки_малоэт_кварт'!$D$8</f>
        <v>32</v>
      </c>
      <c r="E29" s="10" t="n">
        <f aca="false" ca="false" dt2D="false" dtr="false" t="normal">'Малоэтажка_колич_блоков'!E29*'Осн._характ_ки_малоэт_кварт'!$E$8</f>
        <v>0</v>
      </c>
      <c r="F29" s="10" t="n">
        <f aca="false" ca="false" dt2D="false" dtr="false" t="normal">'Малоэтажка_колич_блоков'!F29*'Осн._характ_ки_малоэт_кварт'!$F$8</f>
        <v>0</v>
      </c>
    </row>
    <row outlineLevel="0" r="30">
      <c r="A30" s="3" t="s"/>
      <c r="B30" s="4" t="s">
        <v>36</v>
      </c>
      <c r="C30" s="10" t="n">
        <f aca="false" ca="false" dt2D="false" dtr="false" t="normal">'Малоэтажка_колич_блоков'!C30*'Осн._характ_ки_малоэт_кварт'!$C$8</f>
        <v>12</v>
      </c>
      <c r="D30" s="10" t="n">
        <f aca="false" ca="false" dt2D="false" dtr="false" t="normal">'Малоэтажка_колич_блоков'!D30*'Осн._характ_ки_малоэт_кварт'!$D$8</f>
        <v>32</v>
      </c>
      <c r="E30" s="10" t="n">
        <f aca="false" ca="false" dt2D="false" dtr="false" t="normal">'Малоэтажка_колич_блоков'!E30*'Осн._характ_ки_малоэт_кварт'!$E$8</f>
        <v>0</v>
      </c>
      <c r="F30" s="10" t="n">
        <f aca="false" ca="false" dt2D="false" dtr="false" t="normal">'Малоэтажка_колич_блоков'!F30*'Осн._характ_ки_малоэт_кварт'!$F$8</f>
        <v>0</v>
      </c>
    </row>
    <row outlineLevel="0" r="31">
      <c r="A31" s="1" t="n">
        <v>4</v>
      </c>
      <c r="B31" s="4" t="s">
        <v>37</v>
      </c>
      <c r="C31" s="10" t="n">
        <f aca="false" ca="false" dt2D="false" dtr="false" t="normal">'Малоэтажка_колич_блоков'!C31*'Осн._характ_ки_малоэт_кварт'!$C$8</f>
        <v>12</v>
      </c>
      <c r="D31" s="10" t="n">
        <f aca="false" ca="false" dt2D="false" dtr="false" t="normal">'Малоэтажка_колич_блоков'!D31*'Осн._характ_ки_малоэт_кварт'!$D$8</f>
        <v>32</v>
      </c>
      <c r="E31" s="10" t="n">
        <f aca="false" ca="false" dt2D="false" dtr="false" t="normal">'Малоэтажка_колич_блоков'!E31*'Осн._характ_ки_малоэт_кварт'!$E$8</f>
        <v>0</v>
      </c>
      <c r="F31" s="10" t="n">
        <f aca="false" ca="false" dt2D="false" dtr="false" t="normal">'Малоэтажка_колич_блоков'!F31*'Осн._характ_ки_малоэт_кварт'!$F$8</f>
        <v>0</v>
      </c>
    </row>
    <row outlineLevel="0" r="32">
      <c r="A32" s="7" t="s"/>
      <c r="B32" s="4" t="s">
        <v>38</v>
      </c>
      <c r="C32" s="10" t="n">
        <f aca="false" ca="false" dt2D="false" dtr="false" t="normal">'Малоэтажка_колич_блоков'!C32*'Осн._характ_ки_малоэт_кварт'!$C$8</f>
        <v>12</v>
      </c>
      <c r="D32" s="10" t="n">
        <f aca="false" ca="false" dt2D="false" dtr="false" t="normal">'Малоэтажка_колич_блоков'!D32*'Осн._характ_ки_малоэт_кварт'!$D$8</f>
        <v>32</v>
      </c>
      <c r="E32" s="10" t="n">
        <f aca="false" ca="false" dt2D="false" dtr="false" t="normal">'Малоэтажка_колич_блоков'!E32*'Осн._характ_ки_малоэт_кварт'!$E$8</f>
        <v>0</v>
      </c>
      <c r="F32" s="10" t="n">
        <f aca="false" ca="false" dt2D="false" dtr="false" t="normal">'Малоэтажка_колич_блоков'!F32*'Осн._характ_ки_малоэт_кварт'!$F$8</f>
        <v>0</v>
      </c>
    </row>
    <row outlineLevel="0" r="33">
      <c r="A33" s="7" t="s"/>
      <c r="B33" s="4" t="s">
        <v>39</v>
      </c>
      <c r="C33" s="10" t="n">
        <f aca="false" ca="false" dt2D="false" dtr="false" t="normal">'Малоэтажка_колич_блоков'!C33*'Осн._характ_ки_малоэт_кварт'!$C$8</f>
        <v>12</v>
      </c>
      <c r="D33" s="10" t="n">
        <f aca="false" ca="false" dt2D="false" dtr="false" t="normal">'Малоэтажка_колич_блоков'!D33*'Осн._характ_ки_малоэт_кварт'!$D$8</f>
        <v>32</v>
      </c>
      <c r="E33" s="10" t="n">
        <f aca="false" ca="false" dt2D="false" dtr="false" t="normal">'Малоэтажка_колич_блоков'!E33*'Осн._характ_ки_малоэт_кварт'!$E$8</f>
        <v>0</v>
      </c>
      <c r="F33" s="10" t="n">
        <f aca="false" ca="false" dt2D="false" dtr="false" t="normal">'Малоэтажка_колич_блоков'!F33*'Осн._характ_ки_малоэт_кварт'!$F$8</f>
        <v>0</v>
      </c>
    </row>
    <row outlineLevel="0" r="34">
      <c r="A34" s="7" t="s"/>
      <c r="B34" s="4" t="s">
        <v>40</v>
      </c>
      <c r="C34" s="10" t="n">
        <f aca="false" ca="false" dt2D="false" dtr="false" t="normal">'Малоэтажка_колич_блоков'!C34*'Осн._характ_ки_малоэт_кварт'!$C$8</f>
        <v>12</v>
      </c>
      <c r="D34" s="10" t="n">
        <f aca="false" ca="false" dt2D="false" dtr="false" t="normal">'Малоэтажка_колич_блоков'!D34*'Осн._характ_ки_малоэт_кварт'!$D$8</f>
        <v>32</v>
      </c>
      <c r="E34" s="10" t="n">
        <f aca="false" ca="false" dt2D="false" dtr="false" t="normal">'Малоэтажка_колич_блоков'!E34*'Осн._характ_ки_малоэт_кварт'!$E$8</f>
        <v>0</v>
      </c>
      <c r="F34" s="10" t="n">
        <f aca="false" ca="false" dt2D="false" dtr="false" t="normal">'Малоэтажка_колич_блоков'!F34*'Осн._характ_ки_малоэт_кварт'!$F$8</f>
        <v>0</v>
      </c>
    </row>
    <row outlineLevel="0" r="35">
      <c r="A35" s="7" t="s"/>
      <c r="B35" s="4" t="s">
        <v>41</v>
      </c>
      <c r="C35" s="10" t="n">
        <f aca="false" ca="false" dt2D="false" dtr="false" t="normal">'Малоэтажка_колич_блоков'!C35*'Осн._характ_ки_малоэт_кварт'!$C$8</f>
        <v>0</v>
      </c>
      <c r="D35" s="10" t="n">
        <f aca="false" ca="false" dt2D="false" dtr="false" t="normal">'Малоэтажка_колич_блоков'!D35*'Осн._характ_ки_малоэт_кварт'!$D$8</f>
        <v>32</v>
      </c>
      <c r="E35" s="10" t="n">
        <f aca="false" ca="false" dt2D="false" dtr="false" t="normal">'Малоэтажка_колич_блоков'!E35*'Осн._характ_ки_малоэт_кварт'!$E$8</f>
        <v>0</v>
      </c>
      <c r="F35" s="10" t="n">
        <f aca="false" ca="false" dt2D="false" dtr="false" t="normal">'Малоэтажка_колич_блоков'!F35*'Осн._характ_ки_малоэт_кварт'!$F$8</f>
        <v>0</v>
      </c>
    </row>
    <row outlineLevel="0" r="36">
      <c r="A36" s="7" t="s"/>
      <c r="B36" s="4" t="s">
        <v>42</v>
      </c>
      <c r="C36" s="10" t="n">
        <f aca="false" ca="false" dt2D="false" dtr="false" t="normal">'Малоэтажка_колич_блоков'!C36*'Осн._характ_ки_малоэт_кварт'!$C$8</f>
        <v>0</v>
      </c>
      <c r="D36" s="10" t="n">
        <f aca="false" ca="false" dt2D="false" dtr="false" t="normal">'Малоэтажка_колич_блоков'!D36*'Осн._характ_ки_малоэт_кварт'!$D$8</f>
        <v>32</v>
      </c>
      <c r="E36" s="10" t="n">
        <f aca="false" ca="false" dt2D="false" dtr="false" t="normal">'Малоэтажка_колич_блоков'!E36*'Осн._характ_ки_малоэт_кварт'!$E$8</f>
        <v>0</v>
      </c>
      <c r="F36" s="10" t="n">
        <f aca="false" ca="false" dt2D="false" dtr="false" t="normal">'Малоэтажка_колич_блоков'!F36*'Осн._характ_ки_малоэт_кварт'!$F$8</f>
        <v>0</v>
      </c>
    </row>
    <row outlineLevel="0" r="37">
      <c r="A37" s="3" t="s"/>
      <c r="B37" s="4" t="s">
        <v>43</v>
      </c>
      <c r="C37" s="10" t="n">
        <f aca="false" ca="false" dt2D="false" dtr="false" t="normal">'Малоэтажка_колич_блоков'!C37*'Осн._характ_ки_малоэт_кварт'!$C$8</f>
        <v>0</v>
      </c>
      <c r="D37" s="10" t="n">
        <f aca="false" ca="false" dt2D="false" dtr="false" t="normal">'Малоэтажка_колич_блоков'!D37*'Осн._характ_ки_малоэт_кварт'!$D$8</f>
        <v>32</v>
      </c>
      <c r="E37" s="10" t="n">
        <f aca="false" ca="false" dt2D="false" dtr="false" t="normal">'Малоэтажка_колич_блоков'!E37*'Осн._характ_ки_малоэт_кварт'!$E$8</f>
        <v>0</v>
      </c>
      <c r="F37" s="10" t="n">
        <f aca="false" ca="false" dt2D="false" dtr="false" t="normal">'Малоэтажка_колич_блоков'!F37*'Осн._характ_ки_малоэт_кварт'!$F$8</f>
        <v>0</v>
      </c>
    </row>
    <row outlineLevel="0" r="38">
      <c r="A38" s="1" t="n">
        <v>5</v>
      </c>
      <c r="B38" s="4" t="s">
        <v>44</v>
      </c>
      <c r="C38" s="10" t="n">
        <f aca="false" ca="false" dt2D="false" dtr="false" t="normal">'Малоэтажка_колич_блоков'!C38*'Осн._характ_ки_малоэт_кварт'!$C$8</f>
        <v>12</v>
      </c>
      <c r="D38" s="10" t="n">
        <f aca="false" ca="false" dt2D="false" dtr="false" t="normal">'Малоэтажка_колич_блоков'!D38*'Осн._характ_ки_малоэт_кварт'!$D$8</f>
        <v>32</v>
      </c>
      <c r="E38" s="10" t="n">
        <f aca="false" ca="false" dt2D="false" dtr="false" t="normal">'Малоэтажка_колич_блоков'!E38*'Осн._характ_ки_малоэт_кварт'!$E$8</f>
        <v>0</v>
      </c>
      <c r="F38" s="10" t="n">
        <f aca="false" ca="false" dt2D="false" dtr="false" t="normal">'Малоэтажка_колич_блоков'!F38*'Осн._характ_ки_малоэт_кварт'!$F$8</f>
        <v>0</v>
      </c>
    </row>
    <row outlineLevel="0" r="39">
      <c r="A39" s="7" t="s"/>
      <c r="B39" s="4" t="s">
        <v>45</v>
      </c>
      <c r="C39" s="10" t="n">
        <f aca="false" ca="false" dt2D="false" dtr="false" t="normal">'Малоэтажка_колич_блоков'!C39*'Осн._характ_ки_малоэт_кварт'!$C$8</f>
        <v>12</v>
      </c>
      <c r="D39" s="10" t="n">
        <f aca="false" ca="false" dt2D="false" dtr="false" t="normal">'Малоэтажка_колич_блоков'!D39*'Осн._характ_ки_малоэт_кварт'!$D$8</f>
        <v>32</v>
      </c>
      <c r="E39" s="10" t="n">
        <f aca="false" ca="false" dt2D="false" dtr="false" t="normal">'Малоэтажка_колич_блоков'!E39*'Осн._характ_ки_малоэт_кварт'!$E$8</f>
        <v>0</v>
      </c>
      <c r="F39" s="10" t="n">
        <f aca="false" ca="false" dt2D="false" dtr="false" t="normal">'Малоэтажка_колич_блоков'!F39*'Осн._характ_ки_малоэт_кварт'!$F$8</f>
        <v>0</v>
      </c>
    </row>
    <row outlineLevel="0" r="40">
      <c r="A40" s="7" t="s"/>
      <c r="B40" s="4" t="s">
        <v>46</v>
      </c>
      <c r="C40" s="10" t="n">
        <f aca="false" ca="false" dt2D="false" dtr="false" t="normal">'Малоэтажка_колич_блоков'!C40*'Осн._характ_ки_малоэт_кварт'!$C$8</f>
        <v>12</v>
      </c>
      <c r="D40" s="10" t="n">
        <f aca="false" ca="false" dt2D="false" dtr="false" t="normal">'Малоэтажка_колич_блоков'!D40*'Осн._характ_ки_малоэт_кварт'!$D$8</f>
        <v>32</v>
      </c>
      <c r="E40" s="10" t="n">
        <f aca="false" ca="false" dt2D="false" dtr="false" t="normal">'Малоэтажка_колич_блоков'!E40*'Осн._характ_ки_малоэт_кварт'!$E$8</f>
        <v>0</v>
      </c>
      <c r="F40" s="10" t="n">
        <f aca="false" ca="false" dt2D="false" dtr="false" t="normal">'Малоэтажка_колич_блоков'!F40*'Осн._характ_ки_малоэт_кварт'!$F$8</f>
        <v>0</v>
      </c>
    </row>
    <row outlineLevel="0" r="41">
      <c r="A41" s="7" t="s"/>
      <c r="B41" s="4" t="s">
        <v>47</v>
      </c>
      <c r="C41" s="10" t="n">
        <f aca="false" ca="false" dt2D="false" dtr="false" t="normal">'Малоэтажка_колич_блоков'!C41*'Осн._характ_ки_малоэт_кварт'!$C$8</f>
        <v>12</v>
      </c>
      <c r="D41" s="10" t="n">
        <f aca="false" ca="false" dt2D="false" dtr="false" t="normal">'Малоэтажка_колич_блоков'!D41*'Осн._характ_ки_малоэт_кварт'!$D$8</f>
        <v>32</v>
      </c>
      <c r="E41" s="10" t="n">
        <f aca="false" ca="false" dt2D="false" dtr="false" t="normal">'Малоэтажка_колич_блоков'!E41*'Осн._характ_ки_малоэт_кварт'!$E$8</f>
        <v>0</v>
      </c>
      <c r="F41" s="10" t="n">
        <f aca="false" ca="false" dt2D="false" dtr="false" t="normal">'Малоэтажка_колич_блоков'!F41*'Осн._характ_ки_малоэт_кварт'!$F$8</f>
        <v>0</v>
      </c>
    </row>
    <row outlineLevel="0" r="42">
      <c r="A42" s="7" t="s"/>
      <c r="B42" s="4" t="s">
        <v>48</v>
      </c>
      <c r="C42" s="10" t="n">
        <f aca="false" ca="false" dt2D="false" dtr="false" t="normal">'Малоэтажка_колич_блоков'!C42*'Осн._характ_ки_малоэт_кварт'!$C$8</f>
        <v>12</v>
      </c>
      <c r="D42" s="10" t="n">
        <f aca="false" ca="false" dt2D="false" dtr="false" t="normal">'Малоэтажка_колич_блоков'!D42*'Осн._характ_ки_малоэт_кварт'!$D$8</f>
        <v>32</v>
      </c>
      <c r="E42" s="10" t="n">
        <f aca="false" ca="false" dt2D="false" dtr="false" t="normal">'Малоэтажка_колич_блоков'!E42*'Осн._характ_ки_малоэт_кварт'!$E$8</f>
        <v>0</v>
      </c>
      <c r="F42" s="10" t="n">
        <f aca="false" ca="false" dt2D="false" dtr="false" t="normal">'Малоэтажка_колич_блоков'!F42*'Осн._характ_ки_малоэт_кварт'!$F$8</f>
        <v>0</v>
      </c>
    </row>
    <row outlineLevel="0" r="43">
      <c r="A43" s="7" t="s"/>
      <c r="B43" s="4" t="s">
        <v>49</v>
      </c>
      <c r="C43" s="10" t="n">
        <f aca="false" ca="false" dt2D="false" dtr="false" t="normal">'Малоэтажка_колич_блоков'!C43*'Осн._характ_ки_малоэт_кварт'!$C$8</f>
        <v>12</v>
      </c>
      <c r="D43" s="10" t="n">
        <f aca="false" ca="false" dt2D="false" dtr="false" t="normal">'Малоэтажка_колич_блоков'!D43*'Осн._характ_ки_малоэт_кварт'!$D$8</f>
        <v>32</v>
      </c>
      <c r="E43" s="10" t="n">
        <f aca="false" ca="false" dt2D="false" dtr="false" t="normal">'Малоэтажка_колич_блоков'!E43*'Осн._характ_ки_малоэт_кварт'!$E$8</f>
        <v>0</v>
      </c>
      <c r="F43" s="10" t="n">
        <f aca="false" ca="false" dt2D="false" dtr="false" t="normal">'Малоэтажка_колич_блоков'!F43*'Осн._характ_ки_малоэт_кварт'!$F$8</f>
        <v>0</v>
      </c>
    </row>
    <row outlineLevel="0" r="44">
      <c r="A44" s="7" t="s"/>
      <c r="B44" s="4" t="s">
        <v>50</v>
      </c>
      <c r="C44" s="10" t="n">
        <f aca="false" ca="false" dt2D="false" dtr="false" t="normal">'Малоэтажка_колич_блоков'!C44*'Осн._характ_ки_малоэт_кварт'!$C$8</f>
        <v>12</v>
      </c>
      <c r="D44" s="10" t="n">
        <f aca="false" ca="false" dt2D="false" dtr="false" t="normal">'Малоэтажка_колич_блоков'!D44*'Осн._характ_ки_малоэт_кварт'!$D$8</f>
        <v>32</v>
      </c>
      <c r="E44" s="10" t="n">
        <f aca="false" ca="false" dt2D="false" dtr="false" t="normal">'Малоэтажка_колич_блоков'!E44*'Осн._характ_ки_малоэт_кварт'!$E$8</f>
        <v>0</v>
      </c>
      <c r="F44" s="10" t="n">
        <f aca="false" ca="false" dt2D="false" dtr="false" t="normal">'Малоэтажка_колич_блоков'!F44*'Осн._характ_ки_малоэт_кварт'!$F$8</f>
        <v>0</v>
      </c>
    </row>
    <row outlineLevel="0" r="45">
      <c r="A45" s="7" t="s"/>
      <c r="B45" s="4" t="s">
        <v>51</v>
      </c>
      <c r="C45" s="10" t="n">
        <f aca="false" ca="false" dt2D="false" dtr="false" t="normal">'Малоэтажка_колич_блоков'!C45*'Осн._характ_ки_малоэт_кварт'!$C$8</f>
        <v>12</v>
      </c>
      <c r="D45" s="10" t="n">
        <f aca="false" ca="false" dt2D="false" dtr="false" t="normal">'Малоэтажка_колич_блоков'!D45*'Осн._характ_ки_малоэт_кварт'!$D$8</f>
        <v>32</v>
      </c>
      <c r="E45" s="10" t="n">
        <f aca="false" ca="false" dt2D="false" dtr="false" t="normal">'Малоэтажка_колич_блоков'!E45*'Осн._характ_ки_малоэт_кварт'!$E$8</f>
        <v>0</v>
      </c>
      <c r="F45" s="10" t="n">
        <f aca="false" ca="false" dt2D="false" dtr="false" t="normal">'Малоэтажка_колич_блоков'!F45*'Осн._характ_ки_малоэт_кварт'!$F$8</f>
        <v>0</v>
      </c>
    </row>
    <row outlineLevel="0" r="46">
      <c r="A46" s="7" t="s"/>
      <c r="B46" s="4" t="s">
        <v>52</v>
      </c>
      <c r="C46" s="10" t="n">
        <f aca="false" ca="false" dt2D="false" dtr="false" t="normal">'Малоэтажка_колич_блоков'!C46*'Осн._характ_ки_малоэт_кварт'!$C$8</f>
        <v>12</v>
      </c>
      <c r="D46" s="10" t="n">
        <f aca="false" ca="false" dt2D="false" dtr="false" t="normal">'Малоэтажка_колич_блоков'!D46*'Осн._характ_ки_малоэт_кварт'!$D$8</f>
        <v>32</v>
      </c>
      <c r="E46" s="10" t="n">
        <f aca="false" ca="false" dt2D="false" dtr="false" t="normal">'Малоэтажка_колич_блоков'!E46*'Осн._характ_ки_малоэт_кварт'!$E$8</f>
        <v>0</v>
      </c>
      <c r="F46" s="10" t="n">
        <f aca="false" ca="false" dt2D="false" dtr="false" t="normal">'Малоэтажка_колич_блоков'!F46*'Осн._характ_ки_малоэт_кварт'!$F$8</f>
        <v>0</v>
      </c>
    </row>
    <row outlineLevel="0" r="47">
      <c r="A47" s="7" t="s"/>
      <c r="B47" s="4" t="s">
        <v>53</v>
      </c>
      <c r="C47" s="10" t="n">
        <f aca="false" ca="false" dt2D="false" dtr="false" t="normal">'Малоэтажка_колич_блоков'!C47*'Осн._характ_ки_малоэт_кварт'!$C$8</f>
        <v>12</v>
      </c>
      <c r="D47" s="10" t="n">
        <f aca="false" ca="false" dt2D="false" dtr="false" t="normal">'Малоэтажка_колич_блоков'!D47*'Осн._характ_ки_малоэт_кварт'!$D$8</f>
        <v>32</v>
      </c>
      <c r="E47" s="10" t="n">
        <f aca="false" ca="false" dt2D="false" dtr="false" t="normal">'Малоэтажка_колич_блоков'!E47*'Осн._характ_ки_малоэт_кварт'!$E$8</f>
        <v>0</v>
      </c>
      <c r="F47" s="10" t="n">
        <f aca="false" ca="false" dt2D="false" dtr="false" t="normal">'Малоэтажка_колич_блоков'!F47*'Осн._характ_ки_малоэт_кварт'!$F$8</f>
        <v>0</v>
      </c>
    </row>
    <row outlineLevel="0" r="48">
      <c r="A48" s="7" t="s"/>
      <c r="B48" s="4" t="s">
        <v>54</v>
      </c>
      <c r="C48" s="10" t="n">
        <f aca="false" ca="false" dt2D="false" dtr="false" t="normal">'Малоэтажка_колич_блоков'!C48*'Осн._характ_ки_малоэт_кварт'!$C$8</f>
        <v>12</v>
      </c>
      <c r="D48" s="10" t="n">
        <f aca="false" ca="false" dt2D="false" dtr="false" t="normal">'Малоэтажка_колич_блоков'!D48*'Осн._характ_ки_малоэт_кварт'!$D$8</f>
        <v>32</v>
      </c>
      <c r="E48" s="10" t="n">
        <f aca="false" ca="false" dt2D="false" dtr="false" t="normal">'Малоэтажка_колич_блоков'!E48*'Осн._характ_ки_малоэт_кварт'!$E$8</f>
        <v>0</v>
      </c>
      <c r="F48" s="10" t="n">
        <f aca="false" ca="false" dt2D="false" dtr="false" t="normal">'Малоэтажка_колич_блоков'!F48*'Осн._характ_ки_малоэт_кварт'!$F$8</f>
        <v>0</v>
      </c>
    </row>
    <row outlineLevel="0" r="49">
      <c r="A49" s="7" t="s"/>
      <c r="B49" s="4" t="s">
        <v>55</v>
      </c>
      <c r="C49" s="10" t="n">
        <f aca="false" ca="false" dt2D="false" dtr="false" t="normal">'Малоэтажка_колич_блоков'!C49*'Осн._характ_ки_малоэт_кварт'!$C$8</f>
        <v>12</v>
      </c>
      <c r="D49" s="10" t="n">
        <f aca="false" ca="false" dt2D="false" dtr="false" t="normal">'Малоэтажка_колич_блоков'!D49*'Осн._характ_ки_малоэт_кварт'!$D$8</f>
        <v>32</v>
      </c>
      <c r="E49" s="10" t="n">
        <f aca="false" ca="false" dt2D="false" dtr="false" t="normal">'Малоэтажка_колич_блоков'!E49*'Осн._характ_ки_малоэт_кварт'!$E$8</f>
        <v>0</v>
      </c>
      <c r="F49" s="10" t="n">
        <f aca="false" ca="false" dt2D="false" dtr="false" t="normal">'Малоэтажка_колич_блоков'!F49*'Осн._характ_ки_малоэт_кварт'!$F$8</f>
        <v>0</v>
      </c>
    </row>
    <row outlineLevel="0" r="50">
      <c r="A50" s="7" t="s"/>
      <c r="B50" s="4" t="s">
        <v>56</v>
      </c>
      <c r="C50" s="10" t="n">
        <f aca="false" ca="false" dt2D="false" dtr="false" t="normal">'Малоэтажка_колич_блоков'!C50*'Осн._характ_ки_малоэт_кварт'!$C$8</f>
        <v>12</v>
      </c>
      <c r="D50" s="10" t="n">
        <f aca="false" ca="false" dt2D="false" dtr="false" t="normal">'Малоэтажка_колич_блоков'!D50*'Осн._характ_ки_малоэт_кварт'!$D$8</f>
        <v>32</v>
      </c>
      <c r="E50" s="10" t="n">
        <f aca="false" ca="false" dt2D="false" dtr="false" t="normal">'Малоэтажка_колич_блоков'!E50*'Осн._характ_ки_малоэт_кварт'!$E$8</f>
        <v>0</v>
      </c>
      <c r="F50" s="10" t="n">
        <f aca="false" ca="false" dt2D="false" dtr="false" t="normal">'Малоэтажка_колич_блоков'!F50*'Осн._характ_ки_малоэт_кварт'!$F$8</f>
        <v>0</v>
      </c>
    </row>
    <row outlineLevel="0" r="51">
      <c r="A51" s="7" t="s"/>
      <c r="B51" s="4" t="s">
        <v>57</v>
      </c>
      <c r="C51" s="10" t="n">
        <f aca="false" ca="false" dt2D="false" dtr="false" t="normal">'Малоэтажка_колич_блоков'!C51*'Осн._характ_ки_малоэт_кварт'!$C$8</f>
        <v>12</v>
      </c>
      <c r="D51" s="10" t="n">
        <f aca="false" ca="false" dt2D="false" dtr="false" t="normal">'Малоэтажка_колич_блоков'!D51*'Осн._характ_ки_малоэт_кварт'!$D$8</f>
        <v>32</v>
      </c>
      <c r="E51" s="10" t="n">
        <f aca="false" ca="false" dt2D="false" dtr="false" t="normal">'Малоэтажка_колич_блоков'!E51*'Осн._характ_ки_малоэт_кварт'!$E$8</f>
        <v>0</v>
      </c>
      <c r="F51" s="10" t="n">
        <f aca="false" ca="false" dt2D="false" dtr="false" t="normal">'Малоэтажка_колич_блоков'!F51*'Осн._характ_ки_малоэт_кварт'!$F$8</f>
        <v>0</v>
      </c>
    </row>
    <row outlineLevel="0" r="52">
      <c r="A52" s="7" t="s"/>
      <c r="B52" s="4" t="s">
        <v>58</v>
      </c>
      <c r="C52" s="10" t="n">
        <f aca="false" ca="false" dt2D="false" dtr="false" t="normal">'Малоэтажка_колич_блоков'!C52*'Осн._характ_ки_малоэт_кварт'!$C$8</f>
        <v>12</v>
      </c>
      <c r="D52" s="10" t="n">
        <f aca="false" ca="false" dt2D="false" dtr="false" t="normal">'Малоэтажка_колич_блоков'!D52*'Осн._характ_ки_малоэт_кварт'!$D$8</f>
        <v>32</v>
      </c>
      <c r="E52" s="10" t="n">
        <f aca="false" ca="false" dt2D="false" dtr="false" t="normal">'Малоэтажка_колич_блоков'!E52*'Осн._характ_ки_малоэт_кварт'!$E$8</f>
        <v>0</v>
      </c>
      <c r="F52" s="10" t="n">
        <f aca="false" ca="false" dt2D="false" dtr="false" t="normal">'Малоэтажка_колич_блоков'!F52*'Осн._характ_ки_малоэт_кварт'!$F$8</f>
        <v>0</v>
      </c>
    </row>
    <row outlineLevel="0" r="53">
      <c r="A53" s="7" t="s"/>
      <c r="B53" s="4" t="s">
        <v>59</v>
      </c>
      <c r="C53" s="10" t="n">
        <f aca="false" ca="false" dt2D="false" dtr="false" t="normal">'Малоэтажка_колич_блоков'!C53*'Осн._характ_ки_малоэт_кварт'!$C$8</f>
        <v>12</v>
      </c>
      <c r="D53" s="10" t="n">
        <f aca="false" ca="false" dt2D="false" dtr="false" t="normal">'Малоэтажка_колич_блоков'!D53*'Осн._характ_ки_малоэт_кварт'!$D$8</f>
        <v>32</v>
      </c>
      <c r="E53" s="10" t="n">
        <f aca="false" ca="false" dt2D="false" dtr="false" t="normal">'Малоэтажка_колич_блоков'!E53*'Осн._характ_ки_малоэт_кварт'!$E$8</f>
        <v>0</v>
      </c>
      <c r="F53" s="10" t="n">
        <f aca="false" ca="false" dt2D="false" dtr="false" t="normal">'Малоэтажка_колич_блоков'!F53*'Осн._характ_ки_малоэт_кварт'!$F$8</f>
        <v>0</v>
      </c>
    </row>
    <row outlineLevel="0" r="54">
      <c r="A54" s="7" t="s"/>
      <c r="B54" s="4" t="s">
        <v>60</v>
      </c>
      <c r="C54" s="10" t="n">
        <f aca="false" ca="false" dt2D="false" dtr="false" t="normal">'Малоэтажка_колич_блоков'!C54*'Осн._характ_ки_малоэт_кварт'!$C$8</f>
        <v>12</v>
      </c>
      <c r="D54" s="10" t="n">
        <f aca="false" ca="false" dt2D="false" dtr="false" t="normal">'Малоэтажка_колич_блоков'!D54*'Осн._характ_ки_малоэт_кварт'!$D$8</f>
        <v>32</v>
      </c>
      <c r="E54" s="10" t="n">
        <f aca="false" ca="false" dt2D="false" dtr="false" t="normal">'Малоэтажка_колич_блоков'!E54*'Осн._характ_ки_малоэт_кварт'!$E$8</f>
        <v>0</v>
      </c>
      <c r="F54" s="10" t="n">
        <f aca="false" ca="false" dt2D="false" dtr="false" t="normal">'Малоэтажка_колич_блоков'!F54*'Осн._характ_ки_малоэт_кварт'!$F$8</f>
        <v>0</v>
      </c>
    </row>
    <row outlineLevel="0" r="55">
      <c r="A55" s="7" t="s"/>
      <c r="B55" s="4" t="s">
        <v>61</v>
      </c>
      <c r="C55" s="10" t="n">
        <f aca="false" ca="false" dt2D="false" dtr="false" t="normal">'Малоэтажка_колич_блоков'!C55*'Осн._характ_ки_малоэт_кварт'!$C$8</f>
        <v>12</v>
      </c>
      <c r="D55" s="10" t="n">
        <f aca="false" ca="false" dt2D="false" dtr="false" t="normal">'Малоэтажка_колич_блоков'!D55*'Осн._характ_ки_малоэт_кварт'!$D$8</f>
        <v>32</v>
      </c>
      <c r="E55" s="10" t="n">
        <f aca="false" ca="false" dt2D="false" dtr="false" t="normal">'Малоэтажка_колич_блоков'!E55*'Осн._характ_ки_малоэт_кварт'!$E$8</f>
        <v>0</v>
      </c>
      <c r="F55" s="10" t="n">
        <f aca="false" ca="false" dt2D="false" dtr="false" t="normal">'Малоэтажка_колич_блоков'!F55*'Осн._характ_ки_малоэт_кварт'!$F$8</f>
        <v>0</v>
      </c>
    </row>
    <row outlineLevel="0" r="56">
      <c r="A56" s="3" t="s"/>
      <c r="B56" s="4" t="s">
        <v>62</v>
      </c>
      <c r="C56" s="10" t="n">
        <f aca="false" ca="false" dt2D="false" dtr="false" t="normal">'Малоэтажка_колич_блоков'!C56*'Осн._характ_ки_малоэт_кварт'!$C$8</f>
        <v>12</v>
      </c>
      <c r="D56" s="10" t="n">
        <f aca="false" ca="false" dt2D="false" dtr="false" t="normal">'Малоэтажка_колич_блоков'!D56*'Осн._характ_ки_малоэт_кварт'!$D$8</f>
        <v>32</v>
      </c>
      <c r="E56" s="10" t="n">
        <f aca="false" ca="false" dt2D="false" dtr="false" t="normal">'Малоэтажка_колич_блоков'!E56*'Осн._характ_ки_малоэт_кварт'!$E$8</f>
        <v>0</v>
      </c>
      <c r="F56" s="10" t="n">
        <f aca="false" ca="false" dt2D="false" dtr="false" t="normal">'Малоэтажка_колич_блоков'!F56*'Осн._характ_ки_малоэт_кварт'!$F$8</f>
        <v>0</v>
      </c>
    </row>
    <row outlineLevel="0" r="57">
      <c r="A57" s="1" t="n">
        <v>6</v>
      </c>
      <c r="B57" s="4" t="s">
        <v>63</v>
      </c>
      <c r="C57" s="10" t="n">
        <f aca="false" ca="false" dt2D="false" dtr="false" t="normal">'Малоэтажка_колич_блоков'!C57*'Осн._характ_ки_малоэт_кварт'!$C$8</f>
        <v>12</v>
      </c>
      <c r="D57" s="10" t="n">
        <f aca="false" ca="false" dt2D="false" dtr="false" t="normal">'Малоэтажка_колич_блоков'!D57*'Осн._характ_ки_малоэт_кварт'!$D$8</f>
        <v>32</v>
      </c>
      <c r="E57" s="10" t="n">
        <f aca="false" ca="false" dt2D="false" dtr="false" t="normal">'Малоэтажка_колич_блоков'!E57*'Осн._характ_ки_малоэт_кварт'!$E$8</f>
        <v>0</v>
      </c>
      <c r="F57" s="10" t="n">
        <f aca="false" ca="false" dt2D="false" dtr="false" t="normal">'Малоэтажка_колич_блоков'!F57*'Осн._характ_ки_малоэт_кварт'!$F$8</f>
        <v>0</v>
      </c>
    </row>
    <row outlineLevel="0" r="58">
      <c r="A58" s="7" t="s"/>
      <c r="B58" s="4" t="s">
        <v>64</v>
      </c>
      <c r="C58" s="10" t="n">
        <f aca="false" ca="false" dt2D="false" dtr="false" t="normal">'Малоэтажка_колич_блоков'!C58*'Осн._характ_ки_малоэт_кварт'!$C$8</f>
        <v>12</v>
      </c>
      <c r="D58" s="10" t="n">
        <f aca="false" ca="false" dt2D="false" dtr="false" t="normal">'Малоэтажка_колич_блоков'!D58*'Осн._характ_ки_малоэт_кварт'!$D$8</f>
        <v>32</v>
      </c>
      <c r="E58" s="10" t="n">
        <f aca="false" ca="false" dt2D="false" dtr="false" t="normal">'Малоэтажка_колич_блоков'!E58*'Осн._характ_ки_малоэт_кварт'!$E$8</f>
        <v>0</v>
      </c>
      <c r="F58" s="10" t="n">
        <f aca="false" ca="false" dt2D="false" dtr="false" t="normal">'Малоэтажка_колич_блоков'!F58*'Осн._характ_ки_малоэт_кварт'!$F$8</f>
        <v>0</v>
      </c>
    </row>
    <row outlineLevel="0" r="59">
      <c r="A59" s="7" t="s"/>
      <c r="B59" s="4" t="s">
        <v>65</v>
      </c>
      <c r="C59" s="10" t="n">
        <f aca="false" ca="false" dt2D="false" dtr="false" t="normal">'Малоэтажка_колич_блоков'!C59*'Осн._характ_ки_малоэт_кварт'!$C$8</f>
        <v>12</v>
      </c>
      <c r="D59" s="10" t="n">
        <f aca="false" ca="false" dt2D="false" dtr="false" t="normal">'Малоэтажка_колич_блоков'!D59*'Осн._характ_ки_малоэт_кварт'!$D$8</f>
        <v>32</v>
      </c>
      <c r="E59" s="10" t="n">
        <f aca="false" ca="false" dt2D="false" dtr="false" t="normal">'Малоэтажка_колич_блоков'!E59*'Осн._характ_ки_малоэт_кварт'!$E$8</f>
        <v>0</v>
      </c>
      <c r="F59" s="10" t="n">
        <f aca="false" ca="false" dt2D="false" dtr="false" t="normal">'Малоэтажка_колич_блоков'!F59*'Осн._характ_ки_малоэт_кварт'!$F$8</f>
        <v>0</v>
      </c>
    </row>
    <row outlineLevel="0" r="60">
      <c r="A60" s="7" t="s"/>
      <c r="B60" s="4" t="s">
        <v>66</v>
      </c>
      <c r="C60" s="10" t="n">
        <f aca="false" ca="false" dt2D="false" dtr="false" t="normal">'Малоэтажка_колич_блоков'!C60*'Осн._характ_ки_малоэт_кварт'!$C$8</f>
        <v>12</v>
      </c>
      <c r="D60" s="10" t="n">
        <f aca="false" ca="false" dt2D="false" dtr="false" t="normal">'Малоэтажка_колич_блоков'!D60*'Осн._характ_ки_малоэт_кварт'!$D$8</f>
        <v>32</v>
      </c>
      <c r="E60" s="10" t="n">
        <f aca="false" ca="false" dt2D="false" dtr="false" t="normal">'Малоэтажка_колич_блоков'!E60*'Осн._характ_ки_малоэт_кварт'!$E$8</f>
        <v>0</v>
      </c>
      <c r="F60" s="10" t="n">
        <f aca="false" ca="false" dt2D="false" dtr="false" t="normal">'Малоэтажка_колич_блоков'!F60*'Осн._характ_ки_малоэт_кварт'!$F$8</f>
        <v>0</v>
      </c>
    </row>
    <row outlineLevel="0" r="61">
      <c r="A61" s="7" t="s"/>
      <c r="B61" s="4" t="s">
        <v>67</v>
      </c>
      <c r="C61" s="10" t="n">
        <f aca="false" ca="false" dt2D="false" dtr="false" t="normal">'Малоэтажка_колич_блоков'!C61*'Осн._характ_ки_малоэт_кварт'!$C$8</f>
        <v>12</v>
      </c>
      <c r="D61" s="10" t="n">
        <f aca="false" ca="false" dt2D="false" dtr="false" t="normal">'Малоэтажка_колич_блоков'!D61*'Осн._характ_ки_малоэт_кварт'!$D$8</f>
        <v>32</v>
      </c>
      <c r="E61" s="10" t="n">
        <f aca="false" ca="false" dt2D="false" dtr="false" t="normal">'Малоэтажка_колич_блоков'!E61*'Осн._характ_ки_малоэт_кварт'!$E$8</f>
        <v>0</v>
      </c>
      <c r="F61" s="10" t="n">
        <f aca="false" ca="false" dt2D="false" dtr="false" t="normal">'Малоэтажка_колич_блоков'!F61*'Осн._характ_ки_малоэт_кварт'!$F$8</f>
        <v>0</v>
      </c>
    </row>
    <row outlineLevel="0" r="62">
      <c r="A62" s="7" t="s"/>
      <c r="B62" s="4" t="s">
        <v>68</v>
      </c>
      <c r="C62" s="10" t="n">
        <f aca="false" ca="false" dt2D="false" dtr="false" t="normal">'Малоэтажка_колич_блоков'!C62*'Осн._характ_ки_малоэт_кварт'!$C$8</f>
        <v>12</v>
      </c>
      <c r="D62" s="10" t="n">
        <f aca="false" ca="false" dt2D="false" dtr="false" t="normal">'Малоэтажка_колич_блоков'!D62*'Осн._характ_ки_малоэт_кварт'!$D$8</f>
        <v>32</v>
      </c>
      <c r="E62" s="10" t="n">
        <f aca="false" ca="false" dt2D="false" dtr="false" t="normal">'Малоэтажка_колич_блоков'!E62*'Осн._характ_ки_малоэт_кварт'!$E$8</f>
        <v>0</v>
      </c>
      <c r="F62" s="10" t="n">
        <f aca="false" ca="false" dt2D="false" dtr="false" t="normal">'Малоэтажка_колич_блоков'!F62*'Осн._характ_ки_малоэт_кварт'!$F$8</f>
        <v>0</v>
      </c>
    </row>
    <row outlineLevel="0" r="63">
      <c r="A63" s="7" t="s"/>
      <c r="B63" s="4" t="s">
        <v>69</v>
      </c>
      <c r="C63" s="10" t="n">
        <f aca="false" ca="false" dt2D="false" dtr="false" t="normal">'Малоэтажка_колич_блоков'!C63*'Осн._характ_ки_малоэт_кварт'!$C$8</f>
        <v>12</v>
      </c>
      <c r="D63" s="10" t="n">
        <f aca="false" ca="false" dt2D="false" dtr="false" t="normal">'Малоэтажка_колич_блоков'!D63*'Осн._характ_ки_малоэт_кварт'!$D$8</f>
        <v>32</v>
      </c>
      <c r="E63" s="10" t="n">
        <f aca="false" ca="false" dt2D="false" dtr="false" t="normal">'Малоэтажка_колич_блоков'!E63*'Осн._характ_ки_малоэт_кварт'!$E$8</f>
        <v>0</v>
      </c>
      <c r="F63" s="10" t="n">
        <f aca="false" ca="false" dt2D="false" dtr="false" t="normal">'Малоэтажка_колич_блоков'!F63*'Осн._характ_ки_малоэт_кварт'!$F$8</f>
        <v>0</v>
      </c>
    </row>
    <row outlineLevel="0" r="64">
      <c r="A64" s="7" t="s"/>
      <c r="B64" s="4" t="s">
        <v>70</v>
      </c>
      <c r="C64" s="10" t="n">
        <f aca="false" ca="false" dt2D="false" dtr="false" t="normal">'Малоэтажка_колич_блоков'!C64*'Осн._характ_ки_малоэт_кварт'!$C$8</f>
        <v>12</v>
      </c>
      <c r="D64" s="10" t="n">
        <f aca="false" ca="false" dt2D="false" dtr="false" t="normal">'Малоэтажка_колич_блоков'!D64*'Осн._характ_ки_малоэт_кварт'!$D$8</f>
        <v>32</v>
      </c>
      <c r="E64" s="10" t="n">
        <f aca="false" ca="false" dt2D="false" dtr="false" t="normal">'Малоэтажка_колич_блоков'!E64*'Осн._характ_ки_малоэт_кварт'!$E$8</f>
        <v>0</v>
      </c>
      <c r="F64" s="10" t="n">
        <f aca="false" ca="false" dt2D="false" dtr="false" t="normal">'Малоэтажка_колич_блоков'!F64*'Осн._характ_ки_малоэт_кварт'!$F$8</f>
        <v>0</v>
      </c>
    </row>
    <row outlineLevel="0" r="65">
      <c r="A65" s="7" t="s"/>
      <c r="B65" s="4" t="s">
        <v>71</v>
      </c>
      <c r="C65" s="10" t="n">
        <f aca="false" ca="false" dt2D="false" dtr="false" t="normal">'Малоэтажка_колич_блоков'!C65*'Осн._характ_ки_малоэт_кварт'!$C$8</f>
        <v>12</v>
      </c>
      <c r="D65" s="10" t="n">
        <f aca="false" ca="false" dt2D="false" dtr="false" t="normal">'Малоэтажка_колич_блоков'!D65*'Осн._характ_ки_малоэт_кварт'!$D$8</f>
        <v>32</v>
      </c>
      <c r="E65" s="10" t="n">
        <f aca="false" ca="false" dt2D="false" dtr="false" t="normal">'Малоэтажка_колич_блоков'!E65*'Осн._характ_ки_малоэт_кварт'!$E$8</f>
        <v>0</v>
      </c>
      <c r="F65" s="10" t="n">
        <f aca="false" ca="false" dt2D="false" dtr="false" t="normal">'Малоэтажка_колич_блоков'!F65*'Осн._характ_ки_малоэт_кварт'!$F$8</f>
        <v>0</v>
      </c>
    </row>
    <row outlineLevel="0" r="66">
      <c r="A66" s="7" t="s"/>
      <c r="B66" s="4" t="s">
        <v>72</v>
      </c>
      <c r="C66" s="10" t="n">
        <f aca="false" ca="false" dt2D="false" dtr="false" t="normal">'Малоэтажка_колич_блоков'!C66*'Осн._характ_ки_малоэт_кварт'!$C$8</f>
        <v>12</v>
      </c>
      <c r="D66" s="10" t="n">
        <f aca="false" ca="false" dt2D="false" dtr="false" t="normal">'Малоэтажка_колич_блоков'!D66*'Осн._характ_ки_малоэт_кварт'!$D$8</f>
        <v>32</v>
      </c>
      <c r="E66" s="10" t="n">
        <f aca="false" ca="false" dt2D="false" dtr="false" t="normal">'Малоэтажка_колич_блоков'!E66*'Осн._характ_ки_малоэт_кварт'!$E$8</f>
        <v>0</v>
      </c>
      <c r="F66" s="10" t="n">
        <f aca="false" ca="false" dt2D="false" dtr="false" t="normal">'Малоэтажка_колич_блоков'!F66*'Осн._характ_ки_малоэт_кварт'!$F$8</f>
        <v>0</v>
      </c>
    </row>
    <row outlineLevel="0" r="67">
      <c r="A67" s="3" t="s"/>
      <c r="B67" s="4" t="s">
        <v>73</v>
      </c>
      <c r="C67" s="10" t="n">
        <f aca="false" ca="false" dt2D="false" dtr="false" t="normal">'Малоэтажка_колич_блоков'!C67*'Осн._характ_ки_малоэт_кварт'!$C$8</f>
        <v>12</v>
      </c>
      <c r="D67" s="10" t="n">
        <f aca="false" ca="false" dt2D="false" dtr="false" t="normal">'Малоэтажка_колич_блоков'!D67*'Осн._характ_ки_малоэт_кварт'!$D$8</f>
        <v>32</v>
      </c>
      <c r="E67" s="10" t="n">
        <f aca="false" ca="false" dt2D="false" dtr="false" t="normal">'Малоэтажка_колич_блоков'!E67*'Осн._характ_ки_малоэт_кварт'!$E$8</f>
        <v>0</v>
      </c>
      <c r="F67" s="10" t="n">
        <f aca="false" ca="false" dt2D="false" dtr="false" t="normal">'Малоэтажка_колич_блоков'!F67*'Осн._характ_ки_малоэт_кварт'!$F$8</f>
        <v>0</v>
      </c>
    </row>
    <row outlineLevel="0" r="68">
      <c r="A68" s="1" t="n">
        <v>7</v>
      </c>
      <c r="B68" s="4" t="s">
        <v>74</v>
      </c>
      <c r="C68" s="10" t="n">
        <f aca="false" ca="false" dt2D="false" dtr="false" t="normal">'Малоэтажка_колич_блоков'!C68*'Осн._характ_ки_малоэт_кварт'!$C$8</f>
        <v>12</v>
      </c>
      <c r="D68" s="10" t="n">
        <f aca="false" ca="false" dt2D="false" dtr="false" t="normal">'Малоэтажка_колич_блоков'!D68*'Осн._характ_ки_малоэт_кварт'!$D$8</f>
        <v>32</v>
      </c>
      <c r="E68" s="10" t="n">
        <f aca="false" ca="false" dt2D="false" dtr="false" t="normal">'Малоэтажка_колич_блоков'!E68*'Осн._характ_ки_малоэт_кварт'!$E$8</f>
        <v>0</v>
      </c>
      <c r="F68" s="10" t="n">
        <f aca="false" ca="false" dt2D="false" dtr="false" t="normal">'Малоэтажка_колич_блоков'!F68*'Осн._характ_ки_малоэт_кварт'!$F$8</f>
        <v>0</v>
      </c>
    </row>
    <row outlineLevel="0" r="69">
      <c r="A69" s="7" t="s"/>
      <c r="B69" s="4" t="s">
        <v>75</v>
      </c>
      <c r="C69" s="10" t="n">
        <f aca="false" ca="false" dt2D="false" dtr="false" t="normal">'Малоэтажка_колич_блоков'!C69*'Осн._характ_ки_малоэт_кварт'!$C$8</f>
        <v>12</v>
      </c>
      <c r="D69" s="10" t="n">
        <f aca="false" ca="false" dt2D="false" dtr="false" t="normal">'Малоэтажка_колич_блоков'!D69*'Осн._характ_ки_малоэт_кварт'!$D$8</f>
        <v>32</v>
      </c>
      <c r="E69" s="10" t="n">
        <f aca="false" ca="false" dt2D="false" dtr="false" t="normal">'Малоэтажка_колич_блоков'!E69*'Осн._характ_ки_малоэт_кварт'!$E$8</f>
        <v>0</v>
      </c>
      <c r="F69" s="10" t="n">
        <f aca="false" ca="false" dt2D="false" dtr="false" t="normal">'Малоэтажка_колич_блоков'!F69*'Осн._характ_ки_малоэт_кварт'!$F$8</f>
        <v>0</v>
      </c>
    </row>
    <row outlineLevel="0" r="70">
      <c r="A70" s="7" t="s"/>
      <c r="B70" s="4" t="s">
        <v>76</v>
      </c>
      <c r="C70" s="10" t="n">
        <f aca="false" ca="false" dt2D="false" dtr="false" t="normal">'Малоэтажка_колич_блоков'!C70*'Осн._характ_ки_малоэт_кварт'!$C$8</f>
        <v>12</v>
      </c>
      <c r="D70" s="10" t="n">
        <f aca="false" ca="false" dt2D="false" dtr="false" t="normal">'Малоэтажка_колич_блоков'!D70*'Осн._характ_ки_малоэт_кварт'!$D$8</f>
        <v>32</v>
      </c>
      <c r="E70" s="10" t="n">
        <f aca="false" ca="false" dt2D="false" dtr="false" t="normal">'Малоэтажка_колич_блоков'!E70*'Осн._характ_ки_малоэт_кварт'!$E$8</f>
        <v>0</v>
      </c>
      <c r="F70" s="10" t="n">
        <f aca="false" ca="false" dt2D="false" dtr="false" t="normal">'Малоэтажка_колич_блоков'!F70*'Осн._характ_ки_малоэт_кварт'!$F$8</f>
        <v>0</v>
      </c>
    </row>
    <row outlineLevel="0" r="71">
      <c r="A71" s="7" t="s"/>
      <c r="B71" s="4" t="s">
        <v>77</v>
      </c>
      <c r="C71" s="10" t="n">
        <f aca="false" ca="false" dt2D="false" dtr="false" t="normal">'Малоэтажка_колич_блоков'!C71*'Осн._характ_ки_малоэт_кварт'!$C$8</f>
        <v>12</v>
      </c>
      <c r="D71" s="10" t="n">
        <f aca="false" ca="false" dt2D="false" dtr="false" t="normal">'Малоэтажка_колич_блоков'!D71*'Осн._характ_ки_малоэт_кварт'!$D$8</f>
        <v>32</v>
      </c>
      <c r="E71" s="10" t="n">
        <f aca="false" ca="false" dt2D="false" dtr="false" t="normal">'Малоэтажка_колич_блоков'!E71*'Осн._характ_ки_малоэт_кварт'!$E$8</f>
        <v>0</v>
      </c>
      <c r="F71" s="10" t="n">
        <f aca="false" ca="false" dt2D="false" dtr="false" t="normal">'Малоэтажка_колич_блоков'!F71*'Осн._характ_ки_малоэт_кварт'!$F$8</f>
        <v>0</v>
      </c>
    </row>
    <row outlineLevel="0" r="72">
      <c r="A72" s="7" t="s"/>
      <c r="B72" s="4" t="s">
        <v>78</v>
      </c>
      <c r="C72" s="10" t="n">
        <f aca="false" ca="false" dt2D="false" dtr="false" t="normal">'Малоэтажка_колич_блоков'!C72*'Осн._характ_ки_малоэт_кварт'!$C$8</f>
        <v>12</v>
      </c>
      <c r="D72" s="10" t="n">
        <f aca="false" ca="false" dt2D="false" dtr="false" t="normal">'Малоэтажка_колич_блоков'!D72*'Осн._характ_ки_малоэт_кварт'!$D$8</f>
        <v>32</v>
      </c>
      <c r="E72" s="10" t="n">
        <f aca="false" ca="false" dt2D="false" dtr="false" t="normal">'Малоэтажка_колич_блоков'!E72*'Осн._характ_ки_малоэт_кварт'!$E$8</f>
        <v>0</v>
      </c>
      <c r="F72" s="10" t="n">
        <f aca="false" ca="false" dt2D="false" dtr="false" t="normal">'Малоэтажка_колич_блоков'!F72*'Осн._характ_ки_малоэт_кварт'!$F$8</f>
        <v>0</v>
      </c>
    </row>
    <row outlineLevel="0" r="73">
      <c r="A73" s="7" t="s"/>
      <c r="B73" s="4" t="s">
        <v>79</v>
      </c>
      <c r="C73" s="10" t="n">
        <f aca="false" ca="false" dt2D="false" dtr="false" t="normal">'Малоэтажка_колич_блоков'!C73*'Осн._характ_ки_малоэт_кварт'!$C$8</f>
        <v>12</v>
      </c>
      <c r="D73" s="10" t="n">
        <f aca="false" ca="false" dt2D="false" dtr="false" t="normal">'Малоэтажка_колич_блоков'!D73*'Осн._характ_ки_малоэт_кварт'!$D$8</f>
        <v>32</v>
      </c>
      <c r="E73" s="10" t="n">
        <f aca="false" ca="false" dt2D="false" dtr="false" t="normal">'Малоэтажка_колич_блоков'!E73*'Осн._характ_ки_малоэт_кварт'!$E$8</f>
        <v>0</v>
      </c>
      <c r="F73" s="10" t="n">
        <f aca="false" ca="false" dt2D="false" dtr="false" t="normal">'Малоэтажка_колич_блоков'!F73*'Осн._характ_ки_малоэт_кварт'!$F$8</f>
        <v>0</v>
      </c>
    </row>
    <row outlineLevel="0" r="74">
      <c r="A74" s="7" t="s"/>
      <c r="B74" s="4" t="s">
        <v>80</v>
      </c>
      <c r="C74" s="10" t="n">
        <f aca="false" ca="false" dt2D="false" dtr="false" t="normal">'Малоэтажка_колич_блоков'!C74*'Осн._характ_ки_малоэт_кварт'!$C$8</f>
        <v>12</v>
      </c>
      <c r="D74" s="10" t="n">
        <f aca="false" ca="false" dt2D="false" dtr="false" t="normal">'Малоэтажка_колич_блоков'!D74*'Осн._характ_ки_малоэт_кварт'!$D$8</f>
        <v>32</v>
      </c>
      <c r="E74" s="10" t="n">
        <f aca="false" ca="false" dt2D="false" dtr="false" t="normal">'Малоэтажка_колич_блоков'!E74*'Осн._характ_ки_малоэт_кварт'!$E$8</f>
        <v>0</v>
      </c>
      <c r="F74" s="10" t="n">
        <f aca="false" ca="false" dt2D="false" dtr="false" t="normal">'Малоэтажка_колич_блоков'!F74*'Осн._характ_ки_малоэт_кварт'!$F$8</f>
        <v>0</v>
      </c>
    </row>
    <row outlineLevel="0" r="75">
      <c r="A75" s="7" t="s"/>
      <c r="B75" s="4" t="s">
        <v>81</v>
      </c>
      <c r="C75" s="10" t="n">
        <f aca="false" ca="false" dt2D="false" dtr="false" t="normal">'Малоэтажка_колич_блоков'!C75*'Осн._характ_ки_малоэт_кварт'!$C$8</f>
        <v>12</v>
      </c>
      <c r="D75" s="10" t="n">
        <f aca="false" ca="false" dt2D="false" dtr="false" t="normal">'Малоэтажка_колич_блоков'!D75*'Осн._характ_ки_малоэт_кварт'!$D$8</f>
        <v>32</v>
      </c>
      <c r="E75" s="10" t="n">
        <f aca="false" ca="false" dt2D="false" dtr="false" t="normal">'Малоэтажка_колич_блоков'!E75*'Осн._характ_ки_малоэт_кварт'!$E$8</f>
        <v>0</v>
      </c>
      <c r="F75" s="10" t="n">
        <f aca="false" ca="false" dt2D="false" dtr="false" t="normal">'Малоэтажка_колич_блоков'!F75*'Осн._характ_ки_малоэт_кварт'!$F$8</f>
        <v>0</v>
      </c>
    </row>
    <row outlineLevel="0" r="76">
      <c r="A76" s="7" t="s"/>
      <c r="B76" s="4" t="s">
        <v>82</v>
      </c>
      <c r="C76" s="10" t="n">
        <f aca="false" ca="false" dt2D="false" dtr="false" t="normal">'Малоэтажка_колич_блоков'!C76*'Осн._характ_ки_малоэт_кварт'!$C$8</f>
        <v>12</v>
      </c>
      <c r="D76" s="10" t="n">
        <f aca="false" ca="false" dt2D="false" dtr="false" t="normal">'Малоэтажка_колич_блоков'!D76*'Осн._характ_ки_малоэт_кварт'!$D$8</f>
        <v>32</v>
      </c>
      <c r="E76" s="10" t="n">
        <f aca="false" ca="false" dt2D="false" dtr="false" t="normal">'Малоэтажка_колич_блоков'!E76*'Осн._характ_ки_малоэт_кварт'!$E$8</f>
        <v>0</v>
      </c>
      <c r="F76" s="10" t="n">
        <f aca="false" ca="false" dt2D="false" dtr="false" t="normal">'Малоэтажка_колич_блоков'!F76*'Осн._характ_ки_малоэт_кварт'!$F$8</f>
        <v>0</v>
      </c>
    </row>
    <row outlineLevel="0" r="77">
      <c r="A77" s="7" t="s"/>
      <c r="B77" s="4" t="s">
        <v>83</v>
      </c>
      <c r="C77" s="10" t="n">
        <f aca="false" ca="false" dt2D="false" dtr="false" t="normal">'Малоэтажка_колич_блоков'!C77*'Осн._характ_ки_малоэт_кварт'!$C$8</f>
        <v>12</v>
      </c>
      <c r="D77" s="10" t="n">
        <f aca="false" ca="false" dt2D="false" dtr="false" t="normal">'Малоэтажка_колич_блоков'!D77*'Осн._характ_ки_малоэт_кварт'!$D$8</f>
        <v>32</v>
      </c>
      <c r="E77" s="10" t="n">
        <f aca="false" ca="false" dt2D="false" dtr="false" t="normal">'Малоэтажка_колич_блоков'!E77*'Осн._характ_ки_малоэт_кварт'!$E$8</f>
        <v>0</v>
      </c>
      <c r="F77" s="10" t="n">
        <f aca="false" ca="false" dt2D="false" dtr="false" t="normal">'Малоэтажка_колич_блоков'!F77*'Осн._характ_ки_малоэт_кварт'!$F$8</f>
        <v>0</v>
      </c>
    </row>
    <row outlineLevel="0" r="78">
      <c r="A78" s="7" t="s"/>
      <c r="B78" s="4" t="s">
        <v>84</v>
      </c>
      <c r="C78" s="10" t="n">
        <f aca="false" ca="false" dt2D="false" dtr="false" t="normal">'Малоэтажка_колич_блоков'!C78*'Осн._характ_ки_малоэт_кварт'!$C$8</f>
        <v>12</v>
      </c>
      <c r="D78" s="10" t="n">
        <f aca="false" ca="false" dt2D="false" dtr="false" t="normal">'Малоэтажка_колич_блоков'!D78*'Осн._характ_ки_малоэт_кварт'!$D$8</f>
        <v>32</v>
      </c>
      <c r="E78" s="10" t="n">
        <f aca="false" ca="false" dt2D="false" dtr="false" t="normal">'Малоэтажка_колич_блоков'!E78*'Осн._характ_ки_малоэт_кварт'!$E$8</f>
        <v>0</v>
      </c>
      <c r="F78" s="10" t="n">
        <f aca="false" ca="false" dt2D="false" dtr="false" t="normal">'Малоэтажка_колич_блоков'!F78*'Осн._характ_ки_малоэт_кварт'!$F$8</f>
        <v>0</v>
      </c>
    </row>
    <row outlineLevel="0" r="79">
      <c r="A79" s="7" t="s"/>
      <c r="B79" s="4" t="s">
        <v>85</v>
      </c>
      <c r="C79" s="10" t="n">
        <f aca="false" ca="false" dt2D="false" dtr="false" t="normal">'Малоэтажка_колич_блоков'!C79*'Осн._характ_ки_малоэт_кварт'!$C$8</f>
        <v>12</v>
      </c>
      <c r="D79" s="10" t="n">
        <f aca="false" ca="false" dt2D="false" dtr="false" t="normal">'Малоэтажка_колич_блоков'!D79*'Осн._характ_ки_малоэт_кварт'!$D$8</f>
        <v>32</v>
      </c>
      <c r="E79" s="10" t="n">
        <f aca="false" ca="false" dt2D="false" dtr="false" t="normal">'Малоэтажка_колич_блоков'!E79*'Осн._характ_ки_малоэт_кварт'!$E$8</f>
        <v>0</v>
      </c>
      <c r="F79" s="10" t="n">
        <f aca="false" ca="false" dt2D="false" dtr="false" t="normal">'Малоэтажка_колич_блоков'!F79*'Осн._характ_ки_малоэт_кварт'!$F$8</f>
        <v>0</v>
      </c>
    </row>
    <row outlineLevel="0" r="80">
      <c r="A80" s="7" t="s"/>
      <c r="B80" s="4" t="s">
        <v>86</v>
      </c>
      <c r="C80" s="10" t="n">
        <f aca="false" ca="false" dt2D="false" dtr="false" t="normal">'Малоэтажка_колич_блоков'!C80*'Осн._характ_ки_малоэт_кварт'!$C$8</f>
        <v>12</v>
      </c>
      <c r="D80" s="10" t="n">
        <f aca="false" ca="false" dt2D="false" dtr="false" t="normal">'Малоэтажка_колич_блоков'!D80*'Осн._характ_ки_малоэт_кварт'!$D$8</f>
        <v>32</v>
      </c>
      <c r="E80" s="10" t="n">
        <f aca="false" ca="false" dt2D="false" dtr="false" t="normal">'Малоэтажка_колич_блоков'!E80*'Осн._характ_ки_малоэт_кварт'!$E$8</f>
        <v>0</v>
      </c>
      <c r="F80" s="10" t="n">
        <f aca="false" ca="false" dt2D="false" dtr="false" t="normal">'Малоэтажка_колич_блоков'!F80*'Осн._характ_ки_малоэт_кварт'!$F$8</f>
        <v>0</v>
      </c>
    </row>
    <row outlineLevel="0" r="81">
      <c r="A81" s="7" t="s"/>
      <c r="B81" s="4" t="s">
        <v>87</v>
      </c>
      <c r="C81" s="10" t="n">
        <f aca="false" ca="false" dt2D="false" dtr="false" t="normal">'Малоэтажка_колич_блоков'!C81*'Осн._характ_ки_малоэт_кварт'!$C$8</f>
        <v>12</v>
      </c>
      <c r="D81" s="10" t="n">
        <f aca="false" ca="false" dt2D="false" dtr="false" t="normal">'Малоэтажка_колич_блоков'!D81*'Осн._характ_ки_малоэт_кварт'!$D$8</f>
        <v>32</v>
      </c>
      <c r="E81" s="10" t="n">
        <f aca="false" ca="false" dt2D="false" dtr="false" t="normal">'Малоэтажка_колич_блоков'!E81*'Осн._характ_ки_малоэт_кварт'!$E$8</f>
        <v>0</v>
      </c>
      <c r="F81" s="10" t="n">
        <f aca="false" ca="false" dt2D="false" dtr="false" t="normal">'Малоэтажка_колич_блоков'!F81*'Осн._характ_ки_малоэт_кварт'!$F$8</f>
        <v>0</v>
      </c>
    </row>
    <row outlineLevel="0" r="82">
      <c r="A82" s="7" t="s"/>
      <c r="B82" s="4" t="s">
        <v>88</v>
      </c>
      <c r="C82" s="10" t="n">
        <f aca="false" ca="false" dt2D="false" dtr="false" t="normal">'Малоэтажка_колич_блоков'!C82*'Осн._характ_ки_малоэт_кварт'!$C$8</f>
        <v>12</v>
      </c>
      <c r="D82" s="10" t="n">
        <f aca="false" ca="false" dt2D="false" dtr="false" t="normal">'Малоэтажка_колич_блоков'!D82*'Осн._характ_ки_малоэт_кварт'!$D$8</f>
        <v>32</v>
      </c>
      <c r="E82" s="10" t="n">
        <f aca="false" ca="false" dt2D="false" dtr="false" t="normal">'Малоэтажка_колич_блоков'!E82*'Осн._характ_ки_малоэт_кварт'!$E$8</f>
        <v>0</v>
      </c>
      <c r="F82" s="10" t="n">
        <f aca="false" ca="false" dt2D="false" dtr="false" t="normal">'Малоэтажка_колич_блоков'!F82*'Осн._характ_ки_малоэт_кварт'!$F$8</f>
        <v>0</v>
      </c>
    </row>
    <row outlineLevel="0" r="83">
      <c r="A83" s="7" t="s"/>
      <c r="B83" s="4" t="s">
        <v>89</v>
      </c>
      <c r="C83" s="10" t="n">
        <f aca="false" ca="false" dt2D="false" dtr="false" t="normal">'Малоэтажка_колич_блоков'!C83*'Осн._характ_ки_малоэт_кварт'!$C$8</f>
        <v>12</v>
      </c>
      <c r="D83" s="10" t="n">
        <f aca="false" ca="false" dt2D="false" dtr="false" t="normal">'Малоэтажка_колич_блоков'!D83*'Осн._характ_ки_малоэт_кварт'!$D$8</f>
        <v>32</v>
      </c>
      <c r="E83" s="10" t="n">
        <f aca="false" ca="false" dt2D="false" dtr="false" t="normal">'Малоэтажка_колич_блоков'!E83*'Осн._характ_ки_малоэт_кварт'!$E$8</f>
        <v>0</v>
      </c>
      <c r="F83" s="10" t="n">
        <f aca="false" ca="false" dt2D="false" dtr="false" t="normal">'Малоэтажка_колич_блоков'!F83*'Осн._характ_ки_малоэт_кварт'!$F$8</f>
        <v>0</v>
      </c>
    </row>
    <row outlineLevel="0" r="84">
      <c r="A84" s="7" t="s"/>
      <c r="B84" s="4" t="s">
        <v>90</v>
      </c>
      <c r="C84" s="10" t="n">
        <f aca="false" ca="false" dt2D="false" dtr="false" t="normal">'Малоэтажка_колич_блоков'!C84*'Осн._характ_ки_малоэт_кварт'!$C$8</f>
        <v>12</v>
      </c>
      <c r="D84" s="10" t="n">
        <f aca="false" ca="false" dt2D="false" dtr="false" t="normal">'Малоэтажка_колич_блоков'!D84*'Осн._характ_ки_малоэт_кварт'!$D$8</f>
        <v>32</v>
      </c>
      <c r="E84" s="10" t="n">
        <f aca="false" ca="false" dt2D="false" dtr="false" t="normal">'Малоэтажка_колич_блоков'!E84*'Осн._характ_ки_малоэт_кварт'!$E$8</f>
        <v>0</v>
      </c>
      <c r="F84" s="10" t="n">
        <f aca="false" ca="false" dt2D="false" dtr="false" t="normal">'Малоэтажка_колич_блоков'!F84*'Осн._характ_ки_малоэт_кварт'!$F$8</f>
        <v>0</v>
      </c>
    </row>
    <row outlineLevel="0" r="85">
      <c r="A85" s="7" t="s"/>
      <c r="B85" s="4" t="s">
        <v>91</v>
      </c>
      <c r="C85" s="10" t="n">
        <f aca="false" ca="false" dt2D="false" dtr="false" t="normal">'Малоэтажка_колич_блоков'!C85*'Осн._характ_ки_малоэт_кварт'!$C$8</f>
        <v>12</v>
      </c>
      <c r="D85" s="10" t="n">
        <f aca="false" ca="false" dt2D="false" dtr="false" t="normal">'Малоэтажка_колич_блоков'!D85*'Осн._характ_ки_малоэт_кварт'!$D$8</f>
        <v>32</v>
      </c>
      <c r="E85" s="10" t="n">
        <f aca="false" ca="false" dt2D="false" dtr="false" t="normal">'Малоэтажка_колич_блоков'!E85*'Осн._характ_ки_малоэт_кварт'!$E$8</f>
        <v>0</v>
      </c>
      <c r="F85" s="10" t="n">
        <f aca="false" ca="false" dt2D="false" dtr="false" t="normal">'Малоэтажка_колич_блоков'!F85*'Осн._характ_ки_малоэт_кварт'!$F$8</f>
        <v>0</v>
      </c>
    </row>
    <row outlineLevel="0" r="86">
      <c r="A86" s="7" t="s"/>
      <c r="B86" s="4" t="s">
        <v>92</v>
      </c>
      <c r="C86" s="10" t="n">
        <f aca="false" ca="false" dt2D="false" dtr="false" t="normal">'Малоэтажка_колич_блоков'!C86*'Осн._характ_ки_малоэт_кварт'!$C$8</f>
        <v>12</v>
      </c>
      <c r="D86" s="10" t="n">
        <f aca="false" ca="false" dt2D="false" dtr="false" t="normal">'Малоэтажка_колич_блоков'!D86*'Осн._характ_ки_малоэт_кварт'!$D$8</f>
        <v>32</v>
      </c>
      <c r="E86" s="10" t="n">
        <f aca="false" ca="false" dt2D="false" dtr="false" t="normal">'Малоэтажка_колич_блоков'!E86*'Осн._характ_ки_малоэт_кварт'!$E$8</f>
        <v>0</v>
      </c>
      <c r="F86" s="10" t="n">
        <f aca="false" ca="false" dt2D="false" dtr="false" t="normal">'Малоэтажка_колич_блоков'!F86*'Осн._характ_ки_малоэт_кварт'!$F$8</f>
        <v>0</v>
      </c>
    </row>
    <row outlineLevel="0" r="87">
      <c r="A87" s="7" t="s"/>
      <c r="B87" s="4" t="s">
        <v>93</v>
      </c>
      <c r="C87" s="10" t="n">
        <f aca="false" ca="false" dt2D="false" dtr="false" t="normal">'Малоэтажка_колич_блоков'!C87*'Осн._характ_ки_малоэт_кварт'!$C$8</f>
        <v>12</v>
      </c>
      <c r="D87" s="10" t="n">
        <f aca="false" ca="false" dt2D="false" dtr="false" t="normal">'Малоэтажка_колич_блоков'!D87*'Осн._характ_ки_малоэт_кварт'!$D$8</f>
        <v>32</v>
      </c>
      <c r="E87" s="10" t="n">
        <f aca="false" ca="false" dt2D="false" dtr="false" t="normal">'Малоэтажка_колич_блоков'!E87*'Осн._характ_ки_малоэт_кварт'!$E$8</f>
        <v>0</v>
      </c>
      <c r="F87" s="10" t="n">
        <f aca="false" ca="false" dt2D="false" dtr="false" t="normal">'Малоэтажка_колич_блоков'!F87*'Осн._характ_ки_малоэт_кварт'!$F$8</f>
        <v>0</v>
      </c>
    </row>
    <row outlineLevel="0" r="88">
      <c r="A88" s="7" t="s"/>
      <c r="B88" s="4" t="s">
        <v>94</v>
      </c>
      <c r="C88" s="10" t="n">
        <f aca="false" ca="false" dt2D="false" dtr="false" t="normal">'Малоэтажка_колич_блоков'!C88*'Осн._характ_ки_малоэт_кварт'!$C$8</f>
        <v>12</v>
      </c>
      <c r="D88" s="10" t="n">
        <f aca="false" ca="false" dt2D="false" dtr="false" t="normal">'Малоэтажка_колич_блоков'!D88*'Осн._характ_ки_малоэт_кварт'!$D$8</f>
        <v>32</v>
      </c>
      <c r="E88" s="10" t="n">
        <f aca="false" ca="false" dt2D="false" dtr="false" t="normal">'Малоэтажка_колич_блоков'!E88*'Осн._характ_ки_малоэт_кварт'!$E$8</f>
        <v>0</v>
      </c>
      <c r="F88" s="10" t="n">
        <f aca="false" ca="false" dt2D="false" dtr="false" t="normal">'Малоэтажка_колич_блоков'!F88*'Осн._характ_ки_малоэт_кварт'!$F$8</f>
        <v>0</v>
      </c>
    </row>
    <row outlineLevel="0" r="89">
      <c r="A89" s="3" t="s"/>
      <c r="B89" s="4" t="s">
        <v>95</v>
      </c>
      <c r="C89" s="10" t="n">
        <f aca="false" ca="false" dt2D="false" dtr="false" t="normal">'Малоэтажка_колич_блоков'!C89*'Осн._характ_ки_малоэт_кварт'!$C$8</f>
        <v>12</v>
      </c>
      <c r="D89" s="10" t="n">
        <f aca="false" ca="false" dt2D="false" dtr="false" t="normal">'Малоэтажка_колич_блоков'!D89*'Осн._характ_ки_малоэт_кварт'!$D$8</f>
        <v>32</v>
      </c>
      <c r="E89" s="10" t="n">
        <f aca="false" ca="false" dt2D="false" dtr="false" t="normal">'Малоэтажка_колич_блоков'!E89*'Осн._характ_ки_малоэт_кварт'!$E$8</f>
        <v>0</v>
      </c>
      <c r="F89" s="10" t="n">
        <f aca="false" ca="false" dt2D="false" dtr="false" t="normal">'Малоэтажка_колич_блоков'!F89*'Осн._характ_ки_малоэт_кварт'!$F$8</f>
        <v>0</v>
      </c>
    </row>
    <row outlineLevel="0" r="90">
      <c r="A90" s="1" t="n">
        <v>8</v>
      </c>
      <c r="B90" s="4" t="s">
        <v>96</v>
      </c>
      <c r="C90" s="10" t="n">
        <f aca="false" ca="false" dt2D="false" dtr="false" t="normal">'Малоэтажка_колич_блоков'!C90*'Осн._характ_ки_малоэт_кварт'!$C$8</f>
        <v>12</v>
      </c>
      <c r="D90" s="10" t="n">
        <f aca="false" ca="false" dt2D="false" dtr="false" t="normal">'Малоэтажка_колич_блоков'!D90*'Осн._характ_ки_малоэт_кварт'!$D$8</f>
        <v>32</v>
      </c>
      <c r="E90" s="10" t="n">
        <f aca="false" ca="false" dt2D="false" dtr="false" t="normal">'Малоэтажка_колич_блоков'!E90*'Осн._характ_ки_малоэт_кварт'!$E$8</f>
        <v>0</v>
      </c>
      <c r="F90" s="10" t="n">
        <f aca="false" ca="false" dt2D="false" dtr="false" t="normal">'Малоэтажка_колич_блоков'!F90*'Осн._характ_ки_малоэт_кварт'!$F$8</f>
        <v>0</v>
      </c>
    </row>
    <row outlineLevel="0" r="91">
      <c r="A91" s="7" t="s"/>
      <c r="B91" s="4" t="s">
        <v>97</v>
      </c>
      <c r="C91" s="10" t="n">
        <f aca="false" ca="false" dt2D="false" dtr="false" t="normal">'Малоэтажка_колич_блоков'!C91*'Осн._характ_ки_малоэт_кварт'!$C$8</f>
        <v>12</v>
      </c>
      <c r="D91" s="10" t="n">
        <f aca="false" ca="false" dt2D="false" dtr="false" t="normal">'Малоэтажка_колич_блоков'!D91*'Осн._характ_ки_малоэт_кварт'!$D$8</f>
        <v>32</v>
      </c>
      <c r="E91" s="10" t="n">
        <f aca="false" ca="false" dt2D="false" dtr="false" t="normal">'Малоэтажка_колич_блоков'!E91*'Осн._характ_ки_малоэт_кварт'!$E$8</f>
        <v>0</v>
      </c>
      <c r="F91" s="10" t="n">
        <f aca="false" ca="false" dt2D="false" dtr="false" t="normal">'Малоэтажка_колич_блоков'!F91*'Осн._характ_ки_малоэт_кварт'!$F$8</f>
        <v>0</v>
      </c>
    </row>
    <row outlineLevel="0" r="92">
      <c r="A92" s="7" t="s"/>
      <c r="B92" s="4" t="s">
        <v>98</v>
      </c>
      <c r="C92" s="10" t="n">
        <f aca="false" ca="false" dt2D="false" dtr="false" t="normal">'Малоэтажка_колич_блоков'!C92*'Осн._характ_ки_малоэт_кварт'!$C$8</f>
        <v>12</v>
      </c>
      <c r="D92" s="10" t="n">
        <f aca="false" ca="false" dt2D="false" dtr="false" t="normal">'Малоэтажка_колич_блоков'!D92*'Осн._характ_ки_малоэт_кварт'!$D$8</f>
        <v>32</v>
      </c>
      <c r="E92" s="10" t="n">
        <f aca="false" ca="false" dt2D="false" dtr="false" t="normal">'Малоэтажка_колич_блоков'!E92*'Осн._характ_ки_малоэт_кварт'!$E$8</f>
        <v>0</v>
      </c>
      <c r="F92" s="10" t="n">
        <f aca="false" ca="false" dt2D="false" dtr="false" t="normal">'Малоэтажка_колич_блоков'!F92*'Осн._характ_ки_малоэт_кварт'!$F$8</f>
        <v>0</v>
      </c>
    </row>
    <row outlineLevel="0" r="93">
      <c r="A93" s="7" t="s"/>
      <c r="B93" s="4" t="s">
        <v>99</v>
      </c>
      <c r="C93" s="10" t="n">
        <f aca="false" ca="false" dt2D="false" dtr="false" t="normal">'Малоэтажка_колич_блоков'!C93*'Осн._характ_ки_малоэт_кварт'!$C$8</f>
        <v>12</v>
      </c>
      <c r="D93" s="10" t="n">
        <f aca="false" ca="false" dt2D="false" dtr="false" t="normal">'Малоэтажка_колич_блоков'!D93*'Осн._характ_ки_малоэт_кварт'!$D$8</f>
        <v>32</v>
      </c>
      <c r="E93" s="10" t="n">
        <f aca="false" ca="false" dt2D="false" dtr="false" t="normal">'Малоэтажка_колич_блоков'!E93*'Осн._характ_ки_малоэт_кварт'!$E$8</f>
        <v>0</v>
      </c>
      <c r="F93" s="10" t="n">
        <f aca="false" ca="false" dt2D="false" dtr="false" t="normal">'Малоэтажка_колич_блоков'!F93*'Осн._характ_ки_малоэт_кварт'!$F$8</f>
        <v>0</v>
      </c>
    </row>
    <row outlineLevel="0" r="94">
      <c r="A94" s="7" t="s"/>
      <c r="B94" s="4" t="s">
        <v>100</v>
      </c>
      <c r="C94" s="10" t="n">
        <f aca="false" ca="false" dt2D="false" dtr="false" t="normal">'Малоэтажка_колич_блоков'!C94*'Осн._характ_ки_малоэт_кварт'!$C$8</f>
        <v>12</v>
      </c>
      <c r="D94" s="10" t="n">
        <f aca="false" ca="false" dt2D="false" dtr="false" t="normal">'Малоэтажка_колич_блоков'!D94*'Осн._характ_ки_малоэт_кварт'!$D$8</f>
        <v>32</v>
      </c>
      <c r="E94" s="10" t="n">
        <f aca="false" ca="false" dt2D="false" dtr="false" t="normal">'Малоэтажка_колич_блоков'!E94*'Осн._характ_ки_малоэт_кварт'!$E$8</f>
        <v>0</v>
      </c>
      <c r="F94" s="10" t="n">
        <f aca="false" ca="false" dt2D="false" dtr="false" t="normal">'Малоэтажка_колич_блоков'!F94*'Осн._характ_ки_малоэт_кварт'!$F$8</f>
        <v>0</v>
      </c>
    </row>
    <row outlineLevel="0" r="95">
      <c r="A95" s="7" t="s"/>
      <c r="B95" s="4" t="s">
        <v>101</v>
      </c>
      <c r="C95" s="10" t="n">
        <f aca="false" ca="false" dt2D="false" dtr="false" t="normal">'Малоэтажка_колич_блоков'!C95*'Осн._характ_ки_малоэт_кварт'!$C$8</f>
        <v>12</v>
      </c>
      <c r="D95" s="10" t="n">
        <f aca="false" ca="false" dt2D="false" dtr="false" t="normal">'Малоэтажка_колич_блоков'!D95*'Осн._характ_ки_малоэт_кварт'!$D$8</f>
        <v>32</v>
      </c>
      <c r="E95" s="10" t="n">
        <f aca="false" ca="false" dt2D="false" dtr="false" t="normal">'Малоэтажка_колич_блоков'!E95*'Осн._характ_ки_малоэт_кварт'!$E$8</f>
        <v>0</v>
      </c>
      <c r="F95" s="10" t="n">
        <f aca="false" ca="false" dt2D="false" dtr="false" t="normal">'Малоэтажка_колич_блоков'!F95*'Осн._характ_ки_малоэт_кварт'!$F$8</f>
        <v>0</v>
      </c>
    </row>
    <row outlineLevel="0" r="96">
      <c r="A96" s="7" t="s"/>
      <c r="B96" s="4" t="s">
        <v>102</v>
      </c>
      <c r="C96" s="10" t="n">
        <f aca="false" ca="false" dt2D="false" dtr="false" t="normal">'Малоэтажка_колич_блоков'!C96*'Осн._характ_ки_малоэт_кварт'!$C$8</f>
        <v>12</v>
      </c>
      <c r="D96" s="10" t="n">
        <f aca="false" ca="false" dt2D="false" dtr="false" t="normal">'Малоэтажка_колич_блоков'!D96*'Осн._характ_ки_малоэт_кварт'!$D$8</f>
        <v>32</v>
      </c>
      <c r="E96" s="10" t="n">
        <f aca="false" ca="false" dt2D="false" dtr="false" t="normal">'Малоэтажка_колич_блоков'!E96*'Осн._характ_ки_малоэт_кварт'!$E$8</f>
        <v>0</v>
      </c>
      <c r="F96" s="10" t="n">
        <f aca="false" ca="false" dt2D="false" dtr="false" t="normal">'Малоэтажка_колич_блоков'!F96*'Осн._характ_ки_малоэт_кварт'!$F$8</f>
        <v>0</v>
      </c>
    </row>
    <row outlineLevel="0" r="97">
      <c r="A97" s="7" t="s"/>
      <c r="B97" s="4" t="s">
        <v>103</v>
      </c>
      <c r="C97" s="10" t="n">
        <f aca="false" ca="false" dt2D="false" dtr="false" t="normal">'Малоэтажка_колич_блоков'!C97*'Осн._характ_ки_малоэт_кварт'!$C$8</f>
        <v>12</v>
      </c>
      <c r="D97" s="10" t="n">
        <f aca="false" ca="false" dt2D="false" dtr="false" t="normal">'Малоэтажка_колич_блоков'!D97*'Осн._характ_ки_малоэт_кварт'!$D$8</f>
        <v>32</v>
      </c>
      <c r="E97" s="10" t="n">
        <f aca="false" ca="false" dt2D="false" dtr="false" t="normal">'Малоэтажка_колич_блоков'!E97*'Осн._характ_ки_малоэт_кварт'!$E$8</f>
        <v>0</v>
      </c>
      <c r="F97" s="10" t="n">
        <f aca="false" ca="false" dt2D="false" dtr="false" t="normal">'Малоэтажка_колич_блоков'!F97*'Осн._характ_ки_малоэт_кварт'!$F$8</f>
        <v>0</v>
      </c>
    </row>
    <row outlineLevel="0" r="98">
      <c r="A98" s="7" t="s"/>
      <c r="B98" s="4" t="s">
        <v>104</v>
      </c>
      <c r="C98" s="10" t="n">
        <f aca="false" ca="false" dt2D="false" dtr="false" t="normal">'Малоэтажка_колич_блоков'!C98*'Осн._характ_ки_малоэт_кварт'!$C$8</f>
        <v>12</v>
      </c>
      <c r="D98" s="10" t="n">
        <f aca="false" ca="false" dt2D="false" dtr="false" t="normal">'Малоэтажка_колич_блоков'!D98*'Осн._характ_ки_малоэт_кварт'!$D$8</f>
        <v>32</v>
      </c>
      <c r="E98" s="10" t="n">
        <f aca="false" ca="false" dt2D="false" dtr="false" t="normal">'Малоэтажка_колич_блоков'!E98*'Осн._характ_ки_малоэт_кварт'!$E$8</f>
        <v>0</v>
      </c>
      <c r="F98" s="10" t="n">
        <f aca="false" ca="false" dt2D="false" dtr="false" t="normal">'Малоэтажка_колич_блоков'!F98*'Осн._характ_ки_малоэт_кварт'!$F$8</f>
        <v>0</v>
      </c>
    </row>
    <row outlineLevel="0" r="99">
      <c r="A99" s="7" t="s"/>
      <c r="B99" s="4" t="s">
        <v>105</v>
      </c>
      <c r="C99" s="10" t="n">
        <f aca="false" ca="false" dt2D="false" dtr="false" t="normal">'Малоэтажка_колич_блоков'!C99*'Осн._характ_ки_малоэт_кварт'!$C$8</f>
        <v>12</v>
      </c>
      <c r="D99" s="10" t="n">
        <f aca="false" ca="false" dt2D="false" dtr="false" t="normal">'Малоэтажка_колич_блоков'!D99*'Осн._характ_ки_малоэт_кварт'!$D$8</f>
        <v>32</v>
      </c>
      <c r="E99" s="10" t="n">
        <f aca="false" ca="false" dt2D="false" dtr="false" t="normal">'Малоэтажка_колич_блоков'!E99*'Осн._характ_ки_малоэт_кварт'!$E$8</f>
        <v>0</v>
      </c>
      <c r="F99" s="10" t="n">
        <f aca="false" ca="false" dt2D="false" dtr="false" t="normal">'Малоэтажка_колич_блоков'!F99*'Осн._характ_ки_малоэт_кварт'!$F$8</f>
        <v>0</v>
      </c>
    </row>
    <row outlineLevel="0" r="100">
      <c r="A100" s="7" t="s"/>
      <c r="B100" s="4" t="s">
        <v>106</v>
      </c>
      <c r="C100" s="10" t="n">
        <f aca="false" ca="false" dt2D="false" dtr="false" t="normal">'Малоэтажка_колич_блоков'!C100*'Осн._характ_ки_малоэт_кварт'!$C$8</f>
        <v>12</v>
      </c>
      <c r="D100" s="10" t="n">
        <f aca="false" ca="false" dt2D="false" dtr="false" t="normal">'Малоэтажка_колич_блоков'!D100*'Осн._характ_ки_малоэт_кварт'!$D$8</f>
        <v>32</v>
      </c>
      <c r="E100" s="10" t="n">
        <f aca="false" ca="false" dt2D="false" dtr="false" t="normal">'Малоэтажка_колич_блоков'!E100*'Осн._характ_ки_малоэт_кварт'!$E$8</f>
        <v>0</v>
      </c>
      <c r="F100" s="10" t="n">
        <f aca="false" ca="false" dt2D="false" dtr="false" t="normal">'Малоэтажка_колич_блоков'!F100*'Осн._характ_ки_малоэт_кварт'!$F$8</f>
        <v>0</v>
      </c>
    </row>
    <row outlineLevel="0" r="101">
      <c r="A101" s="7" t="s"/>
      <c r="B101" s="4" t="s">
        <v>107</v>
      </c>
      <c r="C101" s="10" t="n">
        <f aca="false" ca="false" dt2D="false" dtr="false" t="normal">'Малоэтажка_колич_блоков'!C101*'Осн._характ_ки_малоэт_кварт'!$C$8</f>
        <v>12</v>
      </c>
      <c r="D101" s="10" t="n">
        <f aca="false" ca="false" dt2D="false" dtr="false" t="normal">'Малоэтажка_колич_блоков'!D101*'Осн._характ_ки_малоэт_кварт'!$D$8</f>
        <v>32</v>
      </c>
      <c r="E101" s="10" t="n">
        <f aca="false" ca="false" dt2D="false" dtr="false" t="normal">'Малоэтажка_колич_блоков'!E101*'Осн._характ_ки_малоэт_кварт'!$E$8</f>
        <v>0</v>
      </c>
      <c r="F101" s="10" t="n">
        <f aca="false" ca="false" dt2D="false" dtr="false" t="normal">'Малоэтажка_колич_блоков'!F101*'Осн._характ_ки_малоэт_кварт'!$F$8</f>
        <v>0</v>
      </c>
    </row>
    <row outlineLevel="0" r="102">
      <c r="A102" s="7" t="s"/>
      <c r="B102" s="4" t="s">
        <v>108</v>
      </c>
      <c r="C102" s="10" t="n">
        <f aca="false" ca="false" dt2D="false" dtr="false" t="normal">'Малоэтажка_колич_блоков'!C102*'Осн._характ_ки_малоэт_кварт'!$C$8</f>
        <v>12</v>
      </c>
      <c r="D102" s="10" t="n">
        <f aca="false" ca="false" dt2D="false" dtr="false" t="normal">'Малоэтажка_колич_блоков'!D102*'Осн._характ_ки_малоэт_кварт'!$D$8</f>
        <v>32</v>
      </c>
      <c r="E102" s="10" t="n">
        <f aca="false" ca="false" dt2D="false" dtr="false" t="normal">'Малоэтажка_колич_блоков'!E102*'Осн._характ_ки_малоэт_кварт'!$E$8</f>
        <v>0</v>
      </c>
      <c r="F102" s="10" t="n">
        <f aca="false" ca="false" dt2D="false" dtr="false" t="normal">'Малоэтажка_колич_блоков'!F102*'Осн._характ_ки_малоэт_кварт'!$F$8</f>
        <v>0</v>
      </c>
    </row>
    <row outlineLevel="0" r="103">
      <c r="A103" s="7" t="s"/>
      <c r="B103" s="4" t="s">
        <v>109</v>
      </c>
      <c r="C103" s="10" t="n">
        <f aca="false" ca="false" dt2D="false" dtr="false" t="normal">'Малоэтажка_колич_блоков'!C103*'Осн._характ_ки_малоэт_кварт'!$C$8</f>
        <v>12</v>
      </c>
      <c r="D103" s="10" t="n">
        <f aca="false" ca="false" dt2D="false" dtr="false" t="normal">'Малоэтажка_колич_блоков'!D103*'Осн._характ_ки_малоэт_кварт'!$D$8</f>
        <v>32</v>
      </c>
      <c r="E103" s="10" t="n">
        <f aca="false" ca="false" dt2D="false" dtr="false" t="normal">'Малоэтажка_колич_блоков'!E103*'Осн._характ_ки_малоэт_кварт'!$E$8</f>
        <v>0</v>
      </c>
      <c r="F103" s="10" t="n">
        <f aca="false" ca="false" dt2D="false" dtr="false" t="normal">'Малоэтажка_колич_блоков'!F103*'Осн._характ_ки_малоэт_кварт'!$F$8</f>
        <v>0</v>
      </c>
    </row>
    <row outlineLevel="0" r="104">
      <c r="A104" s="7" t="s"/>
      <c r="B104" s="4" t="s">
        <v>110</v>
      </c>
      <c r="C104" s="10" t="n">
        <f aca="false" ca="false" dt2D="false" dtr="false" t="normal">'Малоэтажка_колич_блоков'!C104*'Осн._характ_ки_малоэт_кварт'!$C$8</f>
        <v>12</v>
      </c>
      <c r="D104" s="10" t="n">
        <f aca="false" ca="false" dt2D="false" dtr="false" t="normal">'Малоэтажка_колич_блоков'!D104*'Осн._характ_ки_малоэт_кварт'!$D$8</f>
        <v>32</v>
      </c>
      <c r="E104" s="10" t="n">
        <f aca="false" ca="false" dt2D="false" dtr="false" t="normal">'Малоэтажка_колич_блоков'!E104*'Осн._характ_ки_малоэт_кварт'!$E$8</f>
        <v>0</v>
      </c>
      <c r="F104" s="10" t="n">
        <f aca="false" ca="false" dt2D="false" dtr="false" t="normal">'Малоэтажка_колич_блоков'!F104*'Осн._характ_ки_малоэт_кварт'!$F$8</f>
        <v>0</v>
      </c>
    </row>
    <row outlineLevel="0" r="105">
      <c r="A105" s="7" t="s"/>
      <c r="B105" s="4" t="s">
        <v>111</v>
      </c>
      <c r="C105" s="10" t="n">
        <f aca="false" ca="false" dt2D="false" dtr="false" t="normal">'Малоэтажка_колич_блоков'!C105*'Осн._характ_ки_малоэт_кварт'!$C$8</f>
        <v>12</v>
      </c>
      <c r="D105" s="10" t="n">
        <f aca="false" ca="false" dt2D="false" dtr="false" t="normal">'Малоэтажка_колич_блоков'!D105*'Осн._характ_ки_малоэт_кварт'!$D$8</f>
        <v>32</v>
      </c>
      <c r="E105" s="10" t="n">
        <f aca="false" ca="false" dt2D="false" dtr="false" t="normal">'Малоэтажка_колич_блоков'!E105*'Осн._характ_ки_малоэт_кварт'!$E$8</f>
        <v>0</v>
      </c>
      <c r="F105" s="10" t="n">
        <f aca="false" ca="false" dt2D="false" dtr="false" t="normal">'Малоэтажка_колич_блоков'!F105*'Осн._характ_ки_малоэт_кварт'!$F$8</f>
        <v>0</v>
      </c>
    </row>
    <row outlineLevel="0" r="106">
      <c r="A106" s="7" t="s"/>
      <c r="B106" s="4" t="s">
        <v>112</v>
      </c>
      <c r="C106" s="10" t="n">
        <f aca="false" ca="false" dt2D="false" dtr="false" t="normal">'Малоэтажка_колич_блоков'!C106*'Осн._характ_ки_малоэт_кварт'!$C$8</f>
        <v>12</v>
      </c>
      <c r="D106" s="10" t="n">
        <f aca="false" ca="false" dt2D="false" dtr="false" t="normal">'Малоэтажка_колич_блоков'!D106*'Осн._характ_ки_малоэт_кварт'!$D$8</f>
        <v>32</v>
      </c>
      <c r="E106" s="10" t="n">
        <f aca="false" ca="false" dt2D="false" dtr="false" t="normal">'Малоэтажка_колич_блоков'!E106*'Осн._характ_ки_малоэт_кварт'!$E$8</f>
        <v>0</v>
      </c>
      <c r="F106" s="10" t="n">
        <f aca="false" ca="false" dt2D="false" dtr="false" t="normal">'Малоэтажка_колич_блоков'!F106*'Осн._характ_ки_малоэт_кварт'!$F$8</f>
        <v>0</v>
      </c>
    </row>
    <row outlineLevel="0" r="107">
      <c r="A107" s="7" t="s"/>
      <c r="B107" s="4" t="s">
        <v>113</v>
      </c>
      <c r="C107" s="10" t="n">
        <f aca="false" ca="false" dt2D="false" dtr="false" t="normal">'Малоэтажка_колич_блоков'!C107*'Осн._характ_ки_малоэт_кварт'!$C$8</f>
        <v>12</v>
      </c>
      <c r="D107" s="10" t="n">
        <f aca="false" ca="false" dt2D="false" dtr="false" t="normal">'Малоэтажка_колич_блоков'!D107*'Осн._характ_ки_малоэт_кварт'!$D$8</f>
        <v>32</v>
      </c>
      <c r="E107" s="10" t="n">
        <f aca="false" ca="false" dt2D="false" dtr="false" t="normal">'Малоэтажка_колич_блоков'!E107*'Осн._характ_ки_малоэт_кварт'!$E$8</f>
        <v>0</v>
      </c>
      <c r="F107" s="10" t="n">
        <f aca="false" ca="false" dt2D="false" dtr="false" t="normal">'Малоэтажка_колич_блоков'!F107*'Осн._характ_ки_малоэт_кварт'!$F$8</f>
        <v>0</v>
      </c>
    </row>
    <row outlineLevel="0" r="108">
      <c r="A108" s="7" t="s"/>
      <c r="B108" s="4" t="s">
        <v>114</v>
      </c>
      <c r="C108" s="10" t="n">
        <f aca="false" ca="false" dt2D="false" dtr="false" t="normal">'Малоэтажка_колич_блоков'!C108*'Осн._характ_ки_малоэт_кварт'!$C$8</f>
        <v>12</v>
      </c>
      <c r="D108" s="10" t="n">
        <f aca="false" ca="false" dt2D="false" dtr="false" t="normal">'Малоэтажка_колич_блоков'!D108*'Осн._характ_ки_малоэт_кварт'!$D$8</f>
        <v>32</v>
      </c>
      <c r="E108" s="10" t="n">
        <f aca="false" ca="false" dt2D="false" dtr="false" t="normal">'Малоэтажка_колич_блоков'!E108*'Осн._характ_ки_малоэт_кварт'!$E$8</f>
        <v>0</v>
      </c>
      <c r="F108" s="10" t="n">
        <f aca="false" ca="false" dt2D="false" dtr="false" t="normal">'Малоэтажка_колич_блоков'!F108*'Осн._характ_ки_малоэт_кварт'!$F$8</f>
        <v>0</v>
      </c>
    </row>
    <row outlineLevel="0" r="109">
      <c r="A109" s="7" t="s"/>
      <c r="B109" s="4" t="s">
        <v>115</v>
      </c>
      <c r="C109" s="10" t="n">
        <f aca="false" ca="false" dt2D="false" dtr="false" t="normal">'Малоэтажка_колич_блоков'!C109*'Осн._характ_ки_малоэт_кварт'!$C$8</f>
        <v>12</v>
      </c>
      <c r="D109" s="10" t="n">
        <f aca="false" ca="false" dt2D="false" dtr="false" t="normal">'Малоэтажка_колич_блоков'!D109*'Осн._характ_ки_малоэт_кварт'!$D$8</f>
        <v>32</v>
      </c>
      <c r="E109" s="10" t="n">
        <f aca="false" ca="false" dt2D="false" dtr="false" t="normal">'Малоэтажка_колич_блоков'!E109*'Осн._характ_ки_малоэт_кварт'!$E$8</f>
        <v>0</v>
      </c>
      <c r="F109" s="10" t="n">
        <f aca="false" ca="false" dt2D="false" dtr="false" t="normal">'Малоэтажка_колич_блоков'!F109*'Осн._характ_ки_малоэт_кварт'!$F$8</f>
        <v>0</v>
      </c>
    </row>
    <row outlineLevel="0" r="110">
      <c r="A110" s="7" t="s"/>
      <c r="B110" s="4" t="s">
        <v>116</v>
      </c>
      <c r="C110" s="10" t="n">
        <f aca="false" ca="false" dt2D="false" dtr="false" t="normal">'Малоэтажка_колич_блоков'!C110*'Осн._характ_ки_малоэт_кварт'!$C$8</f>
        <v>12</v>
      </c>
      <c r="D110" s="10" t="n">
        <f aca="false" ca="false" dt2D="false" dtr="false" t="normal">'Малоэтажка_колич_блоков'!D110*'Осн._характ_ки_малоэт_кварт'!$D$8</f>
        <v>32</v>
      </c>
      <c r="E110" s="10" t="n">
        <f aca="false" ca="false" dt2D="false" dtr="false" t="normal">'Малоэтажка_колич_блоков'!E110*'Осн._характ_ки_малоэт_кварт'!$E$8</f>
        <v>0</v>
      </c>
      <c r="F110" s="10" t="n">
        <f aca="false" ca="false" dt2D="false" dtr="false" t="normal">'Малоэтажка_колич_блоков'!F110*'Осн._характ_ки_малоэт_кварт'!$F$8</f>
        <v>0</v>
      </c>
    </row>
    <row outlineLevel="0" r="111">
      <c r="A111" s="3" t="s"/>
      <c r="B111" s="4" t="s">
        <v>117</v>
      </c>
      <c r="C111" s="10" t="n">
        <f aca="false" ca="false" dt2D="false" dtr="false" t="normal">'Малоэтажка_колич_блоков'!C111*'Осн._характ_ки_малоэт_кварт'!$C$8</f>
        <v>12</v>
      </c>
      <c r="D111" s="10" t="n">
        <f aca="false" ca="false" dt2D="false" dtr="false" t="normal">'Малоэтажка_колич_блоков'!D111*'Осн._характ_ки_малоэт_кварт'!$D$8</f>
        <v>32</v>
      </c>
      <c r="E111" s="10" t="n">
        <f aca="false" ca="false" dt2D="false" dtr="false" t="normal">'Малоэтажка_колич_блоков'!E111*'Осн._характ_ки_малоэт_кварт'!$E$8</f>
        <v>0</v>
      </c>
      <c r="F111" s="10" t="n">
        <f aca="false" ca="false" dt2D="false" dtr="false" t="normal">'Малоэтажка_колич_блоков'!F111*'Осн._характ_ки_малоэт_кварт'!$F$8</f>
        <v>0</v>
      </c>
    </row>
    <row outlineLevel="0" r="112">
      <c r="A112" s="1" t="n">
        <v>9</v>
      </c>
      <c r="B112" s="4" t="s">
        <v>118</v>
      </c>
      <c r="C112" s="10" t="n">
        <f aca="false" ca="false" dt2D="false" dtr="false" t="normal">'Малоэтажка_колич_блоков'!C112*'Осн._характ_ки_малоэт_кварт'!$C$8</f>
        <v>12</v>
      </c>
      <c r="D112" s="10" t="n">
        <f aca="false" ca="false" dt2D="false" dtr="false" t="normal">'Малоэтажка_колич_блоков'!D112*'Осн._характ_ки_малоэт_кварт'!$D$8</f>
        <v>32</v>
      </c>
      <c r="E112" s="10" t="n">
        <f aca="false" ca="false" dt2D="false" dtr="false" t="normal">'Малоэтажка_колич_блоков'!E112*'Осн._характ_ки_малоэт_кварт'!$E$8</f>
        <v>0</v>
      </c>
      <c r="F112" s="10" t="n">
        <f aca="false" ca="false" dt2D="false" dtr="false" t="normal">'Малоэтажка_колич_блоков'!F112*'Осн._характ_ки_малоэт_кварт'!$F$8</f>
        <v>0</v>
      </c>
    </row>
    <row outlineLevel="0" r="113">
      <c r="A113" s="7" t="s"/>
      <c r="B113" s="4" t="s">
        <v>119</v>
      </c>
      <c r="C113" s="10" t="n">
        <f aca="false" ca="false" dt2D="false" dtr="false" t="normal">'Малоэтажка_колич_блоков'!C113*'Осн._характ_ки_малоэт_кварт'!$C$8</f>
        <v>12</v>
      </c>
      <c r="D113" s="10" t="n">
        <f aca="false" ca="false" dt2D="false" dtr="false" t="normal">'Малоэтажка_колич_блоков'!D113*'Осн._характ_ки_малоэт_кварт'!$D$8</f>
        <v>32</v>
      </c>
      <c r="E113" s="10" t="n">
        <f aca="false" ca="false" dt2D="false" dtr="false" t="normal">'Малоэтажка_колич_блоков'!E113*'Осн._характ_ки_малоэт_кварт'!$E$8</f>
        <v>0</v>
      </c>
      <c r="F113" s="10" t="n">
        <f aca="false" ca="false" dt2D="false" dtr="false" t="normal">'Малоэтажка_колич_блоков'!F113*'Осн._характ_ки_малоэт_кварт'!$F$8</f>
        <v>0</v>
      </c>
    </row>
    <row outlineLevel="0" r="114">
      <c r="A114" s="7" t="s"/>
      <c r="B114" s="4" t="s">
        <v>120</v>
      </c>
      <c r="C114" s="10" t="n">
        <f aca="false" ca="false" dt2D="false" dtr="false" t="normal">'Малоэтажка_колич_блоков'!C114*'Осн._характ_ки_малоэт_кварт'!$C$8</f>
        <v>12</v>
      </c>
      <c r="D114" s="10" t="n">
        <f aca="false" ca="false" dt2D="false" dtr="false" t="normal">'Малоэтажка_колич_блоков'!D114*'Осн._характ_ки_малоэт_кварт'!$D$8</f>
        <v>32</v>
      </c>
      <c r="E114" s="10" t="n">
        <f aca="false" ca="false" dt2D="false" dtr="false" t="normal">'Малоэтажка_колич_блоков'!E114*'Осн._характ_ки_малоэт_кварт'!$E$8</f>
        <v>0</v>
      </c>
      <c r="F114" s="10" t="n">
        <f aca="false" ca="false" dt2D="false" dtr="false" t="normal">'Малоэтажка_колич_блоков'!F114*'Осн._характ_ки_малоэт_кварт'!$F$8</f>
        <v>0</v>
      </c>
    </row>
    <row outlineLevel="0" r="115">
      <c r="A115" s="7" t="s"/>
      <c r="B115" s="4" t="s">
        <v>121</v>
      </c>
      <c r="C115" s="10" t="n">
        <f aca="false" ca="false" dt2D="false" dtr="false" t="normal">'Малоэтажка_колич_блоков'!C115*'Осн._характ_ки_малоэт_кварт'!$C$8/2</f>
        <v>6</v>
      </c>
      <c r="D115" s="10" t="n">
        <f aca="false" ca="false" dt2D="false" dtr="false" t="normal">'Малоэтажка_колич_блоков'!D115*'Осн._характ_ки_малоэт_кварт'!$D$8/2</f>
        <v>16</v>
      </c>
      <c r="E115" s="10" t="n">
        <f aca="false" ca="false" dt2D="false" dtr="false" t="normal">'Малоэтажка_колич_блоков'!E115*'Осн._характ_ки_малоэт_кварт'!$E$8</f>
        <v>0</v>
      </c>
      <c r="F115" s="10" t="n">
        <f aca="false" ca="false" dt2D="false" dtr="false" t="normal">'Малоэтажка_колич_блоков'!F115*'Осн._характ_ки_малоэт_кварт'!$F$8</f>
        <v>0</v>
      </c>
    </row>
    <row outlineLevel="0" r="116">
      <c r="A116" s="7" t="s"/>
      <c r="B116" s="4" t="s">
        <v>122</v>
      </c>
      <c r="C116" s="10" t="n">
        <f aca="false" ca="false" dt2D="false" dtr="false" t="normal">'Малоэтажка_колич_блоков'!C116*'Осн._характ_ки_малоэт_кварт'!$C$8/2</f>
        <v>6</v>
      </c>
      <c r="D116" s="10" t="n">
        <f aca="false" ca="false" dt2D="false" dtr="false" t="normal">'Малоэтажка_колич_блоков'!D116*'Осн._характ_ки_малоэт_кварт'!$D$8/2</f>
        <v>16</v>
      </c>
      <c r="E116" s="10" t="n">
        <f aca="false" ca="false" dt2D="false" dtr="false" t="normal">'Малоэтажка_колич_блоков'!E116*'Осн._характ_ки_малоэт_кварт'!$E$8</f>
        <v>0</v>
      </c>
      <c r="F116" s="10" t="n">
        <f aca="false" ca="false" dt2D="false" dtr="false" t="normal">'Малоэтажка_колич_блоков'!F116*'Осн._характ_ки_малоэт_кварт'!$F$8</f>
        <v>0</v>
      </c>
    </row>
    <row outlineLevel="0" r="117">
      <c r="A117" s="7" t="s"/>
      <c r="B117" s="4" t="s">
        <v>123</v>
      </c>
      <c r="C117" s="10" t="n">
        <f aca="false" ca="false" dt2D="false" dtr="false" t="normal">'Малоэтажка_колич_блоков'!C117*'Осн._характ_ки_малоэт_кварт'!$C$8/2</f>
        <v>6</v>
      </c>
      <c r="D117" s="10" t="n">
        <f aca="false" ca="false" dt2D="false" dtr="false" t="normal">'Малоэтажка_колич_блоков'!D117*'Осн._характ_ки_малоэт_кварт'!$D$8/2</f>
        <v>16</v>
      </c>
      <c r="E117" s="10" t="n">
        <f aca="false" ca="false" dt2D="false" dtr="false" t="normal">'Малоэтажка_колич_блоков'!E117*'Осн._характ_ки_малоэт_кварт'!$E$8</f>
        <v>0</v>
      </c>
      <c r="F117" s="10" t="n">
        <f aca="false" ca="false" dt2D="false" dtr="false" t="normal">'Малоэтажка_колич_блоков'!F117*'Осн._характ_ки_малоэт_кварт'!$F$8</f>
        <v>0</v>
      </c>
    </row>
    <row outlineLevel="0" r="118">
      <c r="A118" s="7" t="s"/>
      <c r="B118" s="4" t="s">
        <v>124</v>
      </c>
      <c r="C118" s="10" t="n">
        <f aca="false" ca="false" dt2D="false" dtr="false" t="normal">'Малоэтажка_колич_блоков'!C118*'Осн._характ_ки_малоэт_кварт'!$C$8</f>
        <v>12</v>
      </c>
      <c r="D118" s="10" t="n">
        <f aca="false" ca="false" dt2D="false" dtr="false" t="normal">'Малоэтажка_колич_блоков'!D118*'Осн._характ_ки_малоэт_кварт'!$D$8</f>
        <v>32</v>
      </c>
      <c r="E118" s="10" t="n">
        <f aca="false" ca="false" dt2D="false" dtr="false" t="normal">'Малоэтажка_колич_блоков'!E118*'Осн._характ_ки_малоэт_кварт'!$E$8</f>
        <v>0</v>
      </c>
      <c r="F118" s="10" t="n">
        <f aca="false" ca="false" dt2D="false" dtr="false" t="normal">'Малоэтажка_колич_блоков'!F118*'Осн._характ_ки_малоэт_кварт'!$F$8</f>
        <v>0</v>
      </c>
    </row>
    <row outlineLevel="0" r="119">
      <c r="A119" s="7" t="s"/>
      <c r="B119" s="4" t="s">
        <v>125</v>
      </c>
      <c r="C119" s="10" t="n">
        <f aca="false" ca="false" dt2D="false" dtr="false" t="normal">'Малоэтажка_колич_блоков'!C119*'Осн._характ_ки_малоэт_кварт'!$C$8</f>
        <v>12</v>
      </c>
      <c r="D119" s="10" t="n">
        <f aca="false" ca="false" dt2D="false" dtr="false" t="normal">'Малоэтажка_колич_блоков'!D119*'Осн._характ_ки_малоэт_кварт'!$D$8</f>
        <v>32</v>
      </c>
      <c r="E119" s="10" t="n">
        <f aca="false" ca="false" dt2D="false" dtr="false" t="normal">'Малоэтажка_колич_блоков'!E119*'Осн._характ_ки_малоэт_кварт'!$E$8</f>
        <v>0</v>
      </c>
      <c r="F119" s="10" t="n">
        <f aca="false" ca="false" dt2D="false" dtr="false" t="normal">'Малоэтажка_колич_блоков'!F119*'Осн._характ_ки_малоэт_кварт'!$F$8</f>
        <v>0</v>
      </c>
    </row>
    <row outlineLevel="0" r="120">
      <c r="A120" s="7" t="s"/>
      <c r="B120" s="4" t="s">
        <v>126</v>
      </c>
      <c r="C120" s="10" t="n">
        <f aca="false" ca="false" dt2D="false" dtr="false" t="normal">'Малоэтажка_колич_блоков'!C120*'Осн._характ_ки_малоэт_кварт'!$C$8/2</f>
        <v>6</v>
      </c>
      <c r="D120" s="10" t="n">
        <f aca="false" ca="false" dt2D="false" dtr="false" t="normal">'Малоэтажка_колич_блоков'!D120*'Осн._характ_ки_малоэт_кварт'!$D$8/2</f>
        <v>16</v>
      </c>
      <c r="E120" s="10" t="n">
        <f aca="false" ca="false" dt2D="false" dtr="false" t="normal">'Малоэтажка_колич_блоков'!E120*'Осн._характ_ки_малоэт_кварт'!$E$8</f>
        <v>0</v>
      </c>
      <c r="F120" s="10" t="n">
        <f aca="false" ca="false" dt2D="false" dtr="false" t="normal">'Малоэтажка_колич_блоков'!F120*'Осн._характ_ки_малоэт_кварт'!$F$8</f>
        <v>0</v>
      </c>
    </row>
    <row outlineLevel="0" r="121">
      <c r="A121" s="3" t="s"/>
      <c r="B121" s="4" t="s">
        <v>127</v>
      </c>
      <c r="C121" s="10" t="n">
        <f aca="false" ca="false" dt2D="false" dtr="false" t="normal">'Малоэтажка_колич_блоков'!C121*'Осн._характ_ки_малоэт_кварт'!$C$8/2</f>
        <v>6</v>
      </c>
      <c r="D121" s="10" t="n">
        <f aca="false" ca="false" dt2D="false" dtr="false" t="normal">'Малоэтажка_колич_блоков'!D121*'Осн._характ_ки_малоэт_кварт'!$D$8/2</f>
        <v>16</v>
      </c>
      <c r="E121" s="10" t="n">
        <f aca="false" ca="false" dt2D="false" dtr="false" t="normal">'Малоэтажка_колич_блоков'!E121*'Осн._характ_ки_малоэт_кварт'!$E$8</f>
        <v>0</v>
      </c>
      <c r="F121" s="10" t="n">
        <f aca="false" ca="false" dt2D="false" dtr="false" t="normal">'Малоэтажка_колич_блоков'!F121*'Осн._характ_ки_малоэт_кварт'!$F$8</f>
        <v>0</v>
      </c>
    </row>
  </sheetData>
  <mergeCells count="12">
    <mergeCell ref="A31:A37"/>
    <mergeCell ref="A1:A2"/>
    <mergeCell ref="C1:F1"/>
    <mergeCell ref="B1:B2"/>
    <mergeCell ref="A3:A11"/>
    <mergeCell ref="A12:A25"/>
    <mergeCell ref="A38:A56"/>
    <mergeCell ref="A57:A67"/>
    <mergeCell ref="A68:A89"/>
    <mergeCell ref="A90:A111"/>
    <mergeCell ref="A26:A30"/>
    <mergeCell ref="A112:A12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122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</cols>
  <sheetData>
    <row outlineLevel="0" r="1">
      <c r="A1" s="1" t="s">
        <v>128</v>
      </c>
      <c r="B1" s="1" t="s">
        <v>1</v>
      </c>
      <c r="C1" s="5" t="s">
        <v>135</v>
      </c>
      <c r="D1" s="8" t="s"/>
      <c r="E1" s="8" t="s"/>
      <c r="F1" s="9" t="s"/>
      <c r="G1" s="5" t="s">
        <v>136</v>
      </c>
    </row>
    <row outlineLevel="0" r="2">
      <c r="A2" s="3" t="s"/>
      <c r="B2" s="3" t="s"/>
      <c r="C2" s="10" t="s">
        <v>130</v>
      </c>
      <c r="D2" s="10" t="s">
        <v>131</v>
      </c>
      <c r="E2" s="10" t="s">
        <v>132</v>
      </c>
      <c r="F2" s="10" t="s">
        <v>133</v>
      </c>
      <c r="G2" s="11" t="s"/>
    </row>
    <row outlineLevel="0" r="3">
      <c r="A3" s="1" t="n">
        <v>1</v>
      </c>
      <c r="B3" s="4" t="s">
        <v>9</v>
      </c>
      <c r="C3" s="10" t="n">
        <f aca="false" ca="false" dt2D="false" dtr="false" t="normal">'Малоэтажка_колич_квартир'!C3*3</f>
        <v>36</v>
      </c>
      <c r="D3" s="10" t="n">
        <f aca="false" ca="false" dt2D="false" dtr="false" t="normal">'Малоэтажка_колич_квартир'!D3*3</f>
        <v>96</v>
      </c>
      <c r="E3" s="10" t="n">
        <f aca="false" ca="false" dt2D="false" dtr="false" t="normal">'Малоэтажка_колич_квартир'!E3*3</f>
        <v>0</v>
      </c>
      <c r="F3" s="10" t="n">
        <f aca="false" ca="false" dt2D="false" dtr="false" t="normal">'Малоэтажка_колич_квартир'!F3*3</f>
        <v>0</v>
      </c>
      <c r="G3" s="10" t="n">
        <f aca="false" ca="false" dt2D="false" dtr="false" t="normal">SUM(C3:F3)</f>
        <v>132</v>
      </c>
    </row>
    <row outlineLevel="0" r="4">
      <c r="A4" s="7" t="s"/>
      <c r="B4" s="4" t="s">
        <v>10</v>
      </c>
      <c r="C4" s="10" t="n">
        <f aca="false" ca="false" dt2D="false" dtr="false" t="normal">'Малоэтажка_колич_квартир'!C4*3</f>
        <v>36</v>
      </c>
      <c r="D4" s="10" t="n">
        <f aca="false" ca="false" dt2D="false" dtr="false" t="normal">'Малоэтажка_колич_квартир'!D4*3</f>
        <v>96</v>
      </c>
      <c r="E4" s="10" t="n">
        <f aca="false" ca="false" dt2D="false" dtr="false" t="normal">'Малоэтажка_колич_квартир'!E4*3</f>
        <v>0</v>
      </c>
      <c r="F4" s="10" t="n">
        <f aca="false" ca="false" dt2D="false" dtr="false" t="normal">'Малоэтажка_колич_квартир'!F4*3</f>
        <v>0</v>
      </c>
      <c r="G4" s="10" t="n">
        <f aca="false" ca="false" dt2D="false" dtr="false" t="normal">SUM(C4:F4)</f>
        <v>132</v>
      </c>
    </row>
    <row outlineLevel="0" r="5">
      <c r="A5" s="7" t="s"/>
      <c r="B5" s="4" t="s">
        <v>11</v>
      </c>
      <c r="C5" s="10" t="n">
        <f aca="false" ca="false" dt2D="false" dtr="false" t="normal">'Малоэтажка_колич_квартир'!C5*3</f>
        <v>36</v>
      </c>
      <c r="D5" s="10" t="n">
        <f aca="false" ca="false" dt2D="false" dtr="false" t="normal">'Малоэтажка_колич_квартир'!D5*3</f>
        <v>96</v>
      </c>
      <c r="E5" s="10" t="n">
        <f aca="false" ca="false" dt2D="false" dtr="false" t="normal">'Малоэтажка_колич_квартир'!E5*3</f>
        <v>0</v>
      </c>
      <c r="F5" s="10" t="n">
        <f aca="false" ca="false" dt2D="false" dtr="false" t="normal">'Малоэтажка_колич_квартир'!F5*3</f>
        <v>0</v>
      </c>
      <c r="G5" s="10" t="n">
        <f aca="false" ca="false" dt2D="false" dtr="false" t="normal">SUM(C5:F5)</f>
        <v>132</v>
      </c>
    </row>
    <row outlineLevel="0" r="6">
      <c r="A6" s="7" t="s"/>
      <c r="B6" s="4" t="s">
        <v>12</v>
      </c>
      <c r="C6" s="10" t="n">
        <f aca="false" ca="false" dt2D="false" dtr="false" t="normal">'Малоэтажка_колич_квартир'!C6*3</f>
        <v>36</v>
      </c>
      <c r="D6" s="10" t="n">
        <f aca="false" ca="false" dt2D="false" dtr="false" t="normal">'Малоэтажка_колич_квартир'!D6*3</f>
        <v>96</v>
      </c>
      <c r="E6" s="10" t="n">
        <f aca="false" ca="false" dt2D="false" dtr="false" t="normal">'Малоэтажка_колич_квартир'!E6*3</f>
        <v>0</v>
      </c>
      <c r="F6" s="10" t="n">
        <f aca="false" ca="false" dt2D="false" dtr="false" t="normal">'Малоэтажка_колич_квартир'!F6*3</f>
        <v>0</v>
      </c>
      <c r="G6" s="10" t="n">
        <f aca="false" ca="false" dt2D="false" dtr="false" t="normal">SUM(C6:F6)</f>
        <v>132</v>
      </c>
    </row>
    <row outlineLevel="0" r="7">
      <c r="A7" s="7" t="s"/>
      <c r="B7" s="4" t="s">
        <v>13</v>
      </c>
      <c r="C7" s="10" t="n">
        <f aca="false" ca="false" dt2D="false" dtr="false" t="normal">'Малоэтажка_колич_квартир'!C7*3</f>
        <v>36</v>
      </c>
      <c r="D7" s="10" t="n">
        <f aca="false" ca="false" dt2D="false" dtr="false" t="normal">'Малоэтажка_колич_квартир'!D7*3</f>
        <v>48</v>
      </c>
      <c r="E7" s="10" t="n">
        <f aca="false" ca="false" dt2D="false" dtr="false" t="normal">'Малоэтажка_колич_квартир'!E7*3</f>
        <v>36</v>
      </c>
      <c r="F7" s="10" t="n">
        <f aca="false" ca="false" dt2D="false" dtr="false" t="normal">'Малоэтажка_колич_квартир'!F7*3</f>
        <v>0</v>
      </c>
      <c r="G7" s="10" t="n">
        <f aca="false" ca="false" dt2D="false" dtr="false" t="normal">SUM(C7:F7)</f>
        <v>120</v>
      </c>
    </row>
    <row outlineLevel="0" r="8">
      <c r="A8" s="7" t="s"/>
      <c r="B8" s="4" t="s">
        <v>14</v>
      </c>
      <c r="C8" s="10" t="n">
        <f aca="false" ca="false" dt2D="false" dtr="false" t="normal">'Малоэтажка_колич_квартир'!C8*3</f>
        <v>36</v>
      </c>
      <c r="D8" s="10" t="n">
        <f aca="false" ca="false" dt2D="false" dtr="false" t="normal">'Малоэтажка_колич_квартир'!D8*3</f>
        <v>96</v>
      </c>
      <c r="E8" s="10" t="n">
        <f aca="false" ca="false" dt2D="false" dtr="false" t="normal">'Малоэтажка_колич_квартир'!E8*3</f>
        <v>0</v>
      </c>
      <c r="F8" s="10" t="n">
        <f aca="false" ca="false" dt2D="false" dtr="false" t="normal">'Малоэтажка_колич_квартир'!F8*3</f>
        <v>0</v>
      </c>
      <c r="G8" s="10" t="n">
        <f aca="false" ca="false" dt2D="false" dtr="false" t="normal">SUM(C8:F8)</f>
        <v>132</v>
      </c>
    </row>
    <row outlineLevel="0" r="9">
      <c r="A9" s="7" t="s"/>
      <c r="B9" s="4" t="s">
        <v>15</v>
      </c>
      <c r="C9" s="10" t="n">
        <f aca="false" ca="false" dt2D="false" dtr="false" t="normal">'Малоэтажка_колич_квартир'!C9*3</f>
        <v>36</v>
      </c>
      <c r="D9" s="10" t="n">
        <f aca="false" ca="false" dt2D="false" dtr="false" t="normal">'Малоэтажка_колич_квартир'!D9*3</f>
        <v>96</v>
      </c>
      <c r="E9" s="10" t="n">
        <f aca="false" ca="false" dt2D="false" dtr="false" t="normal">'Малоэтажка_колич_квартир'!E9*3</f>
        <v>0</v>
      </c>
      <c r="F9" s="10" t="n">
        <f aca="false" ca="false" dt2D="false" dtr="false" t="normal">'Малоэтажка_колич_квартир'!F9*3</f>
        <v>0</v>
      </c>
      <c r="G9" s="10" t="n">
        <f aca="false" ca="false" dt2D="false" dtr="false" t="normal">SUM(C9:F9)</f>
        <v>132</v>
      </c>
    </row>
    <row outlineLevel="0" r="10">
      <c r="A10" s="7" t="s"/>
      <c r="B10" s="4" t="s">
        <v>16</v>
      </c>
      <c r="C10" s="10" t="n">
        <f aca="false" ca="false" dt2D="false" dtr="false" t="normal">'Малоэтажка_колич_квартир'!C10*3</f>
        <v>36</v>
      </c>
      <c r="D10" s="10" t="n">
        <f aca="false" ca="false" dt2D="false" dtr="false" t="normal">'Малоэтажка_колич_квартир'!D10*3</f>
        <v>96</v>
      </c>
      <c r="E10" s="10" t="n">
        <f aca="false" ca="false" dt2D="false" dtr="false" t="normal">'Малоэтажка_колич_квартир'!E10*3</f>
        <v>0</v>
      </c>
      <c r="F10" s="10" t="n">
        <f aca="false" ca="false" dt2D="false" dtr="false" t="normal">'Малоэтажка_колич_квартир'!F10*3</f>
        <v>0</v>
      </c>
      <c r="G10" s="10" t="n">
        <f aca="false" ca="false" dt2D="false" dtr="false" t="normal">SUM(C10:F10)</f>
        <v>132</v>
      </c>
    </row>
    <row outlineLevel="0" r="11">
      <c r="A11" s="3" t="s"/>
      <c r="B11" s="4" t="s">
        <v>17</v>
      </c>
      <c r="C11" s="10" t="n">
        <f aca="false" ca="false" dt2D="false" dtr="false" t="normal">'Малоэтажка_колич_квартир'!C11*3</f>
        <v>36</v>
      </c>
      <c r="D11" s="10" t="n">
        <f aca="false" ca="false" dt2D="false" dtr="false" t="normal">'Малоэтажка_колич_квартир'!D11*3</f>
        <v>96</v>
      </c>
      <c r="E11" s="10" t="n">
        <f aca="false" ca="false" dt2D="false" dtr="false" t="normal">'Малоэтажка_колич_квартир'!E11*3</f>
        <v>0</v>
      </c>
      <c r="F11" s="10" t="n">
        <f aca="false" ca="false" dt2D="false" dtr="false" t="normal">'Малоэтажка_колич_квартир'!F11*3</f>
        <v>0</v>
      </c>
      <c r="G11" s="10" t="n">
        <f aca="false" ca="false" dt2D="false" dtr="false" t="normal">SUM(C11:F11)</f>
        <v>132</v>
      </c>
      <c r="H11" s="0" t="n">
        <f aca="false" ca="false" dt2D="false" dtr="false" t="normal">SUM(G3:G11)</f>
        <v>1176</v>
      </c>
    </row>
    <row outlineLevel="0" r="12">
      <c r="A12" s="1" t="n">
        <v>2</v>
      </c>
      <c r="B12" s="4" t="s">
        <v>18</v>
      </c>
      <c r="C12" s="10" t="n">
        <f aca="false" ca="false" dt2D="false" dtr="false" t="normal">'Малоэтажка_колич_квартир'!C12*3</f>
        <v>36</v>
      </c>
      <c r="D12" s="10" t="n">
        <f aca="false" ca="false" dt2D="false" dtr="false" t="normal">'Малоэтажка_колич_квартир'!D12*3</f>
        <v>96</v>
      </c>
      <c r="E12" s="10" t="n">
        <f aca="false" ca="false" dt2D="false" dtr="false" t="normal">'Малоэтажка_колич_квартир'!E12*3</f>
        <v>0</v>
      </c>
      <c r="F12" s="10" t="n">
        <f aca="false" ca="false" dt2D="false" dtr="false" t="normal">'Малоэтажка_колич_квартир'!F12*3</f>
        <v>0</v>
      </c>
      <c r="G12" s="10" t="n">
        <f aca="false" ca="false" dt2D="false" dtr="false" t="normal">SUM(C12:F12)</f>
        <v>132</v>
      </c>
    </row>
    <row outlineLevel="0" r="13">
      <c r="A13" s="7" t="s"/>
      <c r="B13" s="4" t="s">
        <v>19</v>
      </c>
      <c r="C13" s="10" t="n">
        <f aca="false" ca="false" dt2D="false" dtr="false" t="normal">'Малоэтажка_колич_квартир'!C13*3</f>
        <v>36</v>
      </c>
      <c r="D13" s="10" t="n">
        <f aca="false" ca="false" dt2D="false" dtr="false" t="normal">'Малоэтажка_колич_квартир'!D13*3</f>
        <v>96</v>
      </c>
      <c r="E13" s="10" t="n">
        <f aca="false" ca="false" dt2D="false" dtr="false" t="normal">'Малоэтажка_колич_квартир'!E13*3</f>
        <v>0</v>
      </c>
      <c r="F13" s="10" t="n">
        <f aca="false" ca="false" dt2D="false" dtr="false" t="normal">'Малоэтажка_колич_квартир'!F13*3</f>
        <v>0</v>
      </c>
      <c r="G13" s="10" t="n">
        <f aca="false" ca="false" dt2D="false" dtr="false" t="normal">SUM(C13:F13)</f>
        <v>132</v>
      </c>
    </row>
    <row outlineLevel="0" r="14">
      <c r="A14" s="7" t="s"/>
      <c r="B14" s="4" t="s">
        <v>20</v>
      </c>
      <c r="C14" s="10" t="n">
        <f aca="false" ca="false" dt2D="false" dtr="false" t="normal">'Малоэтажка_колич_квартир'!C14*3</f>
        <v>36</v>
      </c>
      <c r="D14" s="10" t="n">
        <f aca="false" ca="false" dt2D="false" dtr="false" t="normal">'Малоэтажка_колич_квартир'!D14*3</f>
        <v>96</v>
      </c>
      <c r="E14" s="10" t="n">
        <f aca="false" ca="false" dt2D="false" dtr="false" t="normal">'Малоэтажка_колич_квартир'!E14*3</f>
        <v>0</v>
      </c>
      <c r="F14" s="10" t="n">
        <f aca="false" ca="false" dt2D="false" dtr="false" t="normal">'Малоэтажка_колич_квартир'!F14*3</f>
        <v>0</v>
      </c>
      <c r="G14" s="10" t="n">
        <f aca="false" ca="false" dt2D="false" dtr="false" t="normal">SUM(C14:F14)</f>
        <v>132</v>
      </c>
    </row>
    <row outlineLevel="0" r="15">
      <c r="A15" s="7" t="s"/>
      <c r="B15" s="4" t="s">
        <v>21</v>
      </c>
      <c r="C15" s="10" t="n">
        <f aca="false" ca="false" dt2D="false" dtr="false" t="normal">'Малоэтажка_колич_квартир'!C15*3</f>
        <v>36</v>
      </c>
      <c r="D15" s="10" t="n">
        <f aca="false" ca="false" dt2D="false" dtr="false" t="normal">'Малоэтажка_колич_квартир'!D15*3</f>
        <v>96</v>
      </c>
      <c r="E15" s="10" t="n">
        <f aca="false" ca="false" dt2D="false" dtr="false" t="normal">'Малоэтажка_колич_квартир'!E15*3</f>
        <v>0</v>
      </c>
      <c r="F15" s="10" t="n">
        <f aca="false" ca="false" dt2D="false" dtr="false" t="normal">'Малоэтажка_колич_квартир'!F15*3</f>
        <v>0</v>
      </c>
      <c r="G15" s="10" t="n">
        <f aca="false" ca="false" dt2D="false" dtr="false" t="normal">SUM(C15:F15)</f>
        <v>132</v>
      </c>
    </row>
    <row outlineLevel="0" r="16">
      <c r="A16" s="7" t="s"/>
      <c r="B16" s="4" t="s">
        <v>22</v>
      </c>
      <c r="C16" s="10" t="n">
        <f aca="false" ca="false" dt2D="false" dtr="false" t="normal">'Малоэтажка_колич_квартир'!C16*3</f>
        <v>36</v>
      </c>
      <c r="D16" s="10" t="n">
        <f aca="false" ca="false" dt2D="false" dtr="false" t="normal">'Малоэтажка_колич_квартир'!D16*3</f>
        <v>96</v>
      </c>
      <c r="E16" s="10" t="n">
        <f aca="false" ca="false" dt2D="false" dtr="false" t="normal">'Малоэтажка_колич_квартир'!E16*3</f>
        <v>0</v>
      </c>
      <c r="F16" s="10" t="n">
        <f aca="false" ca="false" dt2D="false" dtr="false" t="normal">'Малоэтажка_колич_квартир'!F16*3</f>
        <v>0</v>
      </c>
      <c r="G16" s="10" t="n">
        <f aca="false" ca="false" dt2D="false" dtr="false" t="normal">SUM(C16:F16)</f>
        <v>132</v>
      </c>
    </row>
    <row outlineLevel="0" r="17">
      <c r="A17" s="7" t="s"/>
      <c r="B17" s="4" t="s">
        <v>23</v>
      </c>
      <c r="C17" s="10" t="n">
        <f aca="false" ca="false" dt2D="false" dtr="false" t="normal">'Малоэтажка_колич_квартир'!C17*3</f>
        <v>36</v>
      </c>
      <c r="D17" s="10" t="n">
        <f aca="false" ca="false" dt2D="false" dtr="false" t="normal">'Малоэтажка_колич_квартир'!D17*3</f>
        <v>96</v>
      </c>
      <c r="E17" s="10" t="n">
        <f aca="false" ca="false" dt2D="false" dtr="false" t="normal">'Малоэтажка_колич_квартир'!E17*3</f>
        <v>0</v>
      </c>
      <c r="F17" s="10" t="n">
        <f aca="false" ca="false" dt2D="false" dtr="false" t="normal">'Малоэтажка_колич_квартир'!F17*3</f>
        <v>0</v>
      </c>
      <c r="G17" s="10" t="n">
        <f aca="false" ca="false" dt2D="false" dtr="false" t="normal">SUM(C17:F17)</f>
        <v>132</v>
      </c>
    </row>
    <row outlineLevel="0" r="18">
      <c r="A18" s="7" t="s"/>
      <c r="B18" s="4" t="s">
        <v>24</v>
      </c>
      <c r="C18" s="10" t="n">
        <f aca="false" ca="false" dt2D="false" dtr="false" t="normal">'Малоэтажка_колич_квартир'!C18*3</f>
        <v>36</v>
      </c>
      <c r="D18" s="10" t="n">
        <f aca="false" ca="false" dt2D="false" dtr="false" t="normal">'Малоэтажка_колич_квартир'!D18*3</f>
        <v>96</v>
      </c>
      <c r="E18" s="10" t="n">
        <f aca="false" ca="false" dt2D="false" dtr="false" t="normal">'Малоэтажка_колич_квартир'!E18*3</f>
        <v>0</v>
      </c>
      <c r="F18" s="10" t="n">
        <f aca="false" ca="false" dt2D="false" dtr="false" t="normal">'Малоэтажка_колич_квартир'!F18*3</f>
        <v>0</v>
      </c>
      <c r="G18" s="10" t="n">
        <f aca="false" ca="false" dt2D="false" dtr="false" t="normal">SUM(C18:F18)</f>
        <v>132</v>
      </c>
    </row>
    <row outlineLevel="0" r="19">
      <c r="A19" s="7" t="s"/>
      <c r="B19" s="4" t="s">
        <v>25</v>
      </c>
      <c r="C19" s="10" t="n">
        <f aca="false" ca="false" dt2D="false" dtr="false" t="normal">'Малоэтажка_колич_квартир'!C19*3</f>
        <v>36</v>
      </c>
      <c r="D19" s="10" t="n">
        <f aca="false" ca="false" dt2D="false" dtr="false" t="normal">'Малоэтажка_колич_квартир'!D19*3</f>
        <v>96</v>
      </c>
      <c r="E19" s="10" t="n">
        <f aca="false" ca="false" dt2D="false" dtr="false" t="normal">'Малоэтажка_колич_квартир'!E19*3</f>
        <v>0</v>
      </c>
      <c r="F19" s="10" t="n">
        <f aca="false" ca="false" dt2D="false" dtr="false" t="normal">'Малоэтажка_колич_квартир'!F19*3</f>
        <v>0</v>
      </c>
      <c r="G19" s="10" t="n">
        <f aca="false" ca="false" dt2D="false" dtr="false" t="normal">SUM(C19:F19)</f>
        <v>132</v>
      </c>
    </row>
    <row outlineLevel="0" r="20">
      <c r="A20" s="7" t="s"/>
      <c r="B20" s="4" t="s">
        <v>26</v>
      </c>
      <c r="C20" s="10" t="n">
        <f aca="false" ca="false" dt2D="false" dtr="false" t="normal">'Малоэтажка_колич_квартир'!C20*3</f>
        <v>36</v>
      </c>
      <c r="D20" s="10" t="n">
        <f aca="false" ca="false" dt2D="false" dtr="false" t="normal">'Малоэтажка_колич_квартир'!D20*3</f>
        <v>96</v>
      </c>
      <c r="E20" s="10" t="n">
        <f aca="false" ca="false" dt2D="false" dtr="false" t="normal">'Малоэтажка_колич_квартир'!E20*3</f>
        <v>0</v>
      </c>
      <c r="F20" s="10" t="n">
        <f aca="false" ca="false" dt2D="false" dtr="false" t="normal">'Малоэтажка_колич_квартир'!F20*3</f>
        <v>0</v>
      </c>
      <c r="G20" s="10" t="n">
        <f aca="false" ca="false" dt2D="false" dtr="false" t="normal">SUM(C20:F20)</f>
        <v>132</v>
      </c>
    </row>
    <row outlineLevel="0" r="21">
      <c r="A21" s="7" t="s"/>
      <c r="B21" s="4" t="s">
        <v>27</v>
      </c>
      <c r="C21" s="10" t="n">
        <f aca="false" ca="false" dt2D="false" dtr="false" t="normal">'Малоэтажка_колич_квартир'!C21*3</f>
        <v>36</v>
      </c>
      <c r="D21" s="10" t="n">
        <f aca="false" ca="false" dt2D="false" dtr="false" t="normal">'Малоэтажка_колич_квартир'!D21*3</f>
        <v>96</v>
      </c>
      <c r="E21" s="10" t="n">
        <f aca="false" ca="false" dt2D="false" dtr="false" t="normal">'Малоэтажка_колич_квартир'!E21*3</f>
        <v>0</v>
      </c>
      <c r="F21" s="10" t="n">
        <f aca="false" ca="false" dt2D="false" dtr="false" t="normal">'Малоэтажка_колич_квартир'!F21*3</f>
        <v>0</v>
      </c>
      <c r="G21" s="10" t="n">
        <f aca="false" ca="false" dt2D="false" dtr="false" t="normal">SUM(C21:F21)</f>
        <v>132</v>
      </c>
    </row>
    <row outlineLevel="0" r="22">
      <c r="A22" s="7" t="s"/>
      <c r="B22" s="4" t="s">
        <v>28</v>
      </c>
      <c r="C22" s="10" t="n">
        <f aca="false" ca="false" dt2D="false" dtr="false" t="normal">'Малоэтажка_колич_квартир'!C22*3</f>
        <v>36</v>
      </c>
      <c r="D22" s="10" t="n">
        <f aca="false" ca="false" dt2D="false" dtr="false" t="normal">'Малоэтажка_колич_квартир'!D22*3</f>
        <v>96</v>
      </c>
      <c r="E22" s="10" t="n">
        <f aca="false" ca="false" dt2D="false" dtr="false" t="normal">'Малоэтажка_колич_квартир'!E22*3</f>
        <v>0</v>
      </c>
      <c r="F22" s="10" t="n">
        <f aca="false" ca="false" dt2D="false" dtr="false" t="normal">'Малоэтажка_колич_квартир'!F22*3</f>
        <v>0</v>
      </c>
      <c r="G22" s="10" t="n">
        <f aca="false" ca="false" dt2D="false" dtr="false" t="normal">SUM(C22:F22)</f>
        <v>132</v>
      </c>
    </row>
    <row outlineLevel="0" r="23">
      <c r="A23" s="7" t="s"/>
      <c r="B23" s="4" t="s">
        <v>29</v>
      </c>
      <c r="C23" s="10" t="n">
        <f aca="false" ca="false" dt2D="false" dtr="false" t="normal">'Малоэтажка_колич_квартир'!C23*3</f>
        <v>36</v>
      </c>
      <c r="D23" s="10" t="n">
        <f aca="false" ca="false" dt2D="false" dtr="false" t="normal">'Малоэтажка_колич_квартир'!D23*3</f>
        <v>96</v>
      </c>
      <c r="E23" s="10" t="n">
        <f aca="false" ca="false" dt2D="false" dtr="false" t="normal">'Малоэтажка_колич_квартир'!E23*3</f>
        <v>0</v>
      </c>
      <c r="F23" s="10" t="n">
        <f aca="false" ca="false" dt2D="false" dtr="false" t="normal">'Малоэтажка_колич_квартир'!F23*3</f>
        <v>0</v>
      </c>
      <c r="G23" s="10" t="n">
        <f aca="false" ca="false" dt2D="false" dtr="false" t="normal">SUM(C23:F23)</f>
        <v>132</v>
      </c>
    </row>
    <row outlineLevel="0" r="24">
      <c r="A24" s="7" t="s"/>
      <c r="B24" s="4" t="s">
        <v>30</v>
      </c>
      <c r="C24" s="10" t="n">
        <f aca="false" ca="false" dt2D="false" dtr="false" t="normal">'Малоэтажка_колич_квартир'!C24*3</f>
        <v>36</v>
      </c>
      <c r="D24" s="10" t="n">
        <f aca="false" ca="false" dt2D="false" dtr="false" t="normal">'Малоэтажка_колич_квартир'!D24*3</f>
        <v>96</v>
      </c>
      <c r="E24" s="10" t="n">
        <f aca="false" ca="false" dt2D="false" dtr="false" t="normal">'Малоэтажка_колич_квартир'!E24*3</f>
        <v>0</v>
      </c>
      <c r="F24" s="10" t="n">
        <f aca="false" ca="false" dt2D="false" dtr="false" t="normal">'Малоэтажка_колич_квартир'!F24*3</f>
        <v>0</v>
      </c>
      <c r="G24" s="10" t="n">
        <f aca="false" ca="false" dt2D="false" dtr="false" t="normal">SUM(C24:F24)</f>
        <v>132</v>
      </c>
    </row>
    <row outlineLevel="0" r="25">
      <c r="A25" s="3" t="s"/>
      <c r="B25" s="4" t="s">
        <v>31</v>
      </c>
      <c r="C25" s="10" t="n">
        <f aca="false" ca="false" dt2D="false" dtr="false" t="normal">'Малоэтажка_колич_квартир'!C25*3</f>
        <v>36</v>
      </c>
      <c r="D25" s="10" t="n">
        <f aca="false" ca="false" dt2D="false" dtr="false" t="normal">'Малоэтажка_колич_квартир'!D25*3</f>
        <v>96</v>
      </c>
      <c r="E25" s="10" t="n">
        <f aca="false" ca="false" dt2D="false" dtr="false" t="normal">'Малоэтажка_колич_квартир'!E25*3</f>
        <v>0</v>
      </c>
      <c r="F25" s="10" t="n">
        <f aca="false" ca="false" dt2D="false" dtr="false" t="normal">'Малоэтажка_колич_квартир'!F25*3</f>
        <v>0</v>
      </c>
      <c r="G25" s="10" t="n">
        <f aca="false" ca="false" dt2D="false" dtr="false" t="normal">SUM(C25:F25)</f>
        <v>132</v>
      </c>
      <c r="H25" s="0" t="n">
        <f aca="false" ca="false" dt2D="false" dtr="false" t="normal">SUM(G12:G25)</f>
        <v>1848</v>
      </c>
    </row>
    <row outlineLevel="0" r="26">
      <c r="A26" s="1" t="n">
        <v>3</v>
      </c>
      <c r="B26" s="4" t="s">
        <v>32</v>
      </c>
      <c r="C26" s="10" t="n">
        <f aca="false" ca="false" dt2D="false" dtr="false" t="normal">'Малоэтажка_колич_квартир'!C26*3</f>
        <v>36</v>
      </c>
      <c r="D26" s="10" t="n">
        <f aca="false" ca="false" dt2D="false" dtr="false" t="normal">'Малоэтажка_колич_квартир'!D26*3</f>
        <v>96</v>
      </c>
      <c r="E26" s="10" t="n">
        <f aca="false" ca="false" dt2D="false" dtr="false" t="normal">'Малоэтажка_колич_квартир'!E26*3</f>
        <v>0</v>
      </c>
      <c r="F26" s="10" t="n">
        <f aca="false" ca="false" dt2D="false" dtr="false" t="normal">'Малоэтажка_колич_квартир'!F26*3</f>
        <v>0</v>
      </c>
      <c r="G26" s="10" t="n">
        <f aca="false" ca="false" dt2D="false" dtr="false" t="normal">SUM(C26:F26)</f>
        <v>132</v>
      </c>
    </row>
    <row outlineLevel="0" r="27">
      <c r="A27" s="7" t="s"/>
      <c r="B27" s="4" t="s">
        <v>33</v>
      </c>
      <c r="C27" s="10" t="n">
        <f aca="false" ca="false" dt2D="false" dtr="false" t="normal">'Малоэтажка_колич_квартир'!C27*3</f>
        <v>36</v>
      </c>
      <c r="D27" s="10" t="n">
        <f aca="false" ca="false" dt2D="false" dtr="false" t="normal">'Малоэтажка_колич_квартир'!D27*3</f>
        <v>96</v>
      </c>
      <c r="E27" s="10" t="n">
        <f aca="false" ca="false" dt2D="false" dtr="false" t="normal">'Малоэтажка_колич_квартир'!E27*3</f>
        <v>0</v>
      </c>
      <c r="F27" s="10" t="n">
        <f aca="false" ca="false" dt2D="false" dtr="false" t="normal">'Малоэтажка_колич_квартир'!F27*3</f>
        <v>0</v>
      </c>
      <c r="G27" s="10" t="n">
        <f aca="false" ca="false" dt2D="false" dtr="false" t="normal">SUM(C27:F27)</f>
        <v>132</v>
      </c>
    </row>
    <row outlineLevel="0" r="28">
      <c r="A28" s="7" t="s"/>
      <c r="B28" s="4" t="s">
        <v>34</v>
      </c>
      <c r="C28" s="10" t="n">
        <f aca="false" ca="false" dt2D="false" dtr="false" t="normal">'Малоэтажка_колич_квартир'!C28*3</f>
        <v>36</v>
      </c>
      <c r="D28" s="10" t="n">
        <f aca="false" ca="false" dt2D="false" dtr="false" t="normal">'Малоэтажка_колич_квартир'!D28*3</f>
        <v>96</v>
      </c>
      <c r="E28" s="10" t="n">
        <f aca="false" ca="false" dt2D="false" dtr="false" t="normal">'Малоэтажка_колич_квартир'!E28*3</f>
        <v>0</v>
      </c>
      <c r="F28" s="10" t="n">
        <f aca="false" ca="false" dt2D="false" dtr="false" t="normal">'Малоэтажка_колич_квартир'!F28*3</f>
        <v>0</v>
      </c>
      <c r="G28" s="10" t="n">
        <f aca="false" ca="false" dt2D="false" dtr="false" t="normal">SUM(C28:F28)</f>
        <v>132</v>
      </c>
    </row>
    <row outlineLevel="0" r="29">
      <c r="A29" s="7" t="s"/>
      <c r="B29" s="4" t="s">
        <v>35</v>
      </c>
      <c r="C29" s="10" t="n">
        <f aca="false" ca="false" dt2D="false" dtr="false" t="normal">'Малоэтажка_колич_квартир'!C29*3</f>
        <v>36</v>
      </c>
      <c r="D29" s="10" t="n">
        <f aca="false" ca="false" dt2D="false" dtr="false" t="normal">'Малоэтажка_колич_квартир'!D29*3</f>
        <v>96</v>
      </c>
      <c r="E29" s="10" t="n">
        <f aca="false" ca="false" dt2D="false" dtr="false" t="normal">'Малоэтажка_колич_квартир'!E29*3</f>
        <v>0</v>
      </c>
      <c r="F29" s="10" t="n">
        <f aca="false" ca="false" dt2D="false" dtr="false" t="normal">'Малоэтажка_колич_квартир'!F29*3</f>
        <v>0</v>
      </c>
      <c r="G29" s="10" t="n">
        <f aca="false" ca="false" dt2D="false" dtr="false" t="normal">SUM(C29:F29)</f>
        <v>132</v>
      </c>
    </row>
    <row outlineLevel="0" r="30">
      <c r="A30" s="3" t="s"/>
      <c r="B30" s="4" t="s">
        <v>36</v>
      </c>
      <c r="C30" s="10" t="n">
        <f aca="false" ca="false" dt2D="false" dtr="false" t="normal">'Малоэтажка_колич_квартир'!C30*3</f>
        <v>36</v>
      </c>
      <c r="D30" s="10" t="n">
        <f aca="false" ca="false" dt2D="false" dtr="false" t="normal">'Малоэтажка_колич_квартир'!D30*3</f>
        <v>96</v>
      </c>
      <c r="E30" s="10" t="n">
        <f aca="false" ca="false" dt2D="false" dtr="false" t="normal">'Малоэтажка_колич_квартир'!E30*3</f>
        <v>0</v>
      </c>
      <c r="F30" s="10" t="n">
        <f aca="false" ca="false" dt2D="false" dtr="false" t="normal">'Малоэтажка_колич_квартир'!F30*3</f>
        <v>0</v>
      </c>
      <c r="G30" s="10" t="n">
        <f aca="false" ca="false" dt2D="false" dtr="false" t="normal">SUM(C30:F30)</f>
        <v>132</v>
      </c>
      <c r="H30" s="0" t="n">
        <f aca="false" ca="false" dt2D="false" dtr="false" t="normal">SUM(G26:G30)</f>
        <v>660</v>
      </c>
    </row>
    <row outlineLevel="0" r="31">
      <c r="A31" s="1" t="n">
        <v>4</v>
      </c>
      <c r="B31" s="4" t="s">
        <v>37</v>
      </c>
      <c r="C31" s="10" t="n">
        <f aca="false" ca="false" dt2D="false" dtr="false" t="normal">'Малоэтажка_колич_квартир'!C31*3</f>
        <v>36</v>
      </c>
      <c r="D31" s="10" t="n">
        <f aca="false" ca="false" dt2D="false" dtr="false" t="normal">'Малоэтажка_колич_квартир'!D31*3</f>
        <v>96</v>
      </c>
      <c r="E31" s="10" t="n">
        <f aca="false" ca="false" dt2D="false" dtr="false" t="normal">'Малоэтажка_колич_квартир'!E31*3</f>
        <v>0</v>
      </c>
      <c r="F31" s="10" t="n">
        <f aca="false" ca="false" dt2D="false" dtr="false" t="normal">'Малоэтажка_колич_квартир'!F31*3</f>
        <v>0</v>
      </c>
      <c r="G31" s="10" t="n">
        <f aca="false" ca="false" dt2D="false" dtr="false" t="normal">SUM(C31:F31)</f>
        <v>132</v>
      </c>
    </row>
    <row outlineLevel="0" r="32">
      <c r="A32" s="7" t="s"/>
      <c r="B32" s="4" t="s">
        <v>38</v>
      </c>
      <c r="C32" s="10" t="n">
        <f aca="false" ca="false" dt2D="false" dtr="false" t="normal">'Малоэтажка_колич_квартир'!C32*3</f>
        <v>36</v>
      </c>
      <c r="D32" s="10" t="n">
        <f aca="false" ca="false" dt2D="false" dtr="false" t="normal">'Малоэтажка_колич_квартир'!D32*3</f>
        <v>96</v>
      </c>
      <c r="E32" s="10" t="n">
        <f aca="false" ca="false" dt2D="false" dtr="false" t="normal">'Малоэтажка_колич_квартир'!E32*3</f>
        <v>0</v>
      </c>
      <c r="F32" s="10" t="n">
        <f aca="false" ca="false" dt2D="false" dtr="false" t="normal">'Малоэтажка_колич_квартир'!F32*3</f>
        <v>0</v>
      </c>
      <c r="G32" s="10" t="n">
        <f aca="false" ca="false" dt2D="false" dtr="false" t="normal">SUM(C32:F32)</f>
        <v>132</v>
      </c>
    </row>
    <row outlineLevel="0" r="33">
      <c r="A33" s="7" t="s"/>
      <c r="B33" s="4" t="s">
        <v>39</v>
      </c>
      <c r="C33" s="10" t="n">
        <f aca="false" ca="false" dt2D="false" dtr="false" t="normal">'Малоэтажка_колич_квартир'!C33*3</f>
        <v>36</v>
      </c>
      <c r="D33" s="10" t="n">
        <f aca="false" ca="false" dt2D="false" dtr="false" t="normal">'Малоэтажка_колич_квартир'!D33*3</f>
        <v>96</v>
      </c>
      <c r="E33" s="10" t="n">
        <f aca="false" ca="false" dt2D="false" dtr="false" t="normal">'Малоэтажка_колич_квартир'!E33*3</f>
        <v>0</v>
      </c>
      <c r="F33" s="10" t="n">
        <f aca="false" ca="false" dt2D="false" dtr="false" t="normal">'Малоэтажка_колич_квартир'!F33*3</f>
        <v>0</v>
      </c>
      <c r="G33" s="10" t="n">
        <f aca="false" ca="false" dt2D="false" dtr="false" t="normal">SUM(C33:F33)</f>
        <v>132</v>
      </c>
    </row>
    <row outlineLevel="0" r="34">
      <c r="A34" s="7" t="s"/>
      <c r="B34" s="4" t="s">
        <v>40</v>
      </c>
      <c r="C34" s="10" t="n">
        <f aca="false" ca="false" dt2D="false" dtr="false" t="normal">'Малоэтажка_колич_квартир'!C34*3</f>
        <v>36</v>
      </c>
      <c r="D34" s="10" t="n">
        <f aca="false" ca="false" dt2D="false" dtr="false" t="normal">'Малоэтажка_колич_квартир'!D34*3</f>
        <v>96</v>
      </c>
      <c r="E34" s="10" t="n">
        <f aca="false" ca="false" dt2D="false" dtr="false" t="normal">'Малоэтажка_колич_квартир'!E34*3</f>
        <v>0</v>
      </c>
      <c r="F34" s="10" t="n">
        <f aca="false" ca="false" dt2D="false" dtr="false" t="normal">'Малоэтажка_колич_квартир'!F34*3</f>
        <v>0</v>
      </c>
      <c r="G34" s="10" t="n">
        <f aca="false" ca="false" dt2D="false" dtr="false" t="normal">SUM(C34:F34)</f>
        <v>132</v>
      </c>
    </row>
    <row outlineLevel="0" r="35">
      <c r="A35" s="7" t="s"/>
      <c r="B35" s="4" t="s">
        <v>41</v>
      </c>
      <c r="C35" s="10" t="n">
        <f aca="false" ca="false" dt2D="false" dtr="false" t="normal">'Малоэтажка_колич_квартир'!C35*3</f>
        <v>0</v>
      </c>
      <c r="D35" s="10" t="n">
        <f aca="false" ca="false" dt2D="false" dtr="false" t="normal">'Малоэтажка_колич_квартир'!D35*3</f>
        <v>96</v>
      </c>
      <c r="E35" s="10" t="n">
        <f aca="false" ca="false" dt2D="false" dtr="false" t="normal">'Малоэтажка_колич_квартир'!E35*3</f>
        <v>0</v>
      </c>
      <c r="F35" s="10" t="n">
        <f aca="false" ca="false" dt2D="false" dtr="false" t="normal">'Малоэтажка_колич_квартир'!F35*3</f>
        <v>0</v>
      </c>
      <c r="G35" s="10" t="n">
        <f aca="false" ca="false" dt2D="false" dtr="false" t="normal">SUM(C35:F35)</f>
        <v>96</v>
      </c>
    </row>
    <row outlineLevel="0" r="36">
      <c r="A36" s="7" t="s"/>
      <c r="B36" s="4" t="s">
        <v>42</v>
      </c>
      <c r="C36" s="10" t="n">
        <f aca="false" ca="false" dt2D="false" dtr="false" t="normal">'Малоэтажка_колич_квартир'!C36*3</f>
        <v>0</v>
      </c>
      <c r="D36" s="10" t="n">
        <f aca="false" ca="false" dt2D="false" dtr="false" t="normal">'Малоэтажка_колич_квартир'!D36*3</f>
        <v>96</v>
      </c>
      <c r="E36" s="10" t="n">
        <f aca="false" ca="false" dt2D="false" dtr="false" t="normal">'Малоэтажка_колич_квартир'!E36*3</f>
        <v>0</v>
      </c>
      <c r="F36" s="10" t="n">
        <f aca="false" ca="false" dt2D="false" dtr="false" t="normal">'Малоэтажка_колич_квартир'!F36*3</f>
        <v>0</v>
      </c>
      <c r="G36" s="10" t="n">
        <f aca="false" ca="false" dt2D="false" dtr="false" t="normal">SUM(C36:F36)</f>
        <v>96</v>
      </c>
    </row>
    <row outlineLevel="0" r="37">
      <c r="A37" s="3" t="s"/>
      <c r="B37" s="4" t="s">
        <v>43</v>
      </c>
      <c r="C37" s="10" t="n">
        <f aca="false" ca="false" dt2D="false" dtr="false" t="normal">'Малоэтажка_колич_квартир'!C37*3</f>
        <v>0</v>
      </c>
      <c r="D37" s="10" t="n">
        <f aca="false" ca="false" dt2D="false" dtr="false" t="normal">'Малоэтажка_колич_квартир'!D37*3</f>
        <v>96</v>
      </c>
      <c r="E37" s="10" t="n">
        <f aca="false" ca="false" dt2D="false" dtr="false" t="normal">'Малоэтажка_колич_квартир'!E37*3</f>
        <v>0</v>
      </c>
      <c r="F37" s="10" t="n">
        <f aca="false" ca="false" dt2D="false" dtr="false" t="normal">'Малоэтажка_колич_квартир'!F37*3</f>
        <v>0</v>
      </c>
      <c r="G37" s="10" t="n">
        <f aca="false" ca="false" dt2D="false" dtr="false" t="normal">SUM(C37:F37)</f>
        <v>96</v>
      </c>
      <c r="H37" s="0" t="n">
        <f aca="false" ca="false" dt2D="false" dtr="false" t="normal">SUM(G31:G37)</f>
        <v>816</v>
      </c>
    </row>
    <row outlineLevel="0" r="38">
      <c r="A38" s="1" t="n">
        <v>5</v>
      </c>
      <c r="B38" s="4" t="s">
        <v>44</v>
      </c>
      <c r="C38" s="10" t="n">
        <f aca="false" ca="false" dt2D="false" dtr="false" t="normal">'Малоэтажка_колич_квартир'!C38*3</f>
        <v>36</v>
      </c>
      <c r="D38" s="10" t="n">
        <f aca="false" ca="false" dt2D="false" dtr="false" t="normal">'Малоэтажка_колич_квартир'!D38*3</f>
        <v>96</v>
      </c>
      <c r="E38" s="10" t="n">
        <f aca="false" ca="false" dt2D="false" dtr="false" t="normal">'Малоэтажка_колич_квартир'!E38*3</f>
        <v>0</v>
      </c>
      <c r="F38" s="10" t="n">
        <f aca="false" ca="false" dt2D="false" dtr="false" t="normal">'Малоэтажка_колич_квартир'!F38*3</f>
        <v>0</v>
      </c>
      <c r="G38" s="10" t="n">
        <f aca="false" ca="false" dt2D="false" dtr="false" t="normal">SUM(C38:F38)</f>
        <v>132</v>
      </c>
    </row>
    <row outlineLevel="0" r="39">
      <c r="A39" s="7" t="s"/>
      <c r="B39" s="4" t="s">
        <v>45</v>
      </c>
      <c r="C39" s="10" t="n">
        <f aca="false" ca="false" dt2D="false" dtr="false" t="normal">'Малоэтажка_колич_квартир'!C39*3</f>
        <v>36</v>
      </c>
      <c r="D39" s="10" t="n">
        <f aca="false" ca="false" dt2D="false" dtr="false" t="normal">'Малоэтажка_колич_квартир'!D39*3</f>
        <v>96</v>
      </c>
      <c r="E39" s="10" t="n">
        <f aca="false" ca="false" dt2D="false" dtr="false" t="normal">'Малоэтажка_колич_квартир'!E39*3</f>
        <v>0</v>
      </c>
      <c r="F39" s="10" t="n">
        <f aca="false" ca="false" dt2D="false" dtr="false" t="normal">'Малоэтажка_колич_квартир'!F39*3</f>
        <v>0</v>
      </c>
      <c r="G39" s="10" t="n">
        <f aca="false" ca="false" dt2D="false" dtr="false" t="normal">SUM(C39:F39)</f>
        <v>132</v>
      </c>
    </row>
    <row outlineLevel="0" r="40">
      <c r="A40" s="7" t="s"/>
      <c r="B40" s="4" t="s">
        <v>46</v>
      </c>
      <c r="C40" s="10" t="n">
        <f aca="false" ca="false" dt2D="false" dtr="false" t="normal">'Малоэтажка_колич_квартир'!C40*3</f>
        <v>36</v>
      </c>
      <c r="D40" s="10" t="n">
        <f aca="false" ca="false" dt2D="false" dtr="false" t="normal">'Малоэтажка_колич_квартир'!D40*3</f>
        <v>96</v>
      </c>
      <c r="E40" s="10" t="n">
        <f aca="false" ca="false" dt2D="false" dtr="false" t="normal">'Малоэтажка_колич_квартир'!E40*3</f>
        <v>0</v>
      </c>
      <c r="F40" s="10" t="n">
        <f aca="false" ca="false" dt2D="false" dtr="false" t="normal">'Малоэтажка_колич_квартир'!F40*3</f>
        <v>0</v>
      </c>
      <c r="G40" s="10" t="n">
        <f aca="false" ca="false" dt2D="false" dtr="false" t="normal">SUM(C40:F40)</f>
        <v>132</v>
      </c>
    </row>
    <row outlineLevel="0" r="41">
      <c r="A41" s="7" t="s"/>
      <c r="B41" s="4" t="s">
        <v>47</v>
      </c>
      <c r="C41" s="10" t="n">
        <f aca="false" ca="false" dt2D="false" dtr="false" t="normal">'Малоэтажка_колич_квартир'!C41*3</f>
        <v>36</v>
      </c>
      <c r="D41" s="10" t="n">
        <f aca="false" ca="false" dt2D="false" dtr="false" t="normal">'Малоэтажка_колич_квартир'!D41*3</f>
        <v>96</v>
      </c>
      <c r="E41" s="10" t="n">
        <f aca="false" ca="false" dt2D="false" dtr="false" t="normal">'Малоэтажка_колич_квартир'!E41*3</f>
        <v>0</v>
      </c>
      <c r="F41" s="10" t="n">
        <f aca="false" ca="false" dt2D="false" dtr="false" t="normal">'Малоэтажка_колич_квартир'!F41*3</f>
        <v>0</v>
      </c>
      <c r="G41" s="10" t="n">
        <f aca="false" ca="false" dt2D="false" dtr="false" t="normal">SUM(C41:F41)</f>
        <v>132</v>
      </c>
    </row>
    <row outlineLevel="0" r="42">
      <c r="A42" s="7" t="s"/>
      <c r="B42" s="4" t="s">
        <v>48</v>
      </c>
      <c r="C42" s="10" t="n">
        <f aca="false" ca="false" dt2D="false" dtr="false" t="normal">'Малоэтажка_колич_квартир'!C42*3</f>
        <v>36</v>
      </c>
      <c r="D42" s="10" t="n">
        <f aca="false" ca="false" dt2D="false" dtr="false" t="normal">'Малоэтажка_колич_квартир'!D42*3</f>
        <v>96</v>
      </c>
      <c r="E42" s="10" t="n">
        <f aca="false" ca="false" dt2D="false" dtr="false" t="normal">'Малоэтажка_колич_квартир'!E42*3</f>
        <v>0</v>
      </c>
      <c r="F42" s="10" t="n">
        <f aca="false" ca="false" dt2D="false" dtr="false" t="normal">'Малоэтажка_колич_квартир'!F42*3</f>
        <v>0</v>
      </c>
      <c r="G42" s="10" t="n">
        <f aca="false" ca="false" dt2D="false" dtr="false" t="normal">SUM(C42:F42)</f>
        <v>132</v>
      </c>
    </row>
    <row outlineLevel="0" r="43">
      <c r="A43" s="7" t="s"/>
      <c r="B43" s="4" t="s">
        <v>49</v>
      </c>
      <c r="C43" s="10" t="n">
        <f aca="false" ca="false" dt2D="false" dtr="false" t="normal">'Малоэтажка_колич_квартир'!C43*3</f>
        <v>36</v>
      </c>
      <c r="D43" s="10" t="n">
        <f aca="false" ca="false" dt2D="false" dtr="false" t="normal">'Малоэтажка_колич_квартир'!D43*3</f>
        <v>96</v>
      </c>
      <c r="E43" s="10" t="n">
        <f aca="false" ca="false" dt2D="false" dtr="false" t="normal">'Малоэтажка_колич_квартир'!E43*3</f>
        <v>0</v>
      </c>
      <c r="F43" s="10" t="n">
        <f aca="false" ca="false" dt2D="false" dtr="false" t="normal">'Малоэтажка_колич_квартир'!F43*3</f>
        <v>0</v>
      </c>
      <c r="G43" s="10" t="n">
        <f aca="false" ca="false" dt2D="false" dtr="false" t="normal">SUM(C43:F43)</f>
        <v>132</v>
      </c>
    </row>
    <row outlineLevel="0" r="44">
      <c r="A44" s="7" t="s"/>
      <c r="B44" s="4" t="s">
        <v>50</v>
      </c>
      <c r="C44" s="10" t="n">
        <f aca="false" ca="false" dt2D="false" dtr="false" t="normal">'Малоэтажка_колич_квартир'!C44*3</f>
        <v>36</v>
      </c>
      <c r="D44" s="10" t="n">
        <f aca="false" ca="false" dt2D="false" dtr="false" t="normal">'Малоэтажка_колич_квартир'!D44*3</f>
        <v>96</v>
      </c>
      <c r="E44" s="10" t="n">
        <f aca="false" ca="false" dt2D="false" dtr="false" t="normal">'Малоэтажка_колич_квартир'!E44*3</f>
        <v>0</v>
      </c>
      <c r="F44" s="10" t="n">
        <f aca="false" ca="false" dt2D="false" dtr="false" t="normal">'Малоэтажка_колич_квартир'!F44*3</f>
        <v>0</v>
      </c>
      <c r="G44" s="10" t="n">
        <f aca="false" ca="false" dt2D="false" dtr="false" t="normal">SUM(C44:F44)</f>
        <v>132</v>
      </c>
    </row>
    <row outlineLevel="0" r="45">
      <c r="A45" s="7" t="s"/>
      <c r="B45" s="4" t="s">
        <v>51</v>
      </c>
      <c r="C45" s="10" t="n">
        <f aca="false" ca="false" dt2D="false" dtr="false" t="normal">'Малоэтажка_колич_квартир'!C45*3</f>
        <v>36</v>
      </c>
      <c r="D45" s="10" t="n">
        <f aca="false" ca="false" dt2D="false" dtr="false" t="normal">'Малоэтажка_колич_квартир'!D45*3</f>
        <v>96</v>
      </c>
      <c r="E45" s="10" t="n">
        <f aca="false" ca="false" dt2D="false" dtr="false" t="normal">'Малоэтажка_колич_квартир'!E45*3</f>
        <v>0</v>
      </c>
      <c r="F45" s="10" t="n">
        <f aca="false" ca="false" dt2D="false" dtr="false" t="normal">'Малоэтажка_колич_квартир'!F45*3</f>
        <v>0</v>
      </c>
      <c r="G45" s="10" t="n">
        <f aca="false" ca="false" dt2D="false" dtr="false" t="normal">SUM(C45:F45)</f>
        <v>132</v>
      </c>
    </row>
    <row outlineLevel="0" r="46">
      <c r="A46" s="7" t="s"/>
      <c r="B46" s="4" t="s">
        <v>52</v>
      </c>
      <c r="C46" s="10" t="n">
        <f aca="false" ca="false" dt2D="false" dtr="false" t="normal">'Малоэтажка_колич_квартир'!C46*3</f>
        <v>36</v>
      </c>
      <c r="D46" s="10" t="n">
        <f aca="false" ca="false" dt2D="false" dtr="false" t="normal">'Малоэтажка_колич_квартир'!D46*3</f>
        <v>96</v>
      </c>
      <c r="E46" s="10" t="n">
        <f aca="false" ca="false" dt2D="false" dtr="false" t="normal">'Малоэтажка_колич_квартир'!E46*3</f>
        <v>0</v>
      </c>
      <c r="F46" s="10" t="n">
        <f aca="false" ca="false" dt2D="false" dtr="false" t="normal">'Малоэтажка_колич_квартир'!F46*3</f>
        <v>0</v>
      </c>
      <c r="G46" s="10" t="n">
        <f aca="false" ca="false" dt2D="false" dtr="false" t="normal">SUM(C46:F46)</f>
        <v>132</v>
      </c>
    </row>
    <row outlineLevel="0" r="47">
      <c r="A47" s="7" t="s"/>
      <c r="B47" s="4" t="s">
        <v>53</v>
      </c>
      <c r="C47" s="10" t="n">
        <f aca="false" ca="false" dt2D="false" dtr="false" t="normal">'Малоэтажка_колич_квартир'!C47*3</f>
        <v>36</v>
      </c>
      <c r="D47" s="10" t="n">
        <f aca="false" ca="false" dt2D="false" dtr="false" t="normal">'Малоэтажка_колич_квартир'!D47*3</f>
        <v>96</v>
      </c>
      <c r="E47" s="10" t="n">
        <f aca="false" ca="false" dt2D="false" dtr="false" t="normal">'Малоэтажка_колич_квартир'!E47*3</f>
        <v>0</v>
      </c>
      <c r="F47" s="10" t="n">
        <f aca="false" ca="false" dt2D="false" dtr="false" t="normal">'Малоэтажка_колич_квартир'!F47*3</f>
        <v>0</v>
      </c>
      <c r="G47" s="10" t="n">
        <f aca="false" ca="false" dt2D="false" dtr="false" t="normal">SUM(C47:F47)</f>
        <v>132</v>
      </c>
    </row>
    <row outlineLevel="0" r="48">
      <c r="A48" s="7" t="s"/>
      <c r="B48" s="4" t="s">
        <v>54</v>
      </c>
      <c r="C48" s="10" t="n">
        <f aca="false" ca="false" dt2D="false" dtr="false" t="normal">'Малоэтажка_колич_квартир'!C48*3</f>
        <v>36</v>
      </c>
      <c r="D48" s="10" t="n">
        <f aca="false" ca="false" dt2D="false" dtr="false" t="normal">'Малоэтажка_колич_квартир'!D48*3</f>
        <v>96</v>
      </c>
      <c r="E48" s="10" t="n">
        <f aca="false" ca="false" dt2D="false" dtr="false" t="normal">'Малоэтажка_колич_квартир'!E48*3</f>
        <v>0</v>
      </c>
      <c r="F48" s="10" t="n">
        <f aca="false" ca="false" dt2D="false" dtr="false" t="normal">'Малоэтажка_колич_квартир'!F48*3</f>
        <v>0</v>
      </c>
      <c r="G48" s="10" t="n">
        <f aca="false" ca="false" dt2D="false" dtr="false" t="normal">SUM(C48:F48)</f>
        <v>132</v>
      </c>
    </row>
    <row outlineLevel="0" r="49">
      <c r="A49" s="7" t="s"/>
      <c r="B49" s="4" t="s">
        <v>55</v>
      </c>
      <c r="C49" s="10" t="n">
        <f aca="false" ca="false" dt2D="false" dtr="false" t="normal">'Малоэтажка_колич_квартир'!C49*3</f>
        <v>36</v>
      </c>
      <c r="D49" s="10" t="n">
        <f aca="false" ca="false" dt2D="false" dtr="false" t="normal">'Малоэтажка_колич_квартир'!D49*3</f>
        <v>96</v>
      </c>
      <c r="E49" s="10" t="n">
        <f aca="false" ca="false" dt2D="false" dtr="false" t="normal">'Малоэтажка_колич_квартир'!E49*3</f>
        <v>0</v>
      </c>
      <c r="F49" s="10" t="n">
        <f aca="false" ca="false" dt2D="false" dtr="false" t="normal">'Малоэтажка_колич_квартир'!F49*3</f>
        <v>0</v>
      </c>
      <c r="G49" s="10" t="n">
        <f aca="false" ca="false" dt2D="false" dtr="false" t="normal">SUM(C49:F49)</f>
        <v>132</v>
      </c>
    </row>
    <row outlineLevel="0" r="50">
      <c r="A50" s="7" t="s"/>
      <c r="B50" s="4" t="s">
        <v>56</v>
      </c>
      <c r="C50" s="10" t="n">
        <f aca="false" ca="false" dt2D="false" dtr="false" t="normal">'Малоэтажка_колич_квартир'!C50*3</f>
        <v>36</v>
      </c>
      <c r="D50" s="10" t="n">
        <f aca="false" ca="false" dt2D="false" dtr="false" t="normal">'Малоэтажка_колич_квартир'!D50*3</f>
        <v>96</v>
      </c>
      <c r="E50" s="10" t="n">
        <f aca="false" ca="false" dt2D="false" dtr="false" t="normal">'Малоэтажка_колич_квартир'!E50*3</f>
        <v>0</v>
      </c>
      <c r="F50" s="10" t="n">
        <f aca="false" ca="false" dt2D="false" dtr="false" t="normal">'Малоэтажка_колич_квартир'!F50*3</f>
        <v>0</v>
      </c>
      <c r="G50" s="10" t="n">
        <f aca="false" ca="false" dt2D="false" dtr="false" t="normal">SUM(C50:F50)</f>
        <v>132</v>
      </c>
    </row>
    <row outlineLevel="0" r="51">
      <c r="A51" s="7" t="s"/>
      <c r="B51" s="4" t="s">
        <v>57</v>
      </c>
      <c r="C51" s="10" t="n">
        <f aca="false" ca="false" dt2D="false" dtr="false" t="normal">'Малоэтажка_колич_квартир'!C51*3</f>
        <v>36</v>
      </c>
      <c r="D51" s="10" t="n">
        <f aca="false" ca="false" dt2D="false" dtr="false" t="normal">'Малоэтажка_колич_квартир'!D51*3</f>
        <v>96</v>
      </c>
      <c r="E51" s="10" t="n">
        <f aca="false" ca="false" dt2D="false" dtr="false" t="normal">'Малоэтажка_колич_квартир'!E51*3</f>
        <v>0</v>
      </c>
      <c r="F51" s="10" t="n">
        <f aca="false" ca="false" dt2D="false" dtr="false" t="normal">'Малоэтажка_колич_квартир'!F51*3</f>
        <v>0</v>
      </c>
      <c r="G51" s="10" t="n">
        <f aca="false" ca="false" dt2D="false" dtr="false" t="normal">SUM(C51:F51)</f>
        <v>132</v>
      </c>
    </row>
    <row outlineLevel="0" r="52">
      <c r="A52" s="7" t="s"/>
      <c r="B52" s="4" t="s">
        <v>58</v>
      </c>
      <c r="C52" s="10" t="n">
        <f aca="false" ca="false" dt2D="false" dtr="false" t="normal">'Малоэтажка_колич_квартир'!C52*3</f>
        <v>36</v>
      </c>
      <c r="D52" s="10" t="n">
        <f aca="false" ca="false" dt2D="false" dtr="false" t="normal">'Малоэтажка_колич_квартир'!D52*3</f>
        <v>96</v>
      </c>
      <c r="E52" s="10" t="n">
        <f aca="false" ca="false" dt2D="false" dtr="false" t="normal">'Малоэтажка_колич_квартир'!E52*3</f>
        <v>0</v>
      </c>
      <c r="F52" s="10" t="n">
        <f aca="false" ca="false" dt2D="false" dtr="false" t="normal">'Малоэтажка_колич_квартир'!F52*3</f>
        <v>0</v>
      </c>
      <c r="G52" s="10" t="n">
        <f aca="false" ca="false" dt2D="false" dtr="false" t="normal">SUM(C52:F52)</f>
        <v>132</v>
      </c>
    </row>
    <row outlineLevel="0" r="53">
      <c r="A53" s="7" t="s"/>
      <c r="B53" s="4" t="s">
        <v>59</v>
      </c>
      <c r="C53" s="10" t="n">
        <f aca="false" ca="false" dt2D="false" dtr="false" t="normal">'Малоэтажка_колич_квартир'!C53*3</f>
        <v>36</v>
      </c>
      <c r="D53" s="10" t="n">
        <f aca="false" ca="false" dt2D="false" dtr="false" t="normal">'Малоэтажка_колич_квартир'!D53*3</f>
        <v>96</v>
      </c>
      <c r="E53" s="10" t="n">
        <f aca="false" ca="false" dt2D="false" dtr="false" t="normal">'Малоэтажка_колич_квартир'!E53*3</f>
        <v>0</v>
      </c>
      <c r="F53" s="10" t="n">
        <f aca="false" ca="false" dt2D="false" dtr="false" t="normal">'Малоэтажка_колич_квартир'!F53*3</f>
        <v>0</v>
      </c>
      <c r="G53" s="10" t="n">
        <f aca="false" ca="false" dt2D="false" dtr="false" t="normal">SUM(C53:F53)</f>
        <v>132</v>
      </c>
    </row>
    <row outlineLevel="0" r="54">
      <c r="A54" s="7" t="s"/>
      <c r="B54" s="4" t="s">
        <v>60</v>
      </c>
      <c r="C54" s="10" t="n">
        <f aca="false" ca="false" dt2D="false" dtr="false" t="normal">'Малоэтажка_колич_квартир'!C54*3</f>
        <v>36</v>
      </c>
      <c r="D54" s="10" t="n">
        <f aca="false" ca="false" dt2D="false" dtr="false" t="normal">'Малоэтажка_колич_квартир'!D54*3</f>
        <v>96</v>
      </c>
      <c r="E54" s="10" t="n">
        <f aca="false" ca="false" dt2D="false" dtr="false" t="normal">'Малоэтажка_колич_квартир'!E54*3</f>
        <v>0</v>
      </c>
      <c r="F54" s="10" t="n">
        <f aca="false" ca="false" dt2D="false" dtr="false" t="normal">'Малоэтажка_колич_квартир'!F54*3</f>
        <v>0</v>
      </c>
      <c r="G54" s="10" t="n">
        <f aca="false" ca="false" dt2D="false" dtr="false" t="normal">SUM(C54:F54)</f>
        <v>132</v>
      </c>
    </row>
    <row outlineLevel="0" r="55">
      <c r="A55" s="7" t="s"/>
      <c r="B55" s="4" t="s">
        <v>61</v>
      </c>
      <c r="C55" s="10" t="n">
        <f aca="false" ca="false" dt2D="false" dtr="false" t="normal">'Малоэтажка_колич_квартир'!C55*3</f>
        <v>36</v>
      </c>
      <c r="D55" s="10" t="n">
        <f aca="false" ca="false" dt2D="false" dtr="false" t="normal">'Малоэтажка_колич_квартир'!D55*3</f>
        <v>96</v>
      </c>
      <c r="E55" s="10" t="n">
        <f aca="false" ca="false" dt2D="false" dtr="false" t="normal">'Малоэтажка_колич_квартир'!E55*3</f>
        <v>0</v>
      </c>
      <c r="F55" s="10" t="n">
        <f aca="false" ca="false" dt2D="false" dtr="false" t="normal">'Малоэтажка_колич_квартир'!F55*3</f>
        <v>0</v>
      </c>
      <c r="G55" s="10" t="n">
        <f aca="false" ca="false" dt2D="false" dtr="false" t="normal">SUM(C55:F55)</f>
        <v>132</v>
      </c>
    </row>
    <row outlineLevel="0" r="56">
      <c r="A56" s="3" t="s"/>
      <c r="B56" s="4" t="s">
        <v>62</v>
      </c>
      <c r="C56" s="10" t="n">
        <f aca="false" ca="false" dt2D="false" dtr="false" t="normal">'Малоэтажка_колич_квартир'!C56*3</f>
        <v>36</v>
      </c>
      <c r="D56" s="10" t="n">
        <f aca="false" ca="false" dt2D="false" dtr="false" t="normal">'Малоэтажка_колич_квартир'!D56*3</f>
        <v>96</v>
      </c>
      <c r="E56" s="10" t="n">
        <f aca="false" ca="false" dt2D="false" dtr="false" t="normal">'Малоэтажка_колич_квартир'!E56*3</f>
        <v>0</v>
      </c>
      <c r="F56" s="10" t="n">
        <f aca="false" ca="false" dt2D="false" dtr="false" t="normal">'Малоэтажка_колич_квартир'!F56*3</f>
        <v>0</v>
      </c>
      <c r="G56" s="10" t="n">
        <f aca="false" ca="false" dt2D="false" dtr="false" t="normal">SUM(C56:F56)</f>
        <v>132</v>
      </c>
      <c r="H56" s="0" t="n">
        <f aca="false" ca="false" dt2D="false" dtr="false" t="normal">SUM(G38:G56)</f>
        <v>2508</v>
      </c>
    </row>
    <row outlineLevel="0" r="57">
      <c r="A57" s="1" t="n">
        <v>6</v>
      </c>
      <c r="B57" s="4" t="s">
        <v>63</v>
      </c>
      <c r="C57" s="10" t="n">
        <f aca="false" ca="false" dt2D="false" dtr="false" t="normal">'Малоэтажка_колич_квартир'!C57*3</f>
        <v>36</v>
      </c>
      <c r="D57" s="10" t="n">
        <f aca="false" ca="false" dt2D="false" dtr="false" t="normal">'Малоэтажка_колич_квартир'!D57*3</f>
        <v>96</v>
      </c>
      <c r="E57" s="10" t="n">
        <f aca="false" ca="false" dt2D="false" dtr="false" t="normal">'Малоэтажка_колич_квартир'!E57*3</f>
        <v>0</v>
      </c>
      <c r="F57" s="10" t="n">
        <f aca="false" ca="false" dt2D="false" dtr="false" t="normal">'Малоэтажка_колич_квартир'!F57*3</f>
        <v>0</v>
      </c>
      <c r="G57" s="10" t="n">
        <f aca="false" ca="false" dt2D="false" dtr="false" t="normal">SUM(C57:F57)</f>
        <v>132</v>
      </c>
    </row>
    <row outlineLevel="0" r="58">
      <c r="A58" s="7" t="s"/>
      <c r="B58" s="4" t="s">
        <v>64</v>
      </c>
      <c r="C58" s="10" t="n">
        <f aca="false" ca="false" dt2D="false" dtr="false" t="normal">'Малоэтажка_колич_квартир'!C58*3</f>
        <v>36</v>
      </c>
      <c r="D58" s="10" t="n">
        <f aca="false" ca="false" dt2D="false" dtr="false" t="normal">'Малоэтажка_колич_квартир'!D58*3</f>
        <v>96</v>
      </c>
      <c r="E58" s="10" t="n">
        <f aca="false" ca="false" dt2D="false" dtr="false" t="normal">'Малоэтажка_колич_квартир'!E58*3</f>
        <v>0</v>
      </c>
      <c r="F58" s="10" t="n">
        <f aca="false" ca="false" dt2D="false" dtr="false" t="normal">'Малоэтажка_колич_квартир'!F58*3</f>
        <v>0</v>
      </c>
      <c r="G58" s="10" t="n">
        <f aca="false" ca="false" dt2D="false" dtr="false" t="normal">SUM(C58:F58)</f>
        <v>132</v>
      </c>
    </row>
    <row outlineLevel="0" r="59">
      <c r="A59" s="7" t="s"/>
      <c r="B59" s="4" t="s">
        <v>65</v>
      </c>
      <c r="C59" s="10" t="n">
        <f aca="false" ca="false" dt2D="false" dtr="false" t="normal">'Малоэтажка_колич_квартир'!C59*3</f>
        <v>36</v>
      </c>
      <c r="D59" s="10" t="n">
        <f aca="false" ca="false" dt2D="false" dtr="false" t="normal">'Малоэтажка_колич_квартир'!D59*3</f>
        <v>96</v>
      </c>
      <c r="E59" s="10" t="n">
        <f aca="false" ca="false" dt2D="false" dtr="false" t="normal">'Малоэтажка_колич_квартир'!E59*3</f>
        <v>0</v>
      </c>
      <c r="F59" s="10" t="n">
        <f aca="false" ca="false" dt2D="false" dtr="false" t="normal">'Малоэтажка_колич_квартир'!F59*3</f>
        <v>0</v>
      </c>
      <c r="G59" s="10" t="n">
        <f aca="false" ca="false" dt2D="false" dtr="false" t="normal">SUM(C59:F59)</f>
        <v>132</v>
      </c>
    </row>
    <row outlineLevel="0" r="60">
      <c r="A60" s="7" t="s"/>
      <c r="B60" s="4" t="s">
        <v>66</v>
      </c>
      <c r="C60" s="10" t="n">
        <f aca="false" ca="false" dt2D="false" dtr="false" t="normal">'Малоэтажка_колич_квартир'!C60*3</f>
        <v>36</v>
      </c>
      <c r="D60" s="10" t="n">
        <f aca="false" ca="false" dt2D="false" dtr="false" t="normal">'Малоэтажка_колич_квартир'!D60*3</f>
        <v>96</v>
      </c>
      <c r="E60" s="10" t="n">
        <f aca="false" ca="false" dt2D="false" dtr="false" t="normal">'Малоэтажка_колич_квартир'!E60*3</f>
        <v>0</v>
      </c>
      <c r="F60" s="10" t="n">
        <f aca="false" ca="false" dt2D="false" dtr="false" t="normal">'Малоэтажка_колич_квартир'!F60*3</f>
        <v>0</v>
      </c>
      <c r="G60" s="10" t="n">
        <f aca="false" ca="false" dt2D="false" dtr="false" t="normal">SUM(C60:F60)</f>
        <v>132</v>
      </c>
    </row>
    <row outlineLevel="0" r="61">
      <c r="A61" s="7" t="s"/>
      <c r="B61" s="4" t="s">
        <v>67</v>
      </c>
      <c r="C61" s="10" t="n">
        <f aca="false" ca="false" dt2D="false" dtr="false" t="normal">'Малоэтажка_колич_квартир'!C61*3</f>
        <v>36</v>
      </c>
      <c r="D61" s="10" t="n">
        <f aca="false" ca="false" dt2D="false" dtr="false" t="normal">'Малоэтажка_колич_квартир'!D61*3</f>
        <v>96</v>
      </c>
      <c r="E61" s="10" t="n">
        <f aca="false" ca="false" dt2D="false" dtr="false" t="normal">'Малоэтажка_колич_квартир'!E61*3</f>
        <v>0</v>
      </c>
      <c r="F61" s="10" t="n">
        <f aca="false" ca="false" dt2D="false" dtr="false" t="normal">'Малоэтажка_колич_квартир'!F61*3</f>
        <v>0</v>
      </c>
      <c r="G61" s="10" t="n">
        <f aca="false" ca="false" dt2D="false" dtr="false" t="normal">SUM(C61:F61)</f>
        <v>132</v>
      </c>
    </row>
    <row outlineLevel="0" r="62">
      <c r="A62" s="7" t="s"/>
      <c r="B62" s="4" t="s">
        <v>68</v>
      </c>
      <c r="C62" s="10" t="n">
        <f aca="false" ca="false" dt2D="false" dtr="false" t="normal">'Малоэтажка_колич_квартир'!C62*3</f>
        <v>36</v>
      </c>
      <c r="D62" s="10" t="n">
        <f aca="false" ca="false" dt2D="false" dtr="false" t="normal">'Малоэтажка_колич_квартир'!D62*3</f>
        <v>96</v>
      </c>
      <c r="E62" s="10" t="n">
        <f aca="false" ca="false" dt2D="false" dtr="false" t="normal">'Малоэтажка_колич_квартир'!E62*3</f>
        <v>0</v>
      </c>
      <c r="F62" s="10" t="n">
        <f aca="false" ca="false" dt2D="false" dtr="false" t="normal">'Малоэтажка_колич_квартир'!F62*3</f>
        <v>0</v>
      </c>
      <c r="G62" s="10" t="n">
        <f aca="false" ca="false" dt2D="false" dtr="false" t="normal">SUM(C62:F62)</f>
        <v>132</v>
      </c>
    </row>
    <row outlineLevel="0" r="63">
      <c r="A63" s="7" t="s"/>
      <c r="B63" s="4" t="s">
        <v>69</v>
      </c>
      <c r="C63" s="10" t="n">
        <f aca="false" ca="false" dt2D="false" dtr="false" t="normal">'Малоэтажка_колич_квартир'!C63*3</f>
        <v>36</v>
      </c>
      <c r="D63" s="10" t="n">
        <f aca="false" ca="false" dt2D="false" dtr="false" t="normal">'Малоэтажка_колич_квартир'!D63*3</f>
        <v>96</v>
      </c>
      <c r="E63" s="10" t="n">
        <f aca="false" ca="false" dt2D="false" dtr="false" t="normal">'Малоэтажка_колич_квартир'!E63*3</f>
        <v>0</v>
      </c>
      <c r="F63" s="10" t="n">
        <f aca="false" ca="false" dt2D="false" dtr="false" t="normal">'Малоэтажка_колич_квартир'!F63*3</f>
        <v>0</v>
      </c>
      <c r="G63" s="10" t="n">
        <f aca="false" ca="false" dt2D="false" dtr="false" t="normal">SUM(C63:F63)</f>
        <v>132</v>
      </c>
    </row>
    <row outlineLevel="0" r="64">
      <c r="A64" s="7" t="s"/>
      <c r="B64" s="4" t="s">
        <v>70</v>
      </c>
      <c r="C64" s="10" t="n">
        <f aca="false" ca="false" dt2D="false" dtr="false" t="normal">'Малоэтажка_колич_квартир'!C64*3</f>
        <v>36</v>
      </c>
      <c r="D64" s="10" t="n">
        <f aca="false" ca="false" dt2D="false" dtr="false" t="normal">'Малоэтажка_колич_квартир'!D64*3</f>
        <v>96</v>
      </c>
      <c r="E64" s="10" t="n">
        <f aca="false" ca="false" dt2D="false" dtr="false" t="normal">'Малоэтажка_колич_квартир'!E64*3</f>
        <v>0</v>
      </c>
      <c r="F64" s="10" t="n">
        <f aca="false" ca="false" dt2D="false" dtr="false" t="normal">'Малоэтажка_колич_квартир'!F64*3</f>
        <v>0</v>
      </c>
      <c r="G64" s="10" t="n">
        <f aca="false" ca="false" dt2D="false" dtr="false" t="normal">SUM(C64:F64)</f>
        <v>132</v>
      </c>
    </row>
    <row outlineLevel="0" r="65">
      <c r="A65" s="7" t="s"/>
      <c r="B65" s="4" t="s">
        <v>71</v>
      </c>
      <c r="C65" s="10" t="n">
        <f aca="false" ca="false" dt2D="false" dtr="false" t="normal">'Малоэтажка_колич_квартир'!C65*3</f>
        <v>36</v>
      </c>
      <c r="D65" s="10" t="n">
        <f aca="false" ca="false" dt2D="false" dtr="false" t="normal">'Малоэтажка_колич_квартир'!D65*3</f>
        <v>96</v>
      </c>
      <c r="E65" s="10" t="n">
        <f aca="false" ca="false" dt2D="false" dtr="false" t="normal">'Малоэтажка_колич_квартир'!E65*3</f>
        <v>0</v>
      </c>
      <c r="F65" s="10" t="n">
        <f aca="false" ca="false" dt2D="false" dtr="false" t="normal">'Малоэтажка_колич_квартир'!F65*3</f>
        <v>0</v>
      </c>
      <c r="G65" s="10" t="n">
        <f aca="false" ca="false" dt2D="false" dtr="false" t="normal">SUM(C65:F65)</f>
        <v>132</v>
      </c>
    </row>
    <row outlineLevel="0" r="66">
      <c r="A66" s="7" t="s"/>
      <c r="B66" s="4" t="s">
        <v>72</v>
      </c>
      <c r="C66" s="10" t="n">
        <f aca="false" ca="false" dt2D="false" dtr="false" t="normal">'Малоэтажка_колич_квартир'!C66*3</f>
        <v>36</v>
      </c>
      <c r="D66" s="10" t="n">
        <f aca="false" ca="false" dt2D="false" dtr="false" t="normal">'Малоэтажка_колич_квартир'!D66*3</f>
        <v>96</v>
      </c>
      <c r="E66" s="10" t="n">
        <f aca="false" ca="false" dt2D="false" dtr="false" t="normal">'Малоэтажка_колич_квартир'!E66*3</f>
        <v>0</v>
      </c>
      <c r="F66" s="10" t="n">
        <f aca="false" ca="false" dt2D="false" dtr="false" t="normal">'Малоэтажка_колич_квартир'!F66*3</f>
        <v>0</v>
      </c>
      <c r="G66" s="10" t="n">
        <f aca="false" ca="false" dt2D="false" dtr="false" t="normal">SUM(C66:F66)</f>
        <v>132</v>
      </c>
    </row>
    <row outlineLevel="0" r="67">
      <c r="A67" s="3" t="s"/>
      <c r="B67" s="4" t="s">
        <v>73</v>
      </c>
      <c r="C67" s="10" t="n">
        <f aca="false" ca="false" dt2D="false" dtr="false" t="normal">'Малоэтажка_колич_квартир'!C67*3</f>
        <v>36</v>
      </c>
      <c r="D67" s="10" t="n">
        <f aca="false" ca="false" dt2D="false" dtr="false" t="normal">'Малоэтажка_колич_квартир'!D67*3</f>
        <v>96</v>
      </c>
      <c r="E67" s="10" t="n">
        <f aca="false" ca="false" dt2D="false" dtr="false" t="normal">'Малоэтажка_колич_квартир'!E67*3</f>
        <v>0</v>
      </c>
      <c r="F67" s="10" t="n">
        <f aca="false" ca="false" dt2D="false" dtr="false" t="normal">'Малоэтажка_колич_квартир'!F67*3</f>
        <v>0</v>
      </c>
      <c r="G67" s="10" t="n">
        <f aca="false" ca="false" dt2D="false" dtr="false" t="normal">SUM(C67:F67)</f>
        <v>132</v>
      </c>
      <c r="H67" s="0" t="n">
        <f aca="false" ca="false" dt2D="false" dtr="false" t="normal">SUM(G57:G67)</f>
        <v>1452</v>
      </c>
    </row>
    <row outlineLevel="0" r="68">
      <c r="A68" s="1" t="n">
        <v>7</v>
      </c>
      <c r="B68" s="4" t="s">
        <v>74</v>
      </c>
      <c r="C68" s="10" t="n">
        <f aca="false" ca="false" dt2D="false" dtr="false" t="normal">'Малоэтажка_колич_квартир'!C68*3</f>
        <v>36</v>
      </c>
      <c r="D68" s="10" t="n">
        <f aca="false" ca="false" dt2D="false" dtr="false" t="normal">'Малоэтажка_колич_квартир'!D68*3</f>
        <v>96</v>
      </c>
      <c r="E68" s="10" t="n">
        <f aca="false" ca="false" dt2D="false" dtr="false" t="normal">'Малоэтажка_колич_квартир'!E68*3</f>
        <v>0</v>
      </c>
      <c r="F68" s="10" t="n">
        <f aca="false" ca="false" dt2D="false" dtr="false" t="normal">'Малоэтажка_колич_квартир'!F68*3</f>
        <v>0</v>
      </c>
      <c r="G68" s="10" t="n">
        <f aca="false" ca="false" dt2D="false" dtr="false" t="normal">SUM(C68:F68)</f>
        <v>132</v>
      </c>
    </row>
    <row outlineLevel="0" r="69">
      <c r="A69" s="7" t="s"/>
      <c r="B69" s="4" t="s">
        <v>75</v>
      </c>
      <c r="C69" s="10" t="n">
        <f aca="false" ca="false" dt2D="false" dtr="false" t="normal">'Малоэтажка_колич_квартир'!C69*3</f>
        <v>36</v>
      </c>
      <c r="D69" s="10" t="n">
        <f aca="false" ca="false" dt2D="false" dtr="false" t="normal">'Малоэтажка_колич_квартир'!D69*3</f>
        <v>96</v>
      </c>
      <c r="E69" s="10" t="n">
        <f aca="false" ca="false" dt2D="false" dtr="false" t="normal">'Малоэтажка_колич_квартир'!E69*3</f>
        <v>0</v>
      </c>
      <c r="F69" s="10" t="n">
        <f aca="false" ca="false" dt2D="false" dtr="false" t="normal">'Малоэтажка_колич_квартир'!F69*3</f>
        <v>0</v>
      </c>
      <c r="G69" s="10" t="n">
        <f aca="false" ca="false" dt2D="false" dtr="false" t="normal">SUM(C69:F69)</f>
        <v>132</v>
      </c>
    </row>
    <row outlineLevel="0" r="70">
      <c r="A70" s="7" t="s"/>
      <c r="B70" s="4" t="s">
        <v>76</v>
      </c>
      <c r="C70" s="10" t="n">
        <f aca="false" ca="false" dt2D="false" dtr="false" t="normal">'Малоэтажка_колич_квартир'!C70*3</f>
        <v>36</v>
      </c>
      <c r="D70" s="10" t="n">
        <f aca="false" ca="false" dt2D="false" dtr="false" t="normal">'Малоэтажка_колич_квартир'!D70*3</f>
        <v>96</v>
      </c>
      <c r="E70" s="10" t="n">
        <f aca="false" ca="false" dt2D="false" dtr="false" t="normal">'Малоэтажка_колич_квартир'!E70*3</f>
        <v>0</v>
      </c>
      <c r="F70" s="10" t="n">
        <f aca="false" ca="false" dt2D="false" dtr="false" t="normal">'Малоэтажка_колич_квартир'!F70*3</f>
        <v>0</v>
      </c>
      <c r="G70" s="10" t="n">
        <f aca="false" ca="false" dt2D="false" dtr="false" t="normal">SUM(C70:F70)</f>
        <v>132</v>
      </c>
    </row>
    <row outlineLevel="0" r="71">
      <c r="A71" s="7" t="s"/>
      <c r="B71" s="4" t="s">
        <v>77</v>
      </c>
      <c r="C71" s="10" t="n">
        <f aca="false" ca="false" dt2D="false" dtr="false" t="normal">'Малоэтажка_колич_квартир'!C71*3</f>
        <v>36</v>
      </c>
      <c r="D71" s="10" t="n">
        <f aca="false" ca="false" dt2D="false" dtr="false" t="normal">'Малоэтажка_колич_квартир'!D71*3</f>
        <v>96</v>
      </c>
      <c r="E71" s="10" t="n">
        <f aca="false" ca="false" dt2D="false" dtr="false" t="normal">'Малоэтажка_колич_квартир'!E71*3</f>
        <v>0</v>
      </c>
      <c r="F71" s="10" t="n">
        <f aca="false" ca="false" dt2D="false" dtr="false" t="normal">'Малоэтажка_колич_квартир'!F71*3</f>
        <v>0</v>
      </c>
      <c r="G71" s="10" t="n">
        <f aca="false" ca="false" dt2D="false" dtr="false" t="normal">SUM(C71:F71)</f>
        <v>132</v>
      </c>
    </row>
    <row outlineLevel="0" r="72">
      <c r="A72" s="7" t="s"/>
      <c r="B72" s="4" t="s">
        <v>78</v>
      </c>
      <c r="C72" s="10" t="n">
        <f aca="false" ca="false" dt2D="false" dtr="false" t="normal">'Малоэтажка_колич_квартир'!C72*3</f>
        <v>36</v>
      </c>
      <c r="D72" s="10" t="n">
        <f aca="false" ca="false" dt2D="false" dtr="false" t="normal">'Малоэтажка_колич_квартир'!D72*3</f>
        <v>96</v>
      </c>
      <c r="E72" s="10" t="n">
        <f aca="false" ca="false" dt2D="false" dtr="false" t="normal">'Малоэтажка_колич_квартир'!E72*3</f>
        <v>0</v>
      </c>
      <c r="F72" s="10" t="n">
        <f aca="false" ca="false" dt2D="false" dtr="false" t="normal">'Малоэтажка_колич_квартир'!F72*3</f>
        <v>0</v>
      </c>
      <c r="G72" s="10" t="n">
        <f aca="false" ca="false" dt2D="false" dtr="false" t="normal">SUM(C72:F72)</f>
        <v>132</v>
      </c>
    </row>
    <row outlineLevel="0" r="73">
      <c r="A73" s="7" t="s"/>
      <c r="B73" s="4" t="s">
        <v>79</v>
      </c>
      <c r="C73" s="10" t="n">
        <f aca="false" ca="false" dt2D="false" dtr="false" t="normal">'Малоэтажка_колич_квартир'!C73*3</f>
        <v>36</v>
      </c>
      <c r="D73" s="10" t="n">
        <f aca="false" ca="false" dt2D="false" dtr="false" t="normal">'Малоэтажка_колич_квартир'!D73*3</f>
        <v>96</v>
      </c>
      <c r="E73" s="10" t="n">
        <f aca="false" ca="false" dt2D="false" dtr="false" t="normal">'Малоэтажка_колич_квартир'!E73*3</f>
        <v>0</v>
      </c>
      <c r="F73" s="10" t="n">
        <f aca="false" ca="false" dt2D="false" dtr="false" t="normal">'Малоэтажка_колич_квартир'!F73*3</f>
        <v>0</v>
      </c>
      <c r="G73" s="10" t="n">
        <f aca="false" ca="false" dt2D="false" dtr="false" t="normal">SUM(C73:F73)</f>
        <v>132</v>
      </c>
    </row>
    <row outlineLevel="0" r="74">
      <c r="A74" s="7" t="s"/>
      <c r="B74" s="4" t="s">
        <v>80</v>
      </c>
      <c r="C74" s="10" t="n">
        <f aca="false" ca="false" dt2D="false" dtr="false" t="normal">'Малоэтажка_колич_квартир'!C74*3</f>
        <v>36</v>
      </c>
      <c r="D74" s="10" t="n">
        <f aca="false" ca="false" dt2D="false" dtr="false" t="normal">'Малоэтажка_колич_квартир'!D74*3</f>
        <v>96</v>
      </c>
      <c r="E74" s="10" t="n">
        <f aca="false" ca="false" dt2D="false" dtr="false" t="normal">'Малоэтажка_колич_квартир'!E74*3</f>
        <v>0</v>
      </c>
      <c r="F74" s="10" t="n">
        <f aca="false" ca="false" dt2D="false" dtr="false" t="normal">'Малоэтажка_колич_квартир'!F74*3</f>
        <v>0</v>
      </c>
      <c r="G74" s="10" t="n">
        <f aca="false" ca="false" dt2D="false" dtr="false" t="normal">SUM(C74:F74)</f>
        <v>132</v>
      </c>
    </row>
    <row outlineLevel="0" r="75">
      <c r="A75" s="7" t="s"/>
      <c r="B75" s="4" t="s">
        <v>81</v>
      </c>
      <c r="C75" s="10" t="n">
        <f aca="false" ca="false" dt2D="false" dtr="false" t="normal">'Малоэтажка_колич_квартир'!C75*3</f>
        <v>36</v>
      </c>
      <c r="D75" s="10" t="n">
        <f aca="false" ca="false" dt2D="false" dtr="false" t="normal">'Малоэтажка_колич_квартир'!D75*3</f>
        <v>96</v>
      </c>
      <c r="E75" s="10" t="n">
        <f aca="false" ca="false" dt2D="false" dtr="false" t="normal">'Малоэтажка_колич_квартир'!E75*3</f>
        <v>0</v>
      </c>
      <c r="F75" s="10" t="n">
        <f aca="false" ca="false" dt2D="false" dtr="false" t="normal">'Малоэтажка_колич_квартир'!F75*3</f>
        <v>0</v>
      </c>
      <c r="G75" s="10" t="n">
        <f aca="false" ca="false" dt2D="false" dtr="false" t="normal">SUM(C75:F75)</f>
        <v>132</v>
      </c>
    </row>
    <row outlineLevel="0" r="76">
      <c r="A76" s="7" t="s"/>
      <c r="B76" s="4" t="s">
        <v>82</v>
      </c>
      <c r="C76" s="10" t="n">
        <f aca="false" ca="false" dt2D="false" dtr="false" t="normal">'Малоэтажка_колич_квартир'!C76*3</f>
        <v>36</v>
      </c>
      <c r="D76" s="10" t="n">
        <f aca="false" ca="false" dt2D="false" dtr="false" t="normal">'Малоэтажка_колич_квартир'!D76*3</f>
        <v>96</v>
      </c>
      <c r="E76" s="10" t="n">
        <f aca="false" ca="false" dt2D="false" dtr="false" t="normal">'Малоэтажка_колич_квартир'!E76*3</f>
        <v>0</v>
      </c>
      <c r="F76" s="10" t="n">
        <f aca="false" ca="false" dt2D="false" dtr="false" t="normal">'Малоэтажка_колич_квартир'!F76*3</f>
        <v>0</v>
      </c>
      <c r="G76" s="10" t="n">
        <f aca="false" ca="false" dt2D="false" dtr="false" t="normal">SUM(C76:F76)</f>
        <v>132</v>
      </c>
    </row>
    <row outlineLevel="0" r="77">
      <c r="A77" s="7" t="s"/>
      <c r="B77" s="4" t="s">
        <v>83</v>
      </c>
      <c r="C77" s="10" t="n">
        <f aca="false" ca="false" dt2D="false" dtr="false" t="normal">'Малоэтажка_колич_квартир'!C77*3</f>
        <v>36</v>
      </c>
      <c r="D77" s="10" t="n">
        <f aca="false" ca="false" dt2D="false" dtr="false" t="normal">'Малоэтажка_колич_квартир'!D77*3</f>
        <v>96</v>
      </c>
      <c r="E77" s="10" t="n">
        <f aca="false" ca="false" dt2D="false" dtr="false" t="normal">'Малоэтажка_колич_квартир'!E77*3</f>
        <v>0</v>
      </c>
      <c r="F77" s="10" t="n">
        <f aca="false" ca="false" dt2D="false" dtr="false" t="normal">'Малоэтажка_колич_квартир'!F77*3</f>
        <v>0</v>
      </c>
      <c r="G77" s="10" t="n">
        <f aca="false" ca="false" dt2D="false" dtr="false" t="normal">SUM(C77:F77)</f>
        <v>132</v>
      </c>
    </row>
    <row outlineLevel="0" r="78">
      <c r="A78" s="7" t="s"/>
      <c r="B78" s="4" t="s">
        <v>84</v>
      </c>
      <c r="C78" s="10" t="n">
        <f aca="false" ca="false" dt2D="false" dtr="false" t="normal">'Малоэтажка_колич_квартир'!C78*3</f>
        <v>36</v>
      </c>
      <c r="D78" s="10" t="n">
        <f aca="false" ca="false" dt2D="false" dtr="false" t="normal">'Малоэтажка_колич_квартир'!D78*3</f>
        <v>96</v>
      </c>
      <c r="E78" s="10" t="n">
        <f aca="false" ca="false" dt2D="false" dtr="false" t="normal">'Малоэтажка_колич_квартир'!E78*3</f>
        <v>0</v>
      </c>
      <c r="F78" s="10" t="n">
        <f aca="false" ca="false" dt2D="false" dtr="false" t="normal">'Малоэтажка_колич_квартир'!F78*3</f>
        <v>0</v>
      </c>
      <c r="G78" s="10" t="n">
        <f aca="false" ca="false" dt2D="false" dtr="false" t="normal">SUM(C78:F78)</f>
        <v>132</v>
      </c>
    </row>
    <row outlineLevel="0" r="79">
      <c r="A79" s="7" t="s"/>
      <c r="B79" s="4" t="s">
        <v>85</v>
      </c>
      <c r="C79" s="10" t="n">
        <f aca="false" ca="false" dt2D="false" dtr="false" t="normal">'Малоэтажка_колич_квартир'!C79*3</f>
        <v>36</v>
      </c>
      <c r="D79" s="10" t="n">
        <f aca="false" ca="false" dt2D="false" dtr="false" t="normal">'Малоэтажка_колич_квартир'!D79*3</f>
        <v>96</v>
      </c>
      <c r="E79" s="10" t="n">
        <f aca="false" ca="false" dt2D="false" dtr="false" t="normal">'Малоэтажка_колич_квартир'!E79*3</f>
        <v>0</v>
      </c>
      <c r="F79" s="10" t="n">
        <f aca="false" ca="false" dt2D="false" dtr="false" t="normal">'Малоэтажка_колич_квартир'!F79*3</f>
        <v>0</v>
      </c>
      <c r="G79" s="10" t="n">
        <f aca="false" ca="false" dt2D="false" dtr="false" t="normal">SUM(C79:F79)</f>
        <v>132</v>
      </c>
    </row>
    <row outlineLevel="0" r="80">
      <c r="A80" s="7" t="s"/>
      <c r="B80" s="4" t="s">
        <v>86</v>
      </c>
      <c r="C80" s="10" t="n">
        <f aca="false" ca="false" dt2D="false" dtr="false" t="normal">'Малоэтажка_колич_квартир'!C80*3</f>
        <v>36</v>
      </c>
      <c r="D80" s="10" t="n">
        <f aca="false" ca="false" dt2D="false" dtr="false" t="normal">'Малоэтажка_колич_квартир'!D80*3</f>
        <v>96</v>
      </c>
      <c r="E80" s="10" t="n">
        <f aca="false" ca="false" dt2D="false" dtr="false" t="normal">'Малоэтажка_колич_квартир'!E80*3</f>
        <v>0</v>
      </c>
      <c r="F80" s="10" t="n">
        <f aca="false" ca="false" dt2D="false" dtr="false" t="normal">'Малоэтажка_колич_квартир'!F80*3</f>
        <v>0</v>
      </c>
      <c r="G80" s="10" t="n">
        <f aca="false" ca="false" dt2D="false" dtr="false" t="normal">SUM(C80:F80)</f>
        <v>132</v>
      </c>
    </row>
    <row outlineLevel="0" r="81">
      <c r="A81" s="7" t="s"/>
      <c r="B81" s="4" t="s">
        <v>87</v>
      </c>
      <c r="C81" s="10" t="n">
        <f aca="false" ca="false" dt2D="false" dtr="false" t="normal">'Малоэтажка_колич_квартир'!C81*3</f>
        <v>36</v>
      </c>
      <c r="D81" s="10" t="n">
        <f aca="false" ca="false" dt2D="false" dtr="false" t="normal">'Малоэтажка_колич_квартир'!D81*3</f>
        <v>96</v>
      </c>
      <c r="E81" s="10" t="n">
        <f aca="false" ca="false" dt2D="false" dtr="false" t="normal">'Малоэтажка_колич_квартир'!E81*3</f>
        <v>0</v>
      </c>
      <c r="F81" s="10" t="n">
        <f aca="false" ca="false" dt2D="false" dtr="false" t="normal">'Малоэтажка_колич_квартир'!F81*3</f>
        <v>0</v>
      </c>
      <c r="G81" s="10" t="n">
        <f aca="false" ca="false" dt2D="false" dtr="false" t="normal">SUM(C81:F81)</f>
        <v>132</v>
      </c>
    </row>
    <row outlineLevel="0" r="82">
      <c r="A82" s="7" t="s"/>
      <c r="B82" s="4" t="s">
        <v>88</v>
      </c>
      <c r="C82" s="10" t="n">
        <f aca="false" ca="false" dt2D="false" dtr="false" t="normal">'Малоэтажка_колич_квартир'!C82*3</f>
        <v>36</v>
      </c>
      <c r="D82" s="10" t="n">
        <f aca="false" ca="false" dt2D="false" dtr="false" t="normal">'Малоэтажка_колич_квартир'!D82*3</f>
        <v>96</v>
      </c>
      <c r="E82" s="10" t="n">
        <f aca="false" ca="false" dt2D="false" dtr="false" t="normal">'Малоэтажка_колич_квартир'!E82*3</f>
        <v>0</v>
      </c>
      <c r="F82" s="10" t="n">
        <f aca="false" ca="false" dt2D="false" dtr="false" t="normal">'Малоэтажка_колич_квартир'!F82*3</f>
        <v>0</v>
      </c>
      <c r="G82" s="10" t="n">
        <f aca="false" ca="false" dt2D="false" dtr="false" t="normal">SUM(C82:F82)</f>
        <v>132</v>
      </c>
    </row>
    <row outlineLevel="0" r="83">
      <c r="A83" s="7" t="s"/>
      <c r="B83" s="4" t="s">
        <v>89</v>
      </c>
      <c r="C83" s="10" t="n">
        <f aca="false" ca="false" dt2D="false" dtr="false" t="normal">'Малоэтажка_колич_квартир'!C83*3</f>
        <v>36</v>
      </c>
      <c r="D83" s="10" t="n">
        <f aca="false" ca="false" dt2D="false" dtr="false" t="normal">'Малоэтажка_колич_квартир'!D83*3</f>
        <v>96</v>
      </c>
      <c r="E83" s="10" t="n">
        <f aca="false" ca="false" dt2D="false" dtr="false" t="normal">'Малоэтажка_колич_квартир'!E83*3</f>
        <v>0</v>
      </c>
      <c r="F83" s="10" t="n">
        <f aca="false" ca="false" dt2D="false" dtr="false" t="normal">'Малоэтажка_колич_квартир'!F83*3</f>
        <v>0</v>
      </c>
      <c r="G83" s="10" t="n">
        <f aca="false" ca="false" dt2D="false" dtr="false" t="normal">SUM(C83:F83)</f>
        <v>132</v>
      </c>
    </row>
    <row outlineLevel="0" r="84">
      <c r="A84" s="7" t="s"/>
      <c r="B84" s="4" t="s">
        <v>90</v>
      </c>
      <c r="C84" s="10" t="n">
        <f aca="false" ca="false" dt2D="false" dtr="false" t="normal">'Малоэтажка_колич_квартир'!C84*3</f>
        <v>36</v>
      </c>
      <c r="D84" s="10" t="n">
        <f aca="false" ca="false" dt2D="false" dtr="false" t="normal">'Малоэтажка_колич_квартир'!D84*3</f>
        <v>96</v>
      </c>
      <c r="E84" s="10" t="n">
        <f aca="false" ca="false" dt2D="false" dtr="false" t="normal">'Малоэтажка_колич_квартир'!E84*3</f>
        <v>0</v>
      </c>
      <c r="F84" s="10" t="n">
        <f aca="false" ca="false" dt2D="false" dtr="false" t="normal">'Малоэтажка_колич_квартир'!F84*3</f>
        <v>0</v>
      </c>
      <c r="G84" s="10" t="n">
        <f aca="false" ca="false" dt2D="false" dtr="false" t="normal">SUM(C84:F84)</f>
        <v>132</v>
      </c>
    </row>
    <row outlineLevel="0" r="85">
      <c r="A85" s="7" t="s"/>
      <c r="B85" s="4" t="s">
        <v>91</v>
      </c>
      <c r="C85" s="10" t="n">
        <f aca="false" ca="false" dt2D="false" dtr="false" t="normal">'Малоэтажка_колич_квартир'!C85*3</f>
        <v>36</v>
      </c>
      <c r="D85" s="10" t="n">
        <f aca="false" ca="false" dt2D="false" dtr="false" t="normal">'Малоэтажка_колич_квартир'!D85*3</f>
        <v>96</v>
      </c>
      <c r="E85" s="10" t="n">
        <f aca="false" ca="false" dt2D="false" dtr="false" t="normal">'Малоэтажка_колич_квартир'!E85*3</f>
        <v>0</v>
      </c>
      <c r="F85" s="10" t="n">
        <f aca="false" ca="false" dt2D="false" dtr="false" t="normal">'Малоэтажка_колич_квартир'!F85*3</f>
        <v>0</v>
      </c>
      <c r="G85" s="10" t="n">
        <f aca="false" ca="false" dt2D="false" dtr="false" t="normal">SUM(C85:F85)</f>
        <v>132</v>
      </c>
    </row>
    <row outlineLevel="0" r="86">
      <c r="A86" s="7" t="s"/>
      <c r="B86" s="4" t="s">
        <v>92</v>
      </c>
      <c r="C86" s="10" t="n">
        <f aca="false" ca="false" dt2D="false" dtr="false" t="normal">'Малоэтажка_колич_квартир'!C86*3</f>
        <v>36</v>
      </c>
      <c r="D86" s="10" t="n">
        <f aca="false" ca="false" dt2D="false" dtr="false" t="normal">'Малоэтажка_колич_квартир'!D86*3</f>
        <v>96</v>
      </c>
      <c r="E86" s="10" t="n">
        <f aca="false" ca="false" dt2D="false" dtr="false" t="normal">'Малоэтажка_колич_квартир'!E86*3</f>
        <v>0</v>
      </c>
      <c r="F86" s="10" t="n">
        <f aca="false" ca="false" dt2D="false" dtr="false" t="normal">'Малоэтажка_колич_квартир'!F86*3</f>
        <v>0</v>
      </c>
      <c r="G86" s="10" t="n">
        <f aca="false" ca="false" dt2D="false" dtr="false" t="normal">SUM(C86:F86)</f>
        <v>132</v>
      </c>
    </row>
    <row outlineLevel="0" r="87">
      <c r="A87" s="7" t="s"/>
      <c r="B87" s="4" t="s">
        <v>93</v>
      </c>
      <c r="C87" s="10" t="n">
        <f aca="false" ca="false" dt2D="false" dtr="false" t="normal">'Малоэтажка_колич_квартир'!C87*3</f>
        <v>36</v>
      </c>
      <c r="D87" s="10" t="n">
        <f aca="false" ca="false" dt2D="false" dtr="false" t="normal">'Малоэтажка_колич_квартир'!D87*3</f>
        <v>96</v>
      </c>
      <c r="E87" s="10" t="n">
        <f aca="false" ca="false" dt2D="false" dtr="false" t="normal">'Малоэтажка_колич_квартир'!E87*3</f>
        <v>0</v>
      </c>
      <c r="F87" s="10" t="n">
        <f aca="false" ca="false" dt2D="false" dtr="false" t="normal">'Малоэтажка_колич_квартир'!F87*3</f>
        <v>0</v>
      </c>
      <c r="G87" s="10" t="n">
        <f aca="false" ca="false" dt2D="false" dtr="false" t="normal">SUM(C87:F87)</f>
        <v>132</v>
      </c>
    </row>
    <row outlineLevel="0" r="88">
      <c r="A88" s="7" t="s"/>
      <c r="B88" s="4" t="s">
        <v>94</v>
      </c>
      <c r="C88" s="10" t="n">
        <f aca="false" ca="false" dt2D="false" dtr="false" t="normal">'Малоэтажка_колич_квартир'!C88*3</f>
        <v>36</v>
      </c>
      <c r="D88" s="10" t="n">
        <f aca="false" ca="false" dt2D="false" dtr="false" t="normal">'Малоэтажка_колич_квартир'!D88*3</f>
        <v>96</v>
      </c>
      <c r="E88" s="10" t="n">
        <f aca="false" ca="false" dt2D="false" dtr="false" t="normal">'Малоэтажка_колич_квартир'!E88*3</f>
        <v>0</v>
      </c>
      <c r="F88" s="10" t="n">
        <f aca="false" ca="false" dt2D="false" dtr="false" t="normal">'Малоэтажка_колич_квартир'!F88*3</f>
        <v>0</v>
      </c>
      <c r="G88" s="10" t="n">
        <f aca="false" ca="false" dt2D="false" dtr="false" t="normal">SUM(C88:F88)</f>
        <v>132</v>
      </c>
    </row>
    <row outlineLevel="0" r="89">
      <c r="A89" s="3" t="s"/>
      <c r="B89" s="4" t="s">
        <v>95</v>
      </c>
      <c r="C89" s="10" t="n">
        <f aca="false" ca="false" dt2D="false" dtr="false" t="normal">'Малоэтажка_колич_квартир'!C89*3</f>
        <v>36</v>
      </c>
      <c r="D89" s="10" t="n">
        <f aca="false" ca="false" dt2D="false" dtr="false" t="normal">'Малоэтажка_колич_квартир'!D89*3</f>
        <v>96</v>
      </c>
      <c r="E89" s="10" t="n">
        <f aca="false" ca="false" dt2D="false" dtr="false" t="normal">'Малоэтажка_колич_квартир'!E89*3</f>
        <v>0</v>
      </c>
      <c r="F89" s="10" t="n">
        <f aca="false" ca="false" dt2D="false" dtr="false" t="normal">'Малоэтажка_колич_квартир'!F89*3</f>
        <v>0</v>
      </c>
      <c r="G89" s="10" t="n">
        <f aca="false" ca="false" dt2D="false" dtr="false" t="normal">SUM(C89:F89)</f>
        <v>132</v>
      </c>
      <c r="H89" s="0" t="n">
        <f aca="false" ca="false" dt2D="false" dtr="false" t="normal">SUM(G68:G89)</f>
        <v>2904</v>
      </c>
    </row>
    <row outlineLevel="0" r="90">
      <c r="A90" s="1" t="n">
        <v>8</v>
      </c>
      <c r="B90" s="4" t="s">
        <v>96</v>
      </c>
      <c r="C90" s="10" t="n">
        <f aca="false" ca="false" dt2D="false" dtr="false" t="normal">'Малоэтажка_колич_квартир'!C90*3</f>
        <v>36</v>
      </c>
      <c r="D90" s="10" t="n">
        <f aca="false" ca="false" dt2D="false" dtr="false" t="normal">'Малоэтажка_колич_квартир'!D90*3</f>
        <v>96</v>
      </c>
      <c r="E90" s="10" t="n">
        <f aca="false" ca="false" dt2D="false" dtr="false" t="normal">'Малоэтажка_колич_квартир'!E90*3</f>
        <v>0</v>
      </c>
      <c r="F90" s="10" t="n">
        <f aca="false" ca="false" dt2D="false" dtr="false" t="normal">'Малоэтажка_колич_квартир'!F90*3</f>
        <v>0</v>
      </c>
      <c r="G90" s="10" t="n">
        <f aca="false" ca="false" dt2D="false" dtr="false" t="normal">SUM(C90:F90)</f>
        <v>132</v>
      </c>
    </row>
    <row outlineLevel="0" r="91">
      <c r="A91" s="7" t="s"/>
      <c r="B91" s="4" t="s">
        <v>97</v>
      </c>
      <c r="C91" s="10" t="n">
        <f aca="false" ca="false" dt2D="false" dtr="false" t="normal">'Малоэтажка_колич_квартир'!C91*3</f>
        <v>36</v>
      </c>
      <c r="D91" s="10" t="n">
        <f aca="false" ca="false" dt2D="false" dtr="false" t="normal">'Малоэтажка_колич_квартир'!D91*3</f>
        <v>96</v>
      </c>
      <c r="E91" s="10" t="n">
        <f aca="false" ca="false" dt2D="false" dtr="false" t="normal">'Малоэтажка_колич_квартир'!E91*3</f>
        <v>0</v>
      </c>
      <c r="F91" s="10" t="n">
        <f aca="false" ca="false" dt2D="false" dtr="false" t="normal">'Малоэтажка_колич_квартир'!F91*3</f>
        <v>0</v>
      </c>
      <c r="G91" s="10" t="n">
        <f aca="false" ca="false" dt2D="false" dtr="false" t="normal">SUM(C91:F91)</f>
        <v>132</v>
      </c>
    </row>
    <row outlineLevel="0" r="92">
      <c r="A92" s="7" t="s"/>
      <c r="B92" s="4" t="s">
        <v>98</v>
      </c>
      <c r="C92" s="10" t="n">
        <f aca="false" ca="false" dt2D="false" dtr="false" t="normal">'Малоэтажка_колич_квартир'!C92*3</f>
        <v>36</v>
      </c>
      <c r="D92" s="10" t="n">
        <f aca="false" ca="false" dt2D="false" dtr="false" t="normal">'Малоэтажка_колич_квартир'!D92*3</f>
        <v>96</v>
      </c>
      <c r="E92" s="10" t="n">
        <f aca="false" ca="false" dt2D="false" dtr="false" t="normal">'Малоэтажка_колич_квартир'!E92*3</f>
        <v>0</v>
      </c>
      <c r="F92" s="10" t="n">
        <f aca="false" ca="false" dt2D="false" dtr="false" t="normal">'Малоэтажка_колич_квартир'!F92*3</f>
        <v>0</v>
      </c>
      <c r="G92" s="10" t="n">
        <f aca="false" ca="false" dt2D="false" dtr="false" t="normal">SUM(C92:F92)</f>
        <v>132</v>
      </c>
    </row>
    <row outlineLevel="0" r="93">
      <c r="A93" s="7" t="s"/>
      <c r="B93" s="4" t="s">
        <v>99</v>
      </c>
      <c r="C93" s="10" t="n">
        <f aca="false" ca="false" dt2D="false" dtr="false" t="normal">'Малоэтажка_колич_квартир'!C93*3</f>
        <v>36</v>
      </c>
      <c r="D93" s="10" t="n">
        <f aca="false" ca="false" dt2D="false" dtr="false" t="normal">'Малоэтажка_колич_квартир'!D93*3</f>
        <v>96</v>
      </c>
      <c r="E93" s="10" t="n">
        <f aca="false" ca="false" dt2D="false" dtr="false" t="normal">'Малоэтажка_колич_квартир'!E93*3</f>
        <v>0</v>
      </c>
      <c r="F93" s="10" t="n">
        <f aca="false" ca="false" dt2D="false" dtr="false" t="normal">'Малоэтажка_колич_квартир'!F93*3</f>
        <v>0</v>
      </c>
      <c r="G93" s="10" t="n">
        <f aca="false" ca="false" dt2D="false" dtr="false" t="normal">SUM(C93:F93)</f>
        <v>132</v>
      </c>
    </row>
    <row outlineLevel="0" r="94">
      <c r="A94" s="7" t="s"/>
      <c r="B94" s="4" t="s">
        <v>100</v>
      </c>
      <c r="C94" s="10" t="n">
        <f aca="false" ca="false" dt2D="false" dtr="false" t="normal">'Малоэтажка_колич_квартир'!C94*3</f>
        <v>36</v>
      </c>
      <c r="D94" s="10" t="n">
        <f aca="false" ca="false" dt2D="false" dtr="false" t="normal">'Малоэтажка_колич_квартир'!D94*3</f>
        <v>96</v>
      </c>
      <c r="E94" s="10" t="n">
        <f aca="false" ca="false" dt2D="false" dtr="false" t="normal">'Малоэтажка_колич_квартир'!E94*3</f>
        <v>0</v>
      </c>
      <c r="F94" s="10" t="n">
        <f aca="false" ca="false" dt2D="false" dtr="false" t="normal">'Малоэтажка_колич_квартир'!F94*3</f>
        <v>0</v>
      </c>
      <c r="G94" s="10" t="n">
        <f aca="false" ca="false" dt2D="false" dtr="false" t="normal">SUM(C94:F94)</f>
        <v>132</v>
      </c>
    </row>
    <row outlineLevel="0" r="95">
      <c r="A95" s="7" t="s"/>
      <c r="B95" s="4" t="s">
        <v>101</v>
      </c>
      <c r="C95" s="10" t="n">
        <f aca="false" ca="false" dt2D="false" dtr="false" t="normal">'Малоэтажка_колич_квартир'!C95*3</f>
        <v>36</v>
      </c>
      <c r="D95" s="10" t="n">
        <f aca="false" ca="false" dt2D="false" dtr="false" t="normal">'Малоэтажка_колич_квартир'!D95*3</f>
        <v>96</v>
      </c>
      <c r="E95" s="10" t="n">
        <f aca="false" ca="false" dt2D="false" dtr="false" t="normal">'Малоэтажка_колич_квартир'!E95*3</f>
        <v>0</v>
      </c>
      <c r="F95" s="10" t="n">
        <f aca="false" ca="false" dt2D="false" dtr="false" t="normal">'Малоэтажка_колич_квартир'!F95*3</f>
        <v>0</v>
      </c>
      <c r="G95" s="10" t="n">
        <f aca="false" ca="false" dt2D="false" dtr="false" t="normal">SUM(C95:F95)</f>
        <v>132</v>
      </c>
    </row>
    <row outlineLevel="0" r="96">
      <c r="A96" s="7" t="s"/>
      <c r="B96" s="4" t="s">
        <v>102</v>
      </c>
      <c r="C96" s="10" t="n">
        <f aca="false" ca="false" dt2D="false" dtr="false" t="normal">'Малоэтажка_колич_квартир'!C96*3</f>
        <v>36</v>
      </c>
      <c r="D96" s="10" t="n">
        <f aca="false" ca="false" dt2D="false" dtr="false" t="normal">'Малоэтажка_колич_квартир'!D96*3</f>
        <v>96</v>
      </c>
      <c r="E96" s="10" t="n">
        <f aca="false" ca="false" dt2D="false" dtr="false" t="normal">'Малоэтажка_колич_квартир'!E96*3</f>
        <v>0</v>
      </c>
      <c r="F96" s="10" t="n">
        <f aca="false" ca="false" dt2D="false" dtr="false" t="normal">'Малоэтажка_колич_квартир'!F96*3</f>
        <v>0</v>
      </c>
      <c r="G96" s="10" t="n">
        <f aca="false" ca="false" dt2D="false" dtr="false" t="normal">SUM(C96:F96)</f>
        <v>132</v>
      </c>
    </row>
    <row outlineLevel="0" r="97">
      <c r="A97" s="7" t="s"/>
      <c r="B97" s="4" t="s">
        <v>103</v>
      </c>
      <c r="C97" s="10" t="n">
        <f aca="false" ca="false" dt2D="false" dtr="false" t="normal">'Малоэтажка_колич_квартир'!C97*3</f>
        <v>36</v>
      </c>
      <c r="D97" s="10" t="n">
        <f aca="false" ca="false" dt2D="false" dtr="false" t="normal">'Малоэтажка_колич_квартир'!D97*3</f>
        <v>96</v>
      </c>
      <c r="E97" s="10" t="n">
        <f aca="false" ca="false" dt2D="false" dtr="false" t="normal">'Малоэтажка_колич_квартир'!E97*3</f>
        <v>0</v>
      </c>
      <c r="F97" s="10" t="n">
        <f aca="false" ca="false" dt2D="false" dtr="false" t="normal">'Малоэтажка_колич_квартир'!F97*3</f>
        <v>0</v>
      </c>
      <c r="G97" s="10" t="n">
        <f aca="false" ca="false" dt2D="false" dtr="false" t="normal">SUM(C97:F97)</f>
        <v>132</v>
      </c>
    </row>
    <row outlineLevel="0" r="98">
      <c r="A98" s="7" t="s"/>
      <c r="B98" s="4" t="s">
        <v>104</v>
      </c>
      <c r="C98" s="10" t="n">
        <f aca="false" ca="false" dt2D="false" dtr="false" t="normal">'Малоэтажка_колич_квартир'!C98*3</f>
        <v>36</v>
      </c>
      <c r="D98" s="10" t="n">
        <f aca="false" ca="false" dt2D="false" dtr="false" t="normal">'Малоэтажка_колич_квартир'!D98*3</f>
        <v>96</v>
      </c>
      <c r="E98" s="10" t="n">
        <f aca="false" ca="false" dt2D="false" dtr="false" t="normal">'Малоэтажка_колич_квартир'!E98*3</f>
        <v>0</v>
      </c>
      <c r="F98" s="10" t="n">
        <f aca="false" ca="false" dt2D="false" dtr="false" t="normal">'Малоэтажка_колич_квартир'!F98*3</f>
        <v>0</v>
      </c>
      <c r="G98" s="10" t="n">
        <f aca="false" ca="false" dt2D="false" dtr="false" t="normal">SUM(C98:F98)</f>
        <v>132</v>
      </c>
    </row>
    <row outlineLevel="0" r="99">
      <c r="A99" s="7" t="s"/>
      <c r="B99" s="4" t="s">
        <v>105</v>
      </c>
      <c r="C99" s="10" t="n">
        <f aca="false" ca="false" dt2D="false" dtr="false" t="normal">'Малоэтажка_колич_квартир'!C99*3</f>
        <v>36</v>
      </c>
      <c r="D99" s="10" t="n">
        <f aca="false" ca="false" dt2D="false" dtr="false" t="normal">'Малоэтажка_колич_квартир'!D99*3</f>
        <v>96</v>
      </c>
      <c r="E99" s="10" t="n">
        <f aca="false" ca="false" dt2D="false" dtr="false" t="normal">'Малоэтажка_колич_квартир'!E99*3</f>
        <v>0</v>
      </c>
      <c r="F99" s="10" t="n">
        <f aca="false" ca="false" dt2D="false" dtr="false" t="normal">'Малоэтажка_колич_квартир'!F99*3</f>
        <v>0</v>
      </c>
      <c r="G99" s="10" t="n">
        <f aca="false" ca="false" dt2D="false" dtr="false" t="normal">SUM(C99:F99)</f>
        <v>132</v>
      </c>
    </row>
    <row outlineLevel="0" r="100">
      <c r="A100" s="7" t="s"/>
      <c r="B100" s="4" t="s">
        <v>106</v>
      </c>
      <c r="C100" s="10" t="n">
        <f aca="false" ca="false" dt2D="false" dtr="false" t="normal">'Малоэтажка_колич_квартир'!C100*3</f>
        <v>36</v>
      </c>
      <c r="D100" s="10" t="n">
        <f aca="false" ca="false" dt2D="false" dtr="false" t="normal">'Малоэтажка_колич_квартир'!D100*3</f>
        <v>96</v>
      </c>
      <c r="E100" s="10" t="n">
        <f aca="false" ca="false" dt2D="false" dtr="false" t="normal">'Малоэтажка_колич_квартир'!E100*3</f>
        <v>0</v>
      </c>
      <c r="F100" s="10" t="n">
        <f aca="false" ca="false" dt2D="false" dtr="false" t="normal">'Малоэтажка_колич_квартир'!F100*3</f>
        <v>0</v>
      </c>
      <c r="G100" s="10" t="n">
        <f aca="false" ca="false" dt2D="false" dtr="false" t="normal">SUM(C100:F100)</f>
        <v>132</v>
      </c>
    </row>
    <row outlineLevel="0" r="101">
      <c r="A101" s="7" t="s"/>
      <c r="B101" s="4" t="s">
        <v>107</v>
      </c>
      <c r="C101" s="10" t="n">
        <f aca="false" ca="false" dt2D="false" dtr="false" t="normal">'Малоэтажка_колич_квартир'!C101*3</f>
        <v>36</v>
      </c>
      <c r="D101" s="10" t="n">
        <f aca="false" ca="false" dt2D="false" dtr="false" t="normal">'Малоэтажка_колич_квартир'!D101*3</f>
        <v>96</v>
      </c>
      <c r="E101" s="10" t="n">
        <f aca="false" ca="false" dt2D="false" dtr="false" t="normal">'Малоэтажка_колич_квартир'!E101*3</f>
        <v>0</v>
      </c>
      <c r="F101" s="10" t="n">
        <f aca="false" ca="false" dt2D="false" dtr="false" t="normal">'Малоэтажка_колич_квартир'!F101*3</f>
        <v>0</v>
      </c>
      <c r="G101" s="10" t="n">
        <f aca="false" ca="false" dt2D="false" dtr="false" t="normal">SUM(C101:F101)</f>
        <v>132</v>
      </c>
    </row>
    <row outlineLevel="0" r="102">
      <c r="A102" s="7" t="s"/>
      <c r="B102" s="4" t="s">
        <v>108</v>
      </c>
      <c r="C102" s="10" t="n">
        <f aca="false" ca="false" dt2D="false" dtr="false" t="normal">'Малоэтажка_колич_квартир'!C102*3</f>
        <v>36</v>
      </c>
      <c r="D102" s="10" t="n">
        <f aca="false" ca="false" dt2D="false" dtr="false" t="normal">'Малоэтажка_колич_квартир'!D102*3</f>
        <v>96</v>
      </c>
      <c r="E102" s="10" t="n">
        <f aca="false" ca="false" dt2D="false" dtr="false" t="normal">'Малоэтажка_колич_квартир'!E102*3</f>
        <v>0</v>
      </c>
      <c r="F102" s="10" t="n">
        <f aca="false" ca="false" dt2D="false" dtr="false" t="normal">'Малоэтажка_колич_квартир'!F102*3</f>
        <v>0</v>
      </c>
      <c r="G102" s="10" t="n">
        <f aca="false" ca="false" dt2D="false" dtr="false" t="normal">SUM(C102:F102)</f>
        <v>132</v>
      </c>
    </row>
    <row outlineLevel="0" r="103">
      <c r="A103" s="7" t="s"/>
      <c r="B103" s="4" t="s">
        <v>109</v>
      </c>
      <c r="C103" s="10" t="n">
        <f aca="false" ca="false" dt2D="false" dtr="false" t="normal">'Малоэтажка_колич_квартир'!C103*3</f>
        <v>36</v>
      </c>
      <c r="D103" s="10" t="n">
        <f aca="false" ca="false" dt2D="false" dtr="false" t="normal">'Малоэтажка_колич_квартир'!D103*3</f>
        <v>96</v>
      </c>
      <c r="E103" s="10" t="n">
        <f aca="false" ca="false" dt2D="false" dtr="false" t="normal">'Малоэтажка_колич_квартир'!E103*3</f>
        <v>0</v>
      </c>
      <c r="F103" s="10" t="n">
        <f aca="false" ca="false" dt2D="false" dtr="false" t="normal">'Малоэтажка_колич_квартир'!F103*3</f>
        <v>0</v>
      </c>
      <c r="G103" s="10" t="n">
        <f aca="false" ca="false" dt2D="false" dtr="false" t="normal">SUM(C103:F103)</f>
        <v>132</v>
      </c>
    </row>
    <row outlineLevel="0" r="104">
      <c r="A104" s="7" t="s"/>
      <c r="B104" s="4" t="s">
        <v>110</v>
      </c>
      <c r="C104" s="10" t="n">
        <f aca="false" ca="false" dt2D="false" dtr="false" t="normal">'Малоэтажка_колич_квартир'!C104*3</f>
        <v>36</v>
      </c>
      <c r="D104" s="10" t="n">
        <f aca="false" ca="false" dt2D="false" dtr="false" t="normal">'Малоэтажка_колич_квартир'!D104*3</f>
        <v>96</v>
      </c>
      <c r="E104" s="10" t="n">
        <f aca="false" ca="false" dt2D="false" dtr="false" t="normal">'Малоэтажка_колич_квартир'!E104*3</f>
        <v>0</v>
      </c>
      <c r="F104" s="10" t="n">
        <f aca="false" ca="false" dt2D="false" dtr="false" t="normal">'Малоэтажка_колич_квартир'!F104*3</f>
        <v>0</v>
      </c>
      <c r="G104" s="10" t="n">
        <f aca="false" ca="false" dt2D="false" dtr="false" t="normal">SUM(C104:F104)</f>
        <v>132</v>
      </c>
    </row>
    <row outlineLevel="0" r="105">
      <c r="A105" s="7" t="s"/>
      <c r="B105" s="4" t="s">
        <v>111</v>
      </c>
      <c r="C105" s="10" t="n">
        <f aca="false" ca="false" dt2D="false" dtr="false" t="normal">'Малоэтажка_колич_квартир'!C105*3</f>
        <v>36</v>
      </c>
      <c r="D105" s="10" t="n">
        <f aca="false" ca="false" dt2D="false" dtr="false" t="normal">'Малоэтажка_колич_квартир'!D105*3</f>
        <v>96</v>
      </c>
      <c r="E105" s="10" t="n">
        <f aca="false" ca="false" dt2D="false" dtr="false" t="normal">'Малоэтажка_колич_квартир'!E105*3</f>
        <v>0</v>
      </c>
      <c r="F105" s="10" t="n">
        <f aca="false" ca="false" dt2D="false" dtr="false" t="normal">'Малоэтажка_колич_квартир'!F105*3</f>
        <v>0</v>
      </c>
      <c r="G105" s="10" t="n">
        <f aca="false" ca="false" dt2D="false" dtr="false" t="normal">SUM(C105:F105)</f>
        <v>132</v>
      </c>
    </row>
    <row outlineLevel="0" r="106">
      <c r="A106" s="7" t="s"/>
      <c r="B106" s="4" t="s">
        <v>112</v>
      </c>
      <c r="C106" s="10" t="n">
        <f aca="false" ca="false" dt2D="false" dtr="false" t="normal">'Малоэтажка_колич_квартир'!C106*3</f>
        <v>36</v>
      </c>
      <c r="D106" s="10" t="n">
        <f aca="false" ca="false" dt2D="false" dtr="false" t="normal">'Малоэтажка_колич_квартир'!D106*3</f>
        <v>96</v>
      </c>
      <c r="E106" s="10" t="n">
        <f aca="false" ca="false" dt2D="false" dtr="false" t="normal">'Малоэтажка_колич_квартир'!E106*3</f>
        <v>0</v>
      </c>
      <c r="F106" s="10" t="n">
        <f aca="false" ca="false" dt2D="false" dtr="false" t="normal">'Малоэтажка_колич_квартир'!F106*3</f>
        <v>0</v>
      </c>
      <c r="G106" s="10" t="n">
        <f aca="false" ca="false" dt2D="false" dtr="false" t="normal">SUM(C106:F106)</f>
        <v>132</v>
      </c>
    </row>
    <row outlineLevel="0" r="107">
      <c r="A107" s="7" t="s"/>
      <c r="B107" s="4" t="s">
        <v>113</v>
      </c>
      <c r="C107" s="10" t="n">
        <f aca="false" ca="false" dt2D="false" dtr="false" t="normal">'Малоэтажка_колич_квартир'!C107*3</f>
        <v>36</v>
      </c>
      <c r="D107" s="10" t="n">
        <f aca="false" ca="false" dt2D="false" dtr="false" t="normal">'Малоэтажка_колич_квартир'!D107*3</f>
        <v>96</v>
      </c>
      <c r="E107" s="10" t="n">
        <f aca="false" ca="false" dt2D="false" dtr="false" t="normal">'Малоэтажка_колич_квартир'!E107*3</f>
        <v>0</v>
      </c>
      <c r="F107" s="10" t="n">
        <f aca="false" ca="false" dt2D="false" dtr="false" t="normal">'Малоэтажка_колич_квартир'!F107*3</f>
        <v>0</v>
      </c>
      <c r="G107" s="10" t="n">
        <f aca="false" ca="false" dt2D="false" dtr="false" t="normal">SUM(C107:F107)</f>
        <v>132</v>
      </c>
    </row>
    <row outlineLevel="0" r="108">
      <c r="A108" s="7" t="s"/>
      <c r="B108" s="4" t="s">
        <v>114</v>
      </c>
      <c r="C108" s="10" t="n">
        <f aca="false" ca="false" dt2D="false" dtr="false" t="normal">'Малоэтажка_колич_квартир'!C108*3</f>
        <v>36</v>
      </c>
      <c r="D108" s="10" t="n">
        <f aca="false" ca="false" dt2D="false" dtr="false" t="normal">'Малоэтажка_колич_квартир'!D108*3</f>
        <v>96</v>
      </c>
      <c r="E108" s="10" t="n">
        <f aca="false" ca="false" dt2D="false" dtr="false" t="normal">'Малоэтажка_колич_квартир'!E108*3</f>
        <v>0</v>
      </c>
      <c r="F108" s="10" t="n">
        <f aca="false" ca="false" dt2D="false" dtr="false" t="normal">'Малоэтажка_колич_квартир'!F108*3</f>
        <v>0</v>
      </c>
      <c r="G108" s="10" t="n">
        <f aca="false" ca="false" dt2D="false" dtr="false" t="normal">SUM(C108:F108)</f>
        <v>132</v>
      </c>
    </row>
    <row outlineLevel="0" r="109">
      <c r="A109" s="7" t="s"/>
      <c r="B109" s="4" t="s">
        <v>115</v>
      </c>
      <c r="C109" s="10" t="n">
        <f aca="false" ca="false" dt2D="false" dtr="false" t="normal">'Малоэтажка_колич_квартир'!C109*3</f>
        <v>36</v>
      </c>
      <c r="D109" s="10" t="n">
        <f aca="false" ca="false" dt2D="false" dtr="false" t="normal">'Малоэтажка_колич_квартир'!D109*3</f>
        <v>96</v>
      </c>
      <c r="E109" s="10" t="n">
        <f aca="false" ca="false" dt2D="false" dtr="false" t="normal">'Малоэтажка_колич_квартир'!E109*3</f>
        <v>0</v>
      </c>
      <c r="F109" s="10" t="n">
        <f aca="false" ca="false" dt2D="false" dtr="false" t="normal">'Малоэтажка_колич_квартир'!F109*3</f>
        <v>0</v>
      </c>
      <c r="G109" s="10" t="n">
        <f aca="false" ca="false" dt2D="false" dtr="false" t="normal">SUM(C109:F109)</f>
        <v>132</v>
      </c>
    </row>
    <row outlineLevel="0" r="110">
      <c r="A110" s="7" t="s"/>
      <c r="B110" s="4" t="s">
        <v>116</v>
      </c>
      <c r="C110" s="10" t="n">
        <f aca="false" ca="false" dt2D="false" dtr="false" t="normal">'Малоэтажка_колич_квартир'!C110*3</f>
        <v>36</v>
      </c>
      <c r="D110" s="10" t="n">
        <f aca="false" ca="false" dt2D="false" dtr="false" t="normal">'Малоэтажка_колич_квартир'!D110*3</f>
        <v>96</v>
      </c>
      <c r="E110" s="10" t="n">
        <f aca="false" ca="false" dt2D="false" dtr="false" t="normal">'Малоэтажка_колич_квартир'!E110*3</f>
        <v>0</v>
      </c>
      <c r="F110" s="10" t="n">
        <f aca="false" ca="false" dt2D="false" dtr="false" t="normal">'Малоэтажка_колич_квартир'!F110*3</f>
        <v>0</v>
      </c>
      <c r="G110" s="10" t="n">
        <f aca="false" ca="false" dt2D="false" dtr="false" t="normal">SUM(C110:F110)</f>
        <v>132</v>
      </c>
    </row>
    <row outlineLevel="0" r="111">
      <c r="A111" s="3" t="s"/>
      <c r="B111" s="4" t="s">
        <v>117</v>
      </c>
      <c r="C111" s="10" t="n">
        <f aca="false" ca="false" dt2D="false" dtr="false" t="normal">'Малоэтажка_колич_квартир'!C111*3</f>
        <v>36</v>
      </c>
      <c r="D111" s="10" t="n">
        <f aca="false" ca="false" dt2D="false" dtr="false" t="normal">'Малоэтажка_колич_квартир'!D111*3</f>
        <v>96</v>
      </c>
      <c r="E111" s="10" t="n">
        <f aca="false" ca="false" dt2D="false" dtr="false" t="normal">'Малоэтажка_колич_квартир'!E111*3</f>
        <v>0</v>
      </c>
      <c r="F111" s="10" t="n">
        <f aca="false" ca="false" dt2D="false" dtr="false" t="normal">'Малоэтажка_колич_квартир'!F111*3</f>
        <v>0</v>
      </c>
      <c r="G111" s="10" t="n">
        <f aca="false" ca="false" dt2D="false" dtr="false" t="normal">SUM(C111:F111)</f>
        <v>132</v>
      </c>
      <c r="H111" s="0" t="n">
        <f aca="false" ca="false" dt2D="false" dtr="false" t="normal">SUM(G90:G111)</f>
        <v>2904</v>
      </c>
    </row>
    <row outlineLevel="0" r="112">
      <c r="A112" s="1" t="n">
        <v>9</v>
      </c>
      <c r="B112" s="4" t="s">
        <v>118</v>
      </c>
      <c r="C112" s="10" t="n">
        <f aca="false" ca="false" dt2D="false" dtr="false" t="normal">'Малоэтажка_колич_квартир'!C112*3</f>
        <v>36</v>
      </c>
      <c r="D112" s="10" t="n">
        <f aca="false" ca="false" dt2D="false" dtr="false" t="normal">'Малоэтажка_колич_квартир'!D112*3</f>
        <v>96</v>
      </c>
      <c r="E112" s="10" t="n">
        <f aca="false" ca="false" dt2D="false" dtr="false" t="normal">'Малоэтажка_колич_квартир'!E112*3</f>
        <v>0</v>
      </c>
      <c r="F112" s="10" t="n">
        <f aca="false" ca="false" dt2D="false" dtr="false" t="normal">'Малоэтажка_колич_квартир'!F112*3</f>
        <v>0</v>
      </c>
      <c r="G112" s="10" t="n">
        <f aca="false" ca="false" dt2D="false" dtr="false" t="normal">SUM(C112:F112)</f>
        <v>132</v>
      </c>
    </row>
    <row outlineLevel="0" r="113">
      <c r="A113" s="7" t="s"/>
      <c r="B113" s="4" t="s">
        <v>119</v>
      </c>
      <c r="C113" s="10" t="n">
        <f aca="false" ca="false" dt2D="false" dtr="false" t="normal">'Малоэтажка_колич_квартир'!C113*3</f>
        <v>36</v>
      </c>
      <c r="D113" s="10" t="n">
        <f aca="false" ca="false" dt2D="false" dtr="false" t="normal">'Малоэтажка_колич_квартир'!D113*3</f>
        <v>96</v>
      </c>
      <c r="E113" s="10" t="n">
        <f aca="false" ca="false" dt2D="false" dtr="false" t="normal">'Малоэтажка_колич_квартир'!E113*3</f>
        <v>0</v>
      </c>
      <c r="F113" s="10" t="n">
        <f aca="false" ca="false" dt2D="false" dtr="false" t="normal">'Малоэтажка_колич_квартир'!F113*3</f>
        <v>0</v>
      </c>
      <c r="G113" s="10" t="n">
        <f aca="false" ca="false" dt2D="false" dtr="false" t="normal">SUM(C113:F113)</f>
        <v>132</v>
      </c>
    </row>
    <row outlineLevel="0" r="114">
      <c r="A114" s="7" t="s"/>
      <c r="B114" s="4" t="s">
        <v>120</v>
      </c>
      <c r="C114" s="10" t="n">
        <f aca="false" ca="false" dt2D="false" dtr="false" t="normal">'Малоэтажка_колич_квартир'!C114*3</f>
        <v>36</v>
      </c>
      <c r="D114" s="10" t="n">
        <f aca="false" ca="false" dt2D="false" dtr="false" t="normal">'Малоэтажка_колич_квартир'!D114*3</f>
        <v>96</v>
      </c>
      <c r="E114" s="10" t="n">
        <f aca="false" ca="false" dt2D="false" dtr="false" t="normal">'Малоэтажка_колич_квартир'!E114*3</f>
        <v>0</v>
      </c>
      <c r="F114" s="10" t="n">
        <f aca="false" ca="false" dt2D="false" dtr="false" t="normal">'Малоэтажка_колич_квартир'!F114*3</f>
        <v>0</v>
      </c>
      <c r="G114" s="10" t="n">
        <f aca="false" ca="false" dt2D="false" dtr="false" t="normal">SUM(C114:F114)</f>
        <v>132</v>
      </c>
    </row>
    <row outlineLevel="0" r="115">
      <c r="A115" s="7" t="s"/>
      <c r="B115" s="4" t="s">
        <v>121</v>
      </c>
      <c r="C115" s="10" t="n">
        <f aca="false" ca="false" dt2D="false" dtr="false" t="normal">'Малоэтажка_колич_квартир'!C115*3</f>
        <v>18</v>
      </c>
      <c r="D115" s="10" t="n">
        <f aca="false" ca="false" dt2D="false" dtr="false" t="normal">'Малоэтажка_колич_квартир'!D115*3</f>
        <v>48</v>
      </c>
      <c r="E115" s="10" t="n">
        <f aca="false" ca="false" dt2D="false" dtr="false" t="normal">'Малоэтажка_колич_квартир'!E115*3</f>
        <v>0</v>
      </c>
      <c r="F115" s="10" t="n">
        <f aca="false" ca="false" dt2D="false" dtr="false" t="normal">'Малоэтажка_колич_квартир'!F115*3</f>
        <v>0</v>
      </c>
      <c r="G115" s="10" t="n">
        <f aca="false" ca="false" dt2D="false" dtr="false" t="normal">SUM(C115:F115)</f>
        <v>66</v>
      </c>
    </row>
    <row outlineLevel="0" r="116">
      <c r="A116" s="7" t="s"/>
      <c r="B116" s="4" t="s">
        <v>122</v>
      </c>
      <c r="C116" s="10" t="n">
        <f aca="false" ca="false" dt2D="false" dtr="false" t="normal">'Малоэтажка_колич_квартир'!C116*3</f>
        <v>18</v>
      </c>
      <c r="D116" s="10" t="n">
        <f aca="false" ca="false" dt2D="false" dtr="false" t="normal">'Малоэтажка_колич_квартир'!D116*3</f>
        <v>48</v>
      </c>
      <c r="E116" s="10" t="n">
        <f aca="false" ca="false" dt2D="false" dtr="false" t="normal">'Малоэтажка_колич_квартир'!E116*3</f>
        <v>0</v>
      </c>
      <c r="F116" s="10" t="n">
        <f aca="false" ca="false" dt2D="false" dtr="false" t="normal">'Малоэтажка_колич_квартир'!F116*3</f>
        <v>0</v>
      </c>
      <c r="G116" s="10" t="n">
        <f aca="false" ca="false" dt2D="false" dtr="false" t="normal">SUM(C116:F116)</f>
        <v>66</v>
      </c>
    </row>
    <row outlineLevel="0" r="117">
      <c r="A117" s="7" t="s"/>
      <c r="B117" s="4" t="s">
        <v>123</v>
      </c>
      <c r="C117" s="10" t="n">
        <f aca="false" ca="false" dt2D="false" dtr="false" t="normal">'Малоэтажка_колич_квартир'!C117*3</f>
        <v>18</v>
      </c>
      <c r="D117" s="10" t="n">
        <f aca="false" ca="false" dt2D="false" dtr="false" t="normal">'Малоэтажка_колич_квартир'!D117*3</f>
        <v>48</v>
      </c>
      <c r="E117" s="10" t="n">
        <f aca="false" ca="false" dt2D="false" dtr="false" t="normal">'Малоэтажка_колич_квартир'!E117*3</f>
        <v>0</v>
      </c>
      <c r="F117" s="10" t="n">
        <f aca="false" ca="false" dt2D="false" dtr="false" t="normal">'Малоэтажка_колич_квартир'!F117*3</f>
        <v>0</v>
      </c>
      <c r="G117" s="10" t="n">
        <f aca="false" ca="false" dt2D="false" dtr="false" t="normal">SUM(C117:F117)</f>
        <v>66</v>
      </c>
    </row>
    <row outlineLevel="0" r="118">
      <c r="A118" s="7" t="s"/>
      <c r="B118" s="4" t="s">
        <v>124</v>
      </c>
      <c r="C118" s="10" t="n">
        <f aca="false" ca="false" dt2D="false" dtr="false" t="normal">'Малоэтажка_колич_квартир'!C118*3</f>
        <v>36</v>
      </c>
      <c r="D118" s="10" t="n">
        <f aca="false" ca="false" dt2D="false" dtr="false" t="normal">'Малоэтажка_колич_квартир'!D118*3</f>
        <v>96</v>
      </c>
      <c r="E118" s="10" t="n">
        <f aca="false" ca="false" dt2D="false" dtr="false" t="normal">'Малоэтажка_колич_квартир'!E118*3</f>
        <v>0</v>
      </c>
      <c r="F118" s="10" t="n">
        <f aca="false" ca="false" dt2D="false" dtr="false" t="normal">'Малоэтажка_колич_квартир'!F118*3</f>
        <v>0</v>
      </c>
      <c r="G118" s="10" t="n">
        <f aca="false" ca="false" dt2D="false" dtr="false" t="normal">SUM(C118:F118)</f>
        <v>132</v>
      </c>
    </row>
    <row outlineLevel="0" r="119">
      <c r="A119" s="7" t="s"/>
      <c r="B119" s="4" t="s">
        <v>125</v>
      </c>
      <c r="C119" s="10" t="n">
        <f aca="false" ca="false" dt2D="false" dtr="false" t="normal">'Малоэтажка_колич_квартир'!C119*3</f>
        <v>36</v>
      </c>
      <c r="D119" s="10" t="n">
        <f aca="false" ca="false" dt2D="false" dtr="false" t="normal">'Малоэтажка_колич_квартир'!D119*3</f>
        <v>96</v>
      </c>
      <c r="E119" s="10" t="n">
        <f aca="false" ca="false" dt2D="false" dtr="false" t="normal">'Малоэтажка_колич_квартир'!E119*3</f>
        <v>0</v>
      </c>
      <c r="F119" s="10" t="n">
        <f aca="false" ca="false" dt2D="false" dtr="false" t="normal">'Малоэтажка_колич_квартир'!F119*3</f>
        <v>0</v>
      </c>
      <c r="G119" s="10" t="n">
        <f aca="false" ca="false" dt2D="false" dtr="false" t="normal">SUM(C119:F119)</f>
        <v>132</v>
      </c>
    </row>
    <row outlineLevel="0" r="120">
      <c r="A120" s="7" t="s"/>
      <c r="B120" s="4" t="s">
        <v>126</v>
      </c>
      <c r="C120" s="10" t="n">
        <f aca="false" ca="false" dt2D="false" dtr="false" t="normal">'Малоэтажка_колич_квартир'!C120*3</f>
        <v>18</v>
      </c>
      <c r="D120" s="10" t="n">
        <f aca="false" ca="false" dt2D="false" dtr="false" t="normal">'Малоэтажка_колич_квартир'!D120*3</f>
        <v>48</v>
      </c>
      <c r="E120" s="10" t="n">
        <f aca="false" ca="false" dt2D="false" dtr="false" t="normal">'Малоэтажка_колич_квартир'!E120*3</f>
        <v>0</v>
      </c>
      <c r="F120" s="10" t="n">
        <f aca="false" ca="false" dt2D="false" dtr="false" t="normal">'Малоэтажка_колич_квартир'!F120*3</f>
        <v>0</v>
      </c>
      <c r="G120" s="10" t="n">
        <f aca="false" ca="false" dt2D="false" dtr="false" t="normal">SUM(C120:F120)</f>
        <v>66</v>
      </c>
    </row>
    <row outlineLevel="0" r="121">
      <c r="A121" s="3" t="s"/>
      <c r="B121" s="4" t="s">
        <v>127</v>
      </c>
      <c r="C121" s="10" t="n">
        <f aca="false" ca="false" dt2D="false" dtr="false" t="normal">'Малоэтажка_колич_квартир'!C121*3</f>
        <v>18</v>
      </c>
      <c r="D121" s="10" t="n">
        <f aca="false" ca="false" dt2D="false" dtr="false" t="normal">'Малоэтажка_колич_квартир'!D121*3</f>
        <v>48</v>
      </c>
      <c r="E121" s="10" t="n">
        <f aca="false" ca="false" dt2D="false" dtr="false" t="normal">'Малоэтажка_колич_квартир'!E121*3</f>
        <v>0</v>
      </c>
      <c r="F121" s="10" t="n">
        <f aca="false" ca="false" dt2D="false" dtr="false" t="normal">'Малоэтажка_колич_квартир'!F121*3</f>
        <v>0</v>
      </c>
      <c r="G121" s="10" t="n">
        <f aca="false" ca="false" dt2D="false" dtr="false" t="normal">SUM(C121:F121)</f>
        <v>66</v>
      </c>
    </row>
    <row outlineLevel="0" r="122">
      <c r="G122" s="12" t="n">
        <f aca="false" ca="false" dt2D="false" dtr="false" t="normal">SUM(G3:G121)</f>
        <v>15258</v>
      </c>
    </row>
  </sheetData>
  <mergeCells count="13">
    <mergeCell ref="A57:A67"/>
    <mergeCell ref="G1:G2"/>
    <mergeCell ref="B1:B2"/>
    <mergeCell ref="A3:A11"/>
    <mergeCell ref="A12:A25"/>
    <mergeCell ref="A26:A30"/>
    <mergeCell ref="A68:A89"/>
    <mergeCell ref="A90:A111"/>
    <mergeCell ref="A31:A37"/>
    <mergeCell ref="A1:A2"/>
    <mergeCell ref="C1:F1"/>
    <mergeCell ref="A38:A56"/>
    <mergeCell ref="A112:A121"/>
  </mergeCells>
  <pageMargins bottom="0.75" footer="0.300000011920929" header="0.300000011920929" left="0.700000047683716" right="0.700000047683716" top="0.75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R122"/>
  <sheetViews>
    <sheetView showZeros="true" workbookViewId="0">
      <pane activePane="bottomRight" state="frozen" topLeftCell="S4" xSplit="18" ySplit="3"/>
    </sheetView>
  </sheetViews>
  <sheetFormatPr baseColWidth="8" customHeight="false" defaultColWidth="9.14062530925693" defaultRowHeight="15" zeroHeight="false"/>
  <cols>
    <col bestFit="true" customWidth="true" max="1" min="1" outlineLevel="0" style="13" width="20.8554686436103"/>
    <col customWidth="true" max="2" min="2" outlineLevel="0" style="13" width="20.8554686436103"/>
    <col bestFit="true" customWidth="true" max="3" min="3" outlineLevel="0" style="13" width="9.85546881277651"/>
    <col bestFit="true" customWidth="true" max="4" min="4" outlineLevel="0" style="13" width="12.5703126546285"/>
    <col customWidth="true" max="5" min="5" outlineLevel="0" style="13" width="12.5703126546285"/>
    <col bestFit="true" customWidth="true" max="6" min="6" outlineLevel="0" style="13" width="9.85546881277651"/>
    <col bestFit="true" customWidth="true" max="7" min="7" outlineLevel="0" style="13" width="12.5703126546285"/>
    <col customWidth="true" max="8" min="8" outlineLevel="0" style="13" width="12.5703126546285"/>
    <col bestFit="true" customWidth="true" max="9" min="9" outlineLevel="0" style="13" width="9.85546881277651"/>
    <col bestFit="true" customWidth="true" max="10" min="10" outlineLevel="0" style="13" width="12.5703126546285"/>
    <col customWidth="true" max="11" min="11" outlineLevel="0" style="13" width="12.5703126546285"/>
    <col bestFit="true" customWidth="true" max="12" min="12" outlineLevel="0" style="13" width="9.85546881277651"/>
    <col bestFit="true" customWidth="true" max="13" min="13" outlineLevel="0" style="13" width="12.5703126546285"/>
    <col customWidth="true" max="14" min="14" outlineLevel="0" style="13" width="12.5703126546285"/>
    <col customWidth="true" max="15" min="15" outlineLevel="0" style="13" width="10.5703123162961"/>
    <col bestFit="true" customWidth="true" max="16" min="16" outlineLevel="0" style="13" width="9.85546881277651"/>
    <col bestFit="true" customWidth="true" max="17" min="17" outlineLevel="0" style="13" width="9.14062530925693"/>
    <col bestFit="true" customWidth="true" max="18" min="18" outlineLevel="0" style="13" width="12.4257811290726"/>
    <col bestFit="true" customWidth="true" max="16384" min="19" outlineLevel="0" style="13" width="9.14062530925693"/>
  </cols>
  <sheetData>
    <row outlineLevel="0" r="1">
      <c r="A1" s="1" t="s">
        <v>128</v>
      </c>
      <c r="B1" s="1" t="s">
        <v>137</v>
      </c>
      <c r="C1" s="14" t="s">
        <v>138</v>
      </c>
      <c r="D1" s="15" t="s"/>
      <c r="E1" s="15" t="s"/>
      <c r="F1" s="15" t="s"/>
      <c r="G1" s="15" t="s"/>
      <c r="H1" s="15" t="s"/>
      <c r="I1" s="15" t="s"/>
      <c r="J1" s="15" t="s"/>
      <c r="K1" s="15" t="s"/>
      <c r="L1" s="15" t="s"/>
      <c r="M1" s="15" t="s"/>
      <c r="N1" s="15" t="s"/>
      <c r="O1" s="15" t="s"/>
      <c r="P1" s="16" t="s"/>
    </row>
    <row customHeight="true" ht="48" outlineLevel="0" r="2">
      <c r="A2" s="7" t="s"/>
      <c r="B2" s="7" t="s"/>
      <c r="C2" s="17" t="s">
        <v>139</v>
      </c>
      <c r="D2" s="18" t="s"/>
      <c r="E2" s="19" t="s"/>
      <c r="F2" s="17" t="s">
        <v>140</v>
      </c>
      <c r="G2" s="18" t="s"/>
      <c r="H2" s="19" t="s"/>
      <c r="I2" s="17" t="s">
        <v>141</v>
      </c>
      <c r="J2" s="18" t="s"/>
      <c r="K2" s="19" t="s"/>
      <c r="L2" s="17" t="s">
        <v>142</v>
      </c>
      <c r="M2" s="18" t="s"/>
      <c r="N2" s="19" t="s"/>
      <c r="O2" s="20" t="s">
        <v>143</v>
      </c>
      <c r="P2" s="20" t="s">
        <v>144</v>
      </c>
      <c r="R2" s="13" t="s">
        <v>145</v>
      </c>
    </row>
    <row outlineLevel="0" r="3">
      <c r="A3" s="3" t="s"/>
      <c r="B3" s="3" t="s"/>
      <c r="C3" s="5" t="s">
        <v>146</v>
      </c>
      <c r="D3" s="5" t="s">
        <v>147</v>
      </c>
      <c r="E3" s="5" t="s">
        <v>148</v>
      </c>
      <c r="F3" s="5" t="s">
        <v>146</v>
      </c>
      <c r="G3" s="5" t="s">
        <v>147</v>
      </c>
      <c r="H3" s="5" t="s">
        <v>148</v>
      </c>
      <c r="I3" s="5" t="s">
        <v>146</v>
      </c>
      <c r="J3" s="5" t="s">
        <v>147</v>
      </c>
      <c r="K3" s="5" t="s">
        <v>148</v>
      </c>
      <c r="L3" s="5" t="s">
        <v>146</v>
      </c>
      <c r="M3" s="5" t="s">
        <v>147</v>
      </c>
      <c r="N3" s="5" t="s">
        <v>148</v>
      </c>
      <c r="O3" s="21" t="s"/>
      <c r="P3" s="21" t="s"/>
    </row>
    <row outlineLevel="0" r="4">
      <c r="A4" s="1" t="n">
        <v>1</v>
      </c>
      <c r="B4" s="4" t="s">
        <v>9</v>
      </c>
      <c r="C4" s="5" t="n">
        <v>0.7</v>
      </c>
      <c r="D4" s="5" t="n">
        <f aca="false" ca="false" dt2D="false" dtr="false" t="normal">C4*'Малоэтажка_колич_жителей'!G3</f>
        <v>92.39999999999999</v>
      </c>
      <c r="E4" s="22" t="n">
        <v>117</v>
      </c>
      <c r="F4" s="5" t="n">
        <v>2</v>
      </c>
      <c r="G4" s="5" t="n">
        <f aca="false" ca="false" dt2D="false" dtr="false" t="normal">F4*'Малоэтажка_колич_жителей'!G3</f>
        <v>264</v>
      </c>
      <c r="H4" s="22" t="n">
        <v>333</v>
      </c>
      <c r="I4" s="5" t="n">
        <v>0.3</v>
      </c>
      <c r="J4" s="5" t="n">
        <f aca="false" ca="false" dt2D="false" dtr="false" t="normal">I4*'Малоэтажка_колич_жителей'!G3</f>
        <v>39.6</v>
      </c>
      <c r="K4" s="22" t="n">
        <v>120</v>
      </c>
      <c r="L4" s="5" t="n">
        <v>1.4</v>
      </c>
      <c r="M4" s="5" t="n">
        <f aca="false" ca="false" dt2D="false" dtr="false" t="normal">L4*'Малоэтажка_колич_жителей'!G3</f>
        <v>184.79999999999998</v>
      </c>
      <c r="N4" s="22" t="n">
        <v>441</v>
      </c>
      <c r="O4" s="23" t="n">
        <f aca="false" ca="false" dt2D="false" dtr="false" t="normal">M4+J4+G4+D4</f>
        <v>580.8</v>
      </c>
      <c r="P4" s="23" t="n">
        <f aca="false" ca="false" dt2D="false" dtr="false" t="normal">N4+K4+H4+E4</f>
        <v>1011</v>
      </c>
      <c r="Q4" s="24" t="n">
        <f aca="false" ca="false" dt2D="false" dtr="false" t="normal">P4-O4</f>
        <v>430.20000000000005</v>
      </c>
    </row>
    <row outlineLevel="0" r="5">
      <c r="A5" s="7" t="s"/>
      <c r="B5" s="4" t="s">
        <v>10</v>
      </c>
      <c r="C5" s="5" t="n">
        <v>0.7</v>
      </c>
      <c r="D5" s="5" t="n">
        <f aca="false" ca="false" dt2D="false" dtr="false" t="normal">C5*'Малоэтажка_колич_жителей'!G4</f>
        <v>92.39999999999999</v>
      </c>
      <c r="E5" s="22" t="n">
        <v>117</v>
      </c>
      <c r="F5" s="5" t="n">
        <v>2</v>
      </c>
      <c r="G5" s="5" t="n">
        <f aca="false" ca="false" dt2D="false" dtr="false" t="normal">F5*'Малоэтажка_колич_жителей'!G4</f>
        <v>264</v>
      </c>
      <c r="H5" s="22" t="n">
        <v>333</v>
      </c>
      <c r="I5" s="5" t="n">
        <v>0.3</v>
      </c>
      <c r="J5" s="5" t="n">
        <f aca="false" ca="false" dt2D="false" dtr="false" t="normal">I5*'Малоэтажка_колич_жителей'!G4</f>
        <v>39.6</v>
      </c>
      <c r="K5" s="22" t="n">
        <v>120</v>
      </c>
      <c r="L5" s="5" t="n">
        <v>1.4</v>
      </c>
      <c r="M5" s="5" t="n">
        <f aca="false" ca="false" dt2D="false" dtr="false" t="normal">L5*'Малоэтажка_колич_жителей'!G4</f>
        <v>184.79999999999998</v>
      </c>
      <c r="N5" s="22" t="n">
        <v>422</v>
      </c>
      <c r="O5" s="23" t="n">
        <f aca="false" ca="false" dt2D="false" dtr="false" t="normal">M5+J5+G5+D5</f>
        <v>580.8</v>
      </c>
      <c r="P5" s="23" t="n">
        <f aca="false" ca="false" dt2D="false" dtr="false" t="normal">N5+K5+H5+E5</f>
        <v>992</v>
      </c>
      <c r="Q5" s="24" t="n">
        <f aca="false" ca="false" dt2D="false" dtr="false" t="normal">P5-O5</f>
        <v>411.20000000000005</v>
      </c>
    </row>
    <row outlineLevel="0" r="6">
      <c r="A6" s="7" t="s"/>
      <c r="B6" s="4" t="s">
        <v>11</v>
      </c>
      <c r="C6" s="5" t="n">
        <v>0.7</v>
      </c>
      <c r="D6" s="5" t="n">
        <f aca="false" ca="false" dt2D="false" dtr="false" t="normal">C6*'Малоэтажка_колич_жителей'!G5</f>
        <v>92.39999999999999</v>
      </c>
      <c r="E6" s="22" t="n">
        <v>117</v>
      </c>
      <c r="F6" s="5" t="n">
        <v>2</v>
      </c>
      <c r="G6" s="5" t="n">
        <f aca="false" ca="false" dt2D="false" dtr="false" t="normal">F6*'Малоэтажка_колич_жителей'!G5</f>
        <v>264</v>
      </c>
      <c r="H6" s="22" t="n">
        <v>333</v>
      </c>
      <c r="I6" s="5" t="n">
        <v>0.3</v>
      </c>
      <c r="J6" s="5" t="n">
        <f aca="false" ca="false" dt2D="false" dtr="false" t="normal">I6*'Малоэтажка_колич_жителей'!G5</f>
        <v>39.6</v>
      </c>
      <c r="K6" s="22" t="n">
        <v>117</v>
      </c>
      <c r="L6" s="5" t="n">
        <v>1.4</v>
      </c>
      <c r="M6" s="5" t="n">
        <f aca="false" ca="false" dt2D="false" dtr="false" t="normal">L6*'Малоэтажка_колич_жителей'!G5</f>
        <v>184.79999999999998</v>
      </c>
      <c r="N6" s="22" t="n">
        <v>476</v>
      </c>
      <c r="O6" s="23" t="n">
        <f aca="false" ca="false" dt2D="false" dtr="false" t="normal">M6+J6+G6+D6</f>
        <v>580.8</v>
      </c>
      <c r="P6" s="23" t="n">
        <f aca="false" ca="false" dt2D="false" dtr="false" t="normal">N6+K6+H6+E6</f>
        <v>1043</v>
      </c>
      <c r="Q6" s="24" t="n">
        <f aca="false" ca="false" dt2D="false" dtr="false" t="normal">P6-O6</f>
        <v>462.20000000000005</v>
      </c>
    </row>
    <row outlineLevel="0" r="7">
      <c r="A7" s="7" t="s"/>
      <c r="B7" s="4" t="s">
        <v>12</v>
      </c>
      <c r="C7" s="5" t="n">
        <v>0.7</v>
      </c>
      <c r="D7" s="5" t="n">
        <f aca="false" ca="false" dt2D="false" dtr="false" t="normal">C7*'Малоэтажка_колич_жителей'!G6</f>
        <v>92.39999999999999</v>
      </c>
      <c r="E7" s="22" t="n">
        <v>117</v>
      </c>
      <c r="F7" s="5" t="n">
        <v>2</v>
      </c>
      <c r="G7" s="5" t="n">
        <f aca="false" ca="false" dt2D="false" dtr="false" t="normal">F7*'Малоэтажка_колич_жителей'!G6</f>
        <v>264</v>
      </c>
      <c r="H7" s="22" t="n">
        <v>333</v>
      </c>
      <c r="I7" s="5" t="n">
        <v>0.3</v>
      </c>
      <c r="J7" s="5" t="n">
        <f aca="false" ca="false" dt2D="false" dtr="false" t="normal">I7*'Малоэтажка_колич_жителей'!G6</f>
        <v>39.6</v>
      </c>
      <c r="K7" s="22" t="n">
        <v>118</v>
      </c>
      <c r="L7" s="5" t="n">
        <v>1.4</v>
      </c>
      <c r="M7" s="5" t="n">
        <f aca="false" ca="false" dt2D="false" dtr="false" t="normal">L7*'Малоэтажка_колич_жителей'!G6</f>
        <v>184.79999999999998</v>
      </c>
      <c r="N7" s="22" t="n">
        <v>476</v>
      </c>
      <c r="O7" s="23" t="n">
        <f aca="false" ca="false" dt2D="false" dtr="false" t="normal">M7+J7+G7+D7</f>
        <v>580.8</v>
      </c>
      <c r="P7" s="23" t="n">
        <f aca="false" ca="false" dt2D="false" dtr="false" t="normal">N7+K7+H7+E7</f>
        <v>1044</v>
      </c>
      <c r="Q7" s="24" t="n">
        <f aca="false" ca="false" dt2D="false" dtr="false" t="normal">P7-O7</f>
        <v>463.20000000000005</v>
      </c>
    </row>
    <row outlineLevel="0" r="8">
      <c r="A8" s="7" t="s"/>
      <c r="B8" s="4" t="s">
        <v>13</v>
      </c>
      <c r="C8" s="5" t="n">
        <v>0.7</v>
      </c>
      <c r="D8" s="5" t="n">
        <f aca="false" ca="false" dt2D="false" dtr="false" t="normal">C8*'Малоэтажка_колич_жителей'!G7</f>
        <v>84</v>
      </c>
      <c r="E8" s="22" t="n">
        <v>98</v>
      </c>
      <c r="F8" s="5" t="n">
        <v>2</v>
      </c>
      <c r="G8" s="5" t="n">
        <f aca="false" ca="false" dt2D="false" dtr="false" t="normal">F8*'Малоэтажка_колич_жителей'!G7</f>
        <v>240</v>
      </c>
      <c r="H8" s="22" t="n">
        <v>280</v>
      </c>
      <c r="I8" s="5" t="n">
        <v>0.3</v>
      </c>
      <c r="J8" s="5" t="n">
        <f aca="false" ca="false" dt2D="false" dtr="false" t="normal">I8*'Малоэтажка_колич_жителей'!G7</f>
        <v>36</v>
      </c>
      <c r="K8" s="22" t="n">
        <v>110</v>
      </c>
      <c r="L8" s="5" t="n">
        <v>1.4</v>
      </c>
      <c r="M8" s="5" t="n">
        <f aca="false" ca="false" dt2D="false" dtr="false" t="normal">L8*'Малоэтажка_колич_жителей'!G7</f>
        <v>168</v>
      </c>
      <c r="N8" s="22" t="n">
        <v>418</v>
      </c>
      <c r="O8" s="23" t="n">
        <f aca="false" ca="false" dt2D="false" dtr="false" t="normal">M8+J8+G8+D8</f>
        <v>528</v>
      </c>
      <c r="P8" s="23" t="n">
        <f aca="false" ca="false" dt2D="false" dtr="false" t="normal">N8+K8+H8+E8</f>
        <v>906</v>
      </c>
      <c r="Q8" s="24" t="n">
        <f aca="false" ca="false" dt2D="false" dtr="false" t="normal">P8-O8</f>
        <v>378</v>
      </c>
    </row>
    <row outlineLevel="0" r="9">
      <c r="A9" s="7" t="s"/>
      <c r="B9" s="4" t="s">
        <v>14</v>
      </c>
      <c r="C9" s="5" t="n">
        <v>0.7</v>
      </c>
      <c r="D9" s="5" t="n">
        <f aca="false" ca="false" dt2D="false" dtr="false" t="normal">C9*'Малоэтажка_колич_жителей'!G8</f>
        <v>92.39999999999999</v>
      </c>
      <c r="E9" s="22" t="n">
        <v>125</v>
      </c>
      <c r="F9" s="5" t="n">
        <v>2</v>
      </c>
      <c r="G9" s="5" t="n">
        <f aca="false" ca="false" dt2D="false" dtr="false" t="normal">F9*'Малоэтажка_колич_жителей'!G8</f>
        <v>264</v>
      </c>
      <c r="H9" s="22" t="n">
        <v>354</v>
      </c>
      <c r="I9" s="5" t="n">
        <v>0.3</v>
      </c>
      <c r="J9" s="5" t="n">
        <f aca="false" ca="false" dt2D="false" dtr="false" t="normal">I9*'Малоэтажка_колич_жителей'!G8</f>
        <v>39.6</v>
      </c>
      <c r="K9" s="22" t="n">
        <v>120</v>
      </c>
      <c r="L9" s="5" t="n">
        <v>1.4</v>
      </c>
      <c r="M9" s="5" t="n">
        <f aca="false" ca="false" dt2D="false" dtr="false" t="normal">L9*'Малоэтажка_колич_жителей'!G8</f>
        <v>184.79999999999998</v>
      </c>
      <c r="N9" s="22" t="n">
        <v>418</v>
      </c>
      <c r="O9" s="23" t="n">
        <f aca="false" ca="false" dt2D="false" dtr="false" t="normal">M9+J9+G9+D9</f>
        <v>580.8</v>
      </c>
      <c r="P9" s="23" t="n">
        <f aca="false" ca="false" dt2D="false" dtr="false" t="normal">N9+K9+H9+E9</f>
        <v>1017</v>
      </c>
      <c r="Q9" s="24" t="n">
        <f aca="false" ca="false" dt2D="false" dtr="false" t="normal">P9-O9</f>
        <v>436.20000000000005</v>
      </c>
    </row>
    <row outlineLevel="0" r="10">
      <c r="A10" s="7" t="s"/>
      <c r="B10" s="4" t="s">
        <v>15</v>
      </c>
      <c r="C10" s="5" t="n">
        <v>0.7</v>
      </c>
      <c r="D10" s="5" t="n">
        <f aca="false" ca="false" dt2D="false" dtr="false" t="normal">C10*'Малоэтажка_колич_жителей'!G9</f>
        <v>92.39999999999999</v>
      </c>
      <c r="E10" s="22" t="n">
        <v>141</v>
      </c>
      <c r="F10" s="5" t="n">
        <v>2</v>
      </c>
      <c r="G10" s="5" t="n">
        <f aca="false" ca="false" dt2D="false" dtr="false" t="normal">F10*'Малоэтажка_колич_жителей'!G9</f>
        <v>264</v>
      </c>
      <c r="H10" s="22" t="n">
        <v>400</v>
      </c>
      <c r="I10" s="5" t="n">
        <v>0.3</v>
      </c>
      <c r="J10" s="5" t="n">
        <f aca="false" ca="false" dt2D="false" dtr="false" t="normal">I10*'Малоэтажка_колич_жителей'!G9</f>
        <v>39.6</v>
      </c>
      <c r="K10" s="22" t="n">
        <v>120</v>
      </c>
      <c r="L10" s="5" t="n">
        <v>1.4</v>
      </c>
      <c r="M10" s="5" t="n">
        <f aca="false" ca="false" dt2D="false" dtr="false" t="normal">L10*'Малоэтажка_колич_жителей'!G9</f>
        <v>184.79999999999998</v>
      </c>
      <c r="N10" s="22" t="n">
        <v>436</v>
      </c>
      <c r="O10" s="23" t="n">
        <f aca="false" ca="false" dt2D="false" dtr="false" t="normal">M10+J10+G10+D10</f>
        <v>580.8</v>
      </c>
      <c r="P10" s="23" t="n">
        <f aca="false" ca="false" dt2D="false" dtr="false" t="normal">N10+K10+H10+E10</f>
        <v>1097</v>
      </c>
      <c r="Q10" s="24" t="n">
        <f aca="false" ca="false" dt2D="false" dtr="false" t="normal">P10-O10</f>
        <v>516.2</v>
      </c>
    </row>
    <row outlineLevel="0" r="11">
      <c r="A11" s="7" t="s"/>
      <c r="B11" s="4" t="s">
        <v>16</v>
      </c>
      <c r="C11" s="5" t="n">
        <v>0.7</v>
      </c>
      <c r="D11" s="5" t="n">
        <f aca="false" ca="false" dt2D="false" dtr="false" t="normal">C11*'Малоэтажка_колич_жителей'!G10</f>
        <v>92.39999999999999</v>
      </c>
      <c r="E11" s="22" t="n">
        <v>154</v>
      </c>
      <c r="F11" s="5" t="n">
        <v>2</v>
      </c>
      <c r="G11" s="5" t="n">
        <f aca="false" ca="false" dt2D="false" dtr="false" t="normal">F11*'Малоэтажка_колич_жителей'!G10</f>
        <v>264</v>
      </c>
      <c r="H11" s="22" t="n">
        <v>437</v>
      </c>
      <c r="I11" s="5" t="n">
        <v>0.3</v>
      </c>
      <c r="J11" s="5" t="n">
        <f aca="false" ca="false" dt2D="false" dtr="false" t="normal">I11*'Малоэтажка_колич_жителей'!G10</f>
        <v>39.6</v>
      </c>
      <c r="K11" s="22" t="n">
        <v>120</v>
      </c>
      <c r="L11" s="5" t="n">
        <v>1.4</v>
      </c>
      <c r="M11" s="5" t="n">
        <f aca="false" ca="false" dt2D="false" dtr="false" t="normal">L11*'Малоэтажка_колич_жителей'!G10</f>
        <v>184.79999999999998</v>
      </c>
      <c r="N11" s="22" t="n">
        <v>448</v>
      </c>
      <c r="O11" s="23" t="n">
        <f aca="false" ca="false" dt2D="false" dtr="false" t="normal">M11+J11+G11+D11</f>
        <v>580.8</v>
      </c>
      <c r="P11" s="23" t="n">
        <f aca="false" ca="false" dt2D="false" dtr="false" t="normal">N11+K11+H11+E11</f>
        <v>1159</v>
      </c>
      <c r="Q11" s="24" t="n">
        <f aca="false" ca="false" dt2D="false" dtr="false" t="normal">P11-O11</f>
        <v>578.2</v>
      </c>
    </row>
    <row outlineLevel="0" r="12">
      <c r="A12" s="3" t="s"/>
      <c r="B12" s="4" t="s">
        <v>17</v>
      </c>
      <c r="C12" s="5" t="n">
        <v>0.7</v>
      </c>
      <c r="D12" s="5" t="n">
        <f aca="false" ca="false" dt2D="false" dtr="false" t="normal">C12*'Малоэтажка_колич_жителей'!G11</f>
        <v>92.39999999999999</v>
      </c>
      <c r="E12" s="22" t="n">
        <v>154</v>
      </c>
      <c r="F12" s="5" t="n">
        <v>2</v>
      </c>
      <c r="G12" s="5" t="n">
        <f aca="false" ca="false" dt2D="false" dtr="false" t="normal">F12*'Малоэтажка_колич_жителей'!G11</f>
        <v>264</v>
      </c>
      <c r="H12" s="22" t="n">
        <v>437</v>
      </c>
      <c r="I12" s="5" t="n">
        <v>0.3</v>
      </c>
      <c r="J12" s="5" t="n">
        <f aca="false" ca="false" dt2D="false" dtr="false" t="normal">I12*'Малоэтажка_колич_жителей'!G11</f>
        <v>39.6</v>
      </c>
      <c r="K12" s="22" t="n">
        <v>106</v>
      </c>
      <c r="L12" s="5" t="n">
        <v>1.4</v>
      </c>
      <c r="M12" s="5" t="n">
        <f aca="false" ca="false" dt2D="false" dtr="false" t="normal">L12*'Малоэтажка_колич_жителей'!G11</f>
        <v>184.79999999999998</v>
      </c>
      <c r="N12" s="22" t="n">
        <v>448</v>
      </c>
      <c r="O12" s="23" t="n">
        <f aca="false" ca="false" dt2D="false" dtr="false" t="normal">M12+J12+G12+D12</f>
        <v>580.8</v>
      </c>
      <c r="P12" s="23" t="n">
        <f aca="false" ca="false" dt2D="false" dtr="false" t="normal">N12+K12+H12+E12</f>
        <v>1145</v>
      </c>
      <c r="Q12" s="24" t="n">
        <f aca="false" ca="false" dt2D="false" dtr="false" t="normal">P12-O12</f>
        <v>564.2</v>
      </c>
    </row>
    <row outlineLevel="0" r="13">
      <c r="A13" s="1" t="n">
        <v>2</v>
      </c>
      <c r="B13" s="4" t="s">
        <v>18</v>
      </c>
      <c r="C13" s="5" t="n">
        <v>0.7</v>
      </c>
      <c r="D13" s="5" t="n">
        <f aca="false" ca="false" dt2D="false" dtr="false" t="normal">C13*'Малоэтажка_колич_жителей'!G12</f>
        <v>92.39999999999999</v>
      </c>
      <c r="E13" s="22" t="n">
        <v>142</v>
      </c>
      <c r="F13" s="5" t="n">
        <v>2</v>
      </c>
      <c r="G13" s="5" t="n">
        <f aca="false" ca="false" dt2D="false" dtr="false" t="normal">F13*'Малоэтажка_колич_жителей'!G12</f>
        <v>264</v>
      </c>
      <c r="H13" s="22" t="n">
        <v>405</v>
      </c>
      <c r="I13" s="5" t="n">
        <v>0.3</v>
      </c>
      <c r="J13" s="5" t="n">
        <f aca="false" ca="false" dt2D="false" dtr="false" t="normal">I13*'Малоэтажка_колич_жителей'!G12</f>
        <v>39.6</v>
      </c>
      <c r="K13" s="22" t="n">
        <v>119</v>
      </c>
      <c r="L13" s="5" t="n">
        <v>1.4</v>
      </c>
      <c r="M13" s="5" t="n">
        <f aca="false" ca="false" dt2D="false" dtr="false" t="normal">L13*'Малоэтажка_колич_жителей'!G12</f>
        <v>184.79999999999998</v>
      </c>
      <c r="N13" s="22" t="n">
        <v>442</v>
      </c>
      <c r="O13" s="23" t="n">
        <f aca="false" ca="false" dt2D="false" dtr="false" t="normal">M13+J13+G13+D13</f>
        <v>580.8</v>
      </c>
      <c r="P13" s="23" t="n">
        <f aca="false" ca="false" dt2D="false" dtr="false" t="normal">N13+K13+H13+E13</f>
        <v>1108</v>
      </c>
      <c r="Q13" s="24" t="n">
        <f aca="false" ca="false" dt2D="false" dtr="false" t="normal">P13-O13</f>
        <v>527.2</v>
      </c>
    </row>
    <row outlineLevel="0" r="14">
      <c r="A14" s="7" t="s"/>
      <c r="B14" s="4" t="s">
        <v>19</v>
      </c>
      <c r="C14" s="5" t="n">
        <v>0.7</v>
      </c>
      <c r="D14" s="5" t="n">
        <f aca="false" ca="false" dt2D="false" dtr="false" t="normal">C14*'Малоэтажка_колич_жителей'!G13</f>
        <v>92.39999999999999</v>
      </c>
      <c r="E14" s="22" t="n">
        <v>157</v>
      </c>
      <c r="F14" s="5" t="n">
        <v>2</v>
      </c>
      <c r="G14" s="5" t="n">
        <f aca="false" ca="false" dt2D="false" dtr="false" t="normal">F14*'Малоэтажка_колич_жителей'!G13</f>
        <v>264</v>
      </c>
      <c r="H14" s="22" t="n">
        <v>445</v>
      </c>
      <c r="I14" s="5" t="n">
        <v>0.3</v>
      </c>
      <c r="J14" s="5" t="n">
        <f aca="false" ca="false" dt2D="false" dtr="false" t="normal">I14*'Малоэтажка_колич_жителей'!G13</f>
        <v>39.6</v>
      </c>
      <c r="K14" s="22" t="n">
        <v>116</v>
      </c>
      <c r="L14" s="5" t="n">
        <v>1.4</v>
      </c>
      <c r="M14" s="5" t="n">
        <f aca="false" ca="false" dt2D="false" dtr="false" t="normal">L14*'Малоэтажка_колич_жителей'!G13</f>
        <v>184.79999999999998</v>
      </c>
      <c r="N14" s="22" t="n">
        <v>452</v>
      </c>
      <c r="O14" s="23" t="n">
        <f aca="false" ca="false" dt2D="false" dtr="false" t="normal">M14+J14+G14+D14</f>
        <v>580.8</v>
      </c>
      <c r="P14" s="23" t="n">
        <f aca="false" ca="false" dt2D="false" dtr="false" t="normal">N14+K14+H14+E14</f>
        <v>1170</v>
      </c>
      <c r="Q14" s="24" t="n">
        <f aca="false" ca="false" dt2D="false" dtr="false" t="normal">P14-O14</f>
        <v>589.2</v>
      </c>
    </row>
    <row outlineLevel="0" r="15">
      <c r="A15" s="7" t="s"/>
      <c r="B15" s="4" t="s">
        <v>20</v>
      </c>
      <c r="C15" s="5" t="n">
        <v>0.7</v>
      </c>
      <c r="D15" s="5" t="n">
        <f aca="false" ca="false" dt2D="false" dtr="false" t="normal">C15*'Малоэтажка_колич_жителей'!G14</f>
        <v>92.39999999999999</v>
      </c>
      <c r="E15" s="22" t="n">
        <v>155</v>
      </c>
      <c r="F15" s="5" t="n">
        <v>2</v>
      </c>
      <c r="G15" s="5" t="n">
        <f aca="false" ca="false" dt2D="false" dtr="false" t="normal">F15*'Малоэтажка_колич_жителей'!G14</f>
        <v>264</v>
      </c>
      <c r="H15" s="22" t="n">
        <v>441</v>
      </c>
      <c r="I15" s="5" t="n">
        <v>0.3</v>
      </c>
      <c r="J15" s="5" t="n">
        <f aca="false" ca="false" dt2D="false" dtr="false" t="normal">I15*'Малоэтажка_колич_жителей'!G14</f>
        <v>39.6</v>
      </c>
      <c r="K15" s="22" t="n">
        <v>116</v>
      </c>
      <c r="L15" s="5" t="n">
        <v>1.4</v>
      </c>
      <c r="M15" s="5" t="n">
        <f aca="false" ca="false" dt2D="false" dtr="false" t="normal">L15*'Малоэтажка_колич_жителей'!G14</f>
        <v>184.79999999999998</v>
      </c>
      <c r="N15" s="22" t="n">
        <v>452</v>
      </c>
      <c r="O15" s="23" t="n">
        <f aca="false" ca="false" dt2D="false" dtr="false" t="normal">M15+J15+G15+D15</f>
        <v>580.8</v>
      </c>
      <c r="P15" s="23" t="n">
        <f aca="false" ca="false" dt2D="false" dtr="false" t="normal">N15+K15+H15+E15</f>
        <v>1164</v>
      </c>
      <c r="Q15" s="24" t="n">
        <f aca="false" ca="false" dt2D="false" dtr="false" t="normal">P15-O15</f>
        <v>583.2</v>
      </c>
    </row>
    <row outlineLevel="0" r="16">
      <c r="A16" s="7" t="s"/>
      <c r="B16" s="4" t="s">
        <v>21</v>
      </c>
      <c r="C16" s="5" t="n">
        <v>0.7</v>
      </c>
      <c r="D16" s="5" t="n">
        <f aca="false" ca="false" dt2D="false" dtr="false" t="normal">C16*'Малоэтажка_колич_жителей'!G15</f>
        <v>92.39999999999999</v>
      </c>
      <c r="E16" s="22" t="n">
        <v>158</v>
      </c>
      <c r="F16" s="5" t="n">
        <v>2</v>
      </c>
      <c r="G16" s="5" t="n">
        <f aca="false" ca="false" dt2D="false" dtr="false" t="normal">F16*'Малоэтажка_колич_жителей'!G15</f>
        <v>264</v>
      </c>
      <c r="H16" s="22" t="n">
        <v>449</v>
      </c>
      <c r="I16" s="5" t="n">
        <v>0.3</v>
      </c>
      <c r="J16" s="5" t="n">
        <f aca="false" ca="false" dt2D="false" dtr="false" t="normal">I16*'Малоэтажка_колич_жителей'!G15</f>
        <v>39.6</v>
      </c>
      <c r="K16" s="22" t="n">
        <v>115</v>
      </c>
      <c r="L16" s="5" t="n">
        <v>1.4</v>
      </c>
      <c r="M16" s="5" t="n">
        <f aca="false" ca="false" dt2D="false" dtr="false" t="normal">L16*'Малоэтажка_колич_жителей'!G15</f>
        <v>184.79999999999998</v>
      </c>
      <c r="N16" s="22" t="n">
        <v>454</v>
      </c>
      <c r="O16" s="23" t="n">
        <f aca="false" ca="false" dt2D="false" dtr="false" t="normal">M16+J16+G16+D16</f>
        <v>580.8</v>
      </c>
      <c r="P16" s="23" t="n">
        <f aca="false" ca="false" dt2D="false" dtr="false" t="normal">N16+K16+H16+E16</f>
        <v>1176</v>
      </c>
      <c r="Q16" s="24" t="n">
        <f aca="false" ca="false" dt2D="false" dtr="false" t="normal">P16-O16</f>
        <v>595.2</v>
      </c>
    </row>
    <row outlineLevel="0" r="17">
      <c r="A17" s="7" t="s"/>
      <c r="B17" s="4" t="s">
        <v>22</v>
      </c>
      <c r="C17" s="5" t="n">
        <v>0.7</v>
      </c>
      <c r="D17" s="5" t="n">
        <f aca="false" ca="false" dt2D="false" dtr="false" t="normal">C17*'Малоэтажка_колич_жителей'!G16</f>
        <v>92.39999999999999</v>
      </c>
      <c r="E17" s="22" t="n">
        <v>155</v>
      </c>
      <c r="F17" s="5" t="n">
        <v>2</v>
      </c>
      <c r="G17" s="5" t="n">
        <f aca="false" ca="false" dt2D="false" dtr="false" t="normal">F17*'Малоэтажка_колич_жителей'!G16</f>
        <v>264</v>
      </c>
      <c r="H17" s="22" t="n">
        <v>439</v>
      </c>
      <c r="I17" s="5" t="n">
        <v>0.3</v>
      </c>
      <c r="J17" s="5" t="n">
        <f aca="false" ca="false" dt2D="false" dtr="false" t="normal">I17*'Малоэтажка_колич_жителей'!G16</f>
        <v>39.6</v>
      </c>
      <c r="K17" s="22" t="n">
        <v>116</v>
      </c>
      <c r="L17" s="5" t="n">
        <v>1.4</v>
      </c>
      <c r="M17" s="5" t="n">
        <f aca="false" ca="false" dt2D="false" dtr="false" t="normal">L17*'Малоэтажка_колич_жителей'!G16</f>
        <v>184.79999999999998</v>
      </c>
      <c r="N17" s="22" t="n">
        <v>451</v>
      </c>
      <c r="O17" s="23" t="n">
        <f aca="false" ca="false" dt2D="false" dtr="false" t="normal">M17+J17+G17+D17</f>
        <v>580.8</v>
      </c>
      <c r="P17" s="23" t="n">
        <f aca="false" ca="false" dt2D="false" dtr="false" t="normal">N17+K17+H17+E17</f>
        <v>1161</v>
      </c>
      <c r="Q17" s="24" t="n">
        <f aca="false" ca="false" dt2D="false" dtr="false" t="normal">P17-O17</f>
        <v>580.2</v>
      </c>
    </row>
    <row outlineLevel="0" r="18">
      <c r="A18" s="7" t="s"/>
      <c r="B18" s="4" t="s">
        <v>23</v>
      </c>
      <c r="C18" s="5" t="n">
        <v>0.7</v>
      </c>
      <c r="D18" s="5" t="n">
        <f aca="false" ca="false" dt2D="false" dtr="false" t="normal">C18*'Малоэтажка_колич_жителей'!G17</f>
        <v>92.39999999999999</v>
      </c>
      <c r="E18" s="22" t="n">
        <v>158</v>
      </c>
      <c r="F18" s="5" t="n">
        <v>2</v>
      </c>
      <c r="G18" s="5" t="n">
        <f aca="false" ca="false" dt2D="false" dtr="false" t="normal">F18*'Малоэтажка_колич_жителей'!G17</f>
        <v>264</v>
      </c>
      <c r="H18" s="22" t="n">
        <v>450</v>
      </c>
      <c r="I18" s="5" t="n">
        <v>0.3</v>
      </c>
      <c r="J18" s="5" t="n">
        <f aca="false" ca="false" dt2D="false" dtr="false" t="normal">I18*'Малоэтажка_колич_жителей'!G17</f>
        <v>39.6</v>
      </c>
      <c r="K18" s="22" t="n">
        <v>115</v>
      </c>
      <c r="L18" s="5" t="n">
        <v>1.4</v>
      </c>
      <c r="M18" s="5" t="n">
        <f aca="false" ca="false" dt2D="false" dtr="false" t="normal">L18*'Малоэтажка_колич_жителей'!G17</f>
        <v>184.79999999999998</v>
      </c>
      <c r="N18" s="22" t="n">
        <v>455</v>
      </c>
      <c r="O18" s="23" t="n">
        <f aca="false" ca="false" dt2D="false" dtr="false" t="normal">M18+J18+G18+D18</f>
        <v>580.8</v>
      </c>
      <c r="P18" s="23" t="n">
        <f aca="false" ca="false" dt2D="false" dtr="false" t="normal">N18+K18+H18+E18</f>
        <v>1178</v>
      </c>
      <c r="Q18" s="24" t="n">
        <f aca="false" ca="false" dt2D="false" dtr="false" t="normal">P18-O18</f>
        <v>597.2</v>
      </c>
    </row>
    <row outlineLevel="0" r="19">
      <c r="A19" s="7" t="s"/>
      <c r="B19" s="4" t="s">
        <v>24</v>
      </c>
      <c r="C19" s="5" t="n">
        <v>0.7</v>
      </c>
      <c r="D19" s="5" t="n">
        <f aca="false" ca="false" dt2D="false" dtr="false" t="normal">C19*'Малоэтажка_колич_жителей'!G18</f>
        <v>92.39999999999999</v>
      </c>
      <c r="E19" s="22" t="n">
        <v>154</v>
      </c>
      <c r="F19" s="5" t="n">
        <v>2</v>
      </c>
      <c r="G19" s="5" t="n">
        <f aca="false" ca="false" dt2D="false" dtr="false" t="normal">F19*'Малоэтажка_колич_жителей'!G18</f>
        <v>264</v>
      </c>
      <c r="H19" s="22" t="n">
        <v>440</v>
      </c>
      <c r="I19" s="5" t="n">
        <v>0.3</v>
      </c>
      <c r="J19" s="5" t="n">
        <f aca="false" ca="false" dt2D="false" dtr="false" t="normal">I19*'Малоэтажка_колич_жителей'!G18</f>
        <v>39.6</v>
      </c>
      <c r="K19" s="22" t="n">
        <v>116</v>
      </c>
      <c r="L19" s="5" t="n">
        <v>1.4</v>
      </c>
      <c r="M19" s="5" t="n">
        <f aca="false" ca="false" dt2D="false" dtr="false" t="normal">L19*'Малоэтажка_колич_жителей'!G18</f>
        <v>184.79999999999998</v>
      </c>
      <c r="N19" s="22" t="n">
        <v>451</v>
      </c>
      <c r="O19" s="23" t="n">
        <f aca="false" ca="false" dt2D="false" dtr="false" t="normal">M19+J19+G19+D19</f>
        <v>580.8</v>
      </c>
      <c r="P19" s="23" t="n">
        <f aca="false" ca="false" dt2D="false" dtr="false" t="normal">N19+K19+H19+E19</f>
        <v>1161</v>
      </c>
      <c r="Q19" s="24" t="n">
        <f aca="false" ca="false" dt2D="false" dtr="false" t="normal">P19-O19</f>
        <v>580.2</v>
      </c>
    </row>
    <row outlineLevel="0" r="20">
      <c r="A20" s="7" t="s"/>
      <c r="B20" s="4" t="s">
        <v>25</v>
      </c>
      <c r="C20" s="5" t="n">
        <v>0.7</v>
      </c>
      <c r="D20" s="5" t="n">
        <f aca="false" ca="false" dt2D="false" dtr="false" t="normal">C20*'Малоэтажка_колич_жителей'!G19</f>
        <v>92.39999999999999</v>
      </c>
      <c r="E20" s="22" t="n">
        <v>158</v>
      </c>
      <c r="F20" s="5" t="n">
        <v>2</v>
      </c>
      <c r="G20" s="5" t="n">
        <f aca="false" ca="false" dt2D="false" dtr="false" t="normal">F20*'Малоэтажка_колич_жителей'!G19</f>
        <v>264</v>
      </c>
      <c r="H20" s="22" t="n">
        <v>449</v>
      </c>
      <c r="I20" s="5" t="n">
        <v>0.3</v>
      </c>
      <c r="J20" s="5" t="n">
        <f aca="false" ca="false" dt2D="false" dtr="false" t="normal">I20*'Малоэтажка_колич_жителей'!G19</f>
        <v>39.6</v>
      </c>
      <c r="K20" s="22" t="n">
        <v>115</v>
      </c>
      <c r="L20" s="5" t="n">
        <v>1.4</v>
      </c>
      <c r="M20" s="5" t="n">
        <f aca="false" ca="false" dt2D="false" dtr="false" t="normal">L20*'Малоэтажка_колич_жителей'!G19</f>
        <v>184.79999999999998</v>
      </c>
      <c r="N20" s="22" t="n">
        <v>454</v>
      </c>
      <c r="O20" s="23" t="n">
        <f aca="false" ca="false" dt2D="false" dtr="false" t="normal">M20+J20+G20+D20</f>
        <v>580.8</v>
      </c>
      <c r="P20" s="23" t="n">
        <f aca="false" ca="false" dt2D="false" dtr="false" t="normal">N20+K20+H20+E20</f>
        <v>1176</v>
      </c>
      <c r="Q20" s="24" t="n">
        <f aca="false" ca="false" dt2D="false" dtr="false" t="normal">P20-O20</f>
        <v>595.2</v>
      </c>
      <c r="R20" s="13" t="n"/>
    </row>
    <row outlineLevel="0" r="21">
      <c r="A21" s="7" t="s"/>
      <c r="B21" s="4" t="s">
        <v>26</v>
      </c>
      <c r="C21" s="5" t="n">
        <v>0.7</v>
      </c>
      <c r="D21" s="5" t="n">
        <f aca="false" ca="false" dt2D="false" dtr="false" t="normal">C21*'Малоэтажка_колич_жителей'!G20</f>
        <v>92.39999999999999</v>
      </c>
      <c r="E21" s="25" t="n">
        <f aca="false" ca="false" dt2D="false" dtr="false" t="normal">R21-H21</f>
        <v>167.18</v>
      </c>
      <c r="F21" s="5" t="n">
        <v>2</v>
      </c>
      <c r="G21" s="5" t="n">
        <f aca="false" ca="false" dt2D="false" dtr="false" t="normal">F21*'Малоэтажка_колич_жителей'!G20</f>
        <v>264</v>
      </c>
      <c r="H21" s="25" t="n">
        <f aca="false" ca="false" dt2D="false" dtr="false" t="normal">R21*0.74</f>
        <v>475.82</v>
      </c>
      <c r="I21" s="5" t="n">
        <v>0.3</v>
      </c>
      <c r="J21" s="5" t="n">
        <f aca="false" ca="false" dt2D="false" dtr="false" t="normal">I21*'Малоэтажка_колич_жителей'!G20</f>
        <v>39.6</v>
      </c>
      <c r="K21" s="25" t="n">
        <v>155</v>
      </c>
      <c r="L21" s="5" t="n">
        <v>1.4</v>
      </c>
      <c r="M21" s="5" t="n">
        <f aca="false" ca="false" dt2D="false" dtr="false" t="normal">L21*'Малоэтажка_колич_жителей'!G20</f>
        <v>184.79999999999998</v>
      </c>
      <c r="N21" s="25" t="n">
        <v>466</v>
      </c>
      <c r="O21" s="23" t="n">
        <f aca="false" ca="false" dt2D="false" dtr="false" t="normal">M21+J21+G21+D21</f>
        <v>580.8</v>
      </c>
      <c r="P21" s="23" t="n">
        <f aca="false" ca="false" dt2D="false" dtr="false" t="normal">N21+K21+H21+E21</f>
        <v>1264</v>
      </c>
      <c r="Q21" s="24" t="n">
        <f aca="false" ca="false" dt2D="false" dtr="false" t="normal">P21-O21</f>
        <v>683.2</v>
      </c>
      <c r="R21" s="13" t="n">
        <v>643</v>
      </c>
    </row>
    <row outlineLevel="0" r="22">
      <c r="A22" s="7" t="s"/>
      <c r="B22" s="4" t="s">
        <v>27</v>
      </c>
      <c r="C22" s="5" t="n">
        <v>0.7</v>
      </c>
      <c r="D22" s="5" t="n">
        <f aca="false" ca="false" dt2D="false" dtr="false" t="normal">C22*'Малоэтажка_колич_жителей'!G21</f>
        <v>92.39999999999999</v>
      </c>
      <c r="E22" s="25" t="n">
        <f aca="false" ca="false" dt2D="false" dtr="false" t="normal">R22-H22</f>
        <v>221.26</v>
      </c>
      <c r="F22" s="5" t="n">
        <v>2</v>
      </c>
      <c r="G22" s="5" t="n">
        <f aca="false" ca="false" dt2D="false" dtr="false" t="normal">F22*'Малоэтажка_колич_жителей'!G21</f>
        <v>264</v>
      </c>
      <c r="H22" s="25" t="n">
        <f aca="false" ca="false" dt2D="false" dtr="false" t="normal">R22*0.74</f>
        <v>629.74</v>
      </c>
      <c r="I22" s="5" t="n">
        <v>0.3</v>
      </c>
      <c r="J22" s="5" t="n">
        <f aca="false" ca="false" dt2D="false" dtr="false" t="normal">I22*'Малоэтажка_колич_жителей'!G21</f>
        <v>39.6</v>
      </c>
      <c r="K22" s="25" t="n">
        <v>121</v>
      </c>
      <c r="L22" s="5" t="n">
        <v>1.4</v>
      </c>
      <c r="M22" s="5" t="n">
        <f aca="false" ca="false" dt2D="false" dtr="false" t="normal">L22*'Малоэтажка_колич_жителей'!G21</f>
        <v>184.79999999999998</v>
      </c>
      <c r="N22" s="25" t="n">
        <v>516</v>
      </c>
      <c r="O22" s="23" t="n">
        <f aca="false" ca="false" dt2D="false" dtr="false" t="normal">M22+J22+G22+D22</f>
        <v>580.8</v>
      </c>
      <c r="P22" s="23" t="n">
        <f aca="false" ca="false" dt2D="false" dtr="false" t="normal">N22+K22+H22+E22</f>
        <v>1488</v>
      </c>
      <c r="Q22" s="24" t="n">
        <f aca="false" ca="false" dt2D="false" dtr="false" t="normal">P22-O22</f>
        <v>907.2</v>
      </c>
      <c r="R22" s="13" t="n">
        <v>851</v>
      </c>
    </row>
    <row outlineLevel="0" r="23">
      <c r="A23" s="7" t="s"/>
      <c r="B23" s="4" t="s">
        <v>28</v>
      </c>
      <c r="C23" s="5" t="n">
        <v>0.7</v>
      </c>
      <c r="D23" s="5" t="n">
        <f aca="false" ca="false" dt2D="false" dtr="false" t="normal">C23*'Малоэтажка_колич_жителей'!G22</f>
        <v>92.39999999999999</v>
      </c>
      <c r="E23" s="25" t="n">
        <f aca="false" ca="false" dt2D="false" dtr="false" t="normal">R23-H23</f>
        <v>185.38</v>
      </c>
      <c r="F23" s="5" t="n">
        <v>2</v>
      </c>
      <c r="G23" s="5" t="n">
        <f aca="false" ca="false" dt2D="false" dtr="false" t="normal">F23*'Малоэтажка_колич_жителей'!G22</f>
        <v>264</v>
      </c>
      <c r="H23" s="25" t="n">
        <f aca="false" ca="false" dt2D="false" dtr="false" t="normal">R23*0.74</f>
        <v>527.62</v>
      </c>
      <c r="I23" s="5" t="n">
        <v>0.3</v>
      </c>
      <c r="J23" s="5" t="n">
        <f aca="false" ca="false" dt2D="false" dtr="false" t="normal">I23*'Малоэтажка_колич_жителей'!G22</f>
        <v>39.6</v>
      </c>
      <c r="K23" s="25" t="n">
        <v>121</v>
      </c>
      <c r="L23" s="5" t="n">
        <v>1.4</v>
      </c>
      <c r="M23" s="5" t="n">
        <f aca="false" ca="false" dt2D="false" dtr="false" t="normal">L23*'Малоэтажка_колич_жителей'!G22</f>
        <v>184.79999999999998</v>
      </c>
      <c r="N23" s="25" t="n">
        <v>484</v>
      </c>
      <c r="O23" s="23" t="n">
        <f aca="false" ca="false" dt2D="false" dtr="false" t="normal">M23+J23+G23+D23</f>
        <v>580.8</v>
      </c>
      <c r="P23" s="23" t="n">
        <f aca="false" ca="false" dt2D="false" dtr="false" t="normal">N23+K23+H23+E23</f>
        <v>1318</v>
      </c>
      <c r="Q23" s="24" t="n">
        <f aca="false" ca="false" dt2D="false" dtr="false" t="normal">P23-O23</f>
        <v>737.2</v>
      </c>
      <c r="R23" s="13" t="n">
        <v>713</v>
      </c>
    </row>
    <row outlineLevel="0" r="24">
      <c r="A24" s="7" t="s"/>
      <c r="B24" s="4" t="s">
        <v>29</v>
      </c>
      <c r="C24" s="5" t="n">
        <v>0.7</v>
      </c>
      <c r="D24" s="5" t="n">
        <f aca="false" ca="false" dt2D="false" dtr="false" t="normal">C24*'Малоэтажка_колич_жителей'!G23</f>
        <v>92.39999999999999</v>
      </c>
      <c r="E24" s="25" t="n">
        <f aca="false" ca="false" dt2D="false" dtr="false" t="normal">R24-H24</f>
        <v>184.86</v>
      </c>
      <c r="F24" s="5" t="n">
        <v>2</v>
      </c>
      <c r="G24" s="5" t="n">
        <f aca="false" ca="false" dt2D="false" dtr="false" t="normal">F24*'Малоэтажка_колич_жителей'!G23</f>
        <v>264</v>
      </c>
      <c r="H24" s="25" t="n">
        <f aca="false" ca="false" dt2D="false" dtr="false" t="normal">R24*0.74</f>
        <v>526.14</v>
      </c>
      <c r="I24" s="5" t="n">
        <v>0.3</v>
      </c>
      <c r="J24" s="5" t="n">
        <f aca="false" ca="false" dt2D="false" dtr="false" t="normal">I24*'Малоэтажка_колич_жителей'!G23</f>
        <v>39.6</v>
      </c>
      <c r="K24" s="25" t="n">
        <v>123</v>
      </c>
      <c r="L24" s="5" t="n">
        <v>1.4</v>
      </c>
      <c r="M24" s="5" t="n">
        <f aca="false" ca="false" dt2D="false" dtr="false" t="normal">L24*'Малоэтажка_колич_жителей'!G23</f>
        <v>184.79999999999998</v>
      </c>
      <c r="N24" s="25" t="n">
        <v>483</v>
      </c>
      <c r="O24" s="23" t="n">
        <f aca="false" ca="false" dt2D="false" dtr="false" t="normal">M24+J24+G24+D24</f>
        <v>580.8</v>
      </c>
      <c r="P24" s="23" t="n">
        <f aca="false" ca="false" dt2D="false" dtr="false" t="normal">N24+K24+H24+E24</f>
        <v>1317</v>
      </c>
      <c r="Q24" s="24" t="n">
        <f aca="false" ca="false" dt2D="false" dtr="false" t="normal">P24-O24</f>
        <v>736.2</v>
      </c>
      <c r="R24" s="13" t="n">
        <v>711</v>
      </c>
    </row>
    <row outlineLevel="0" r="25">
      <c r="A25" s="7" t="s"/>
      <c r="B25" s="4" t="s">
        <v>30</v>
      </c>
      <c r="C25" s="5" t="n">
        <v>0.7</v>
      </c>
      <c r="D25" s="5" t="n">
        <f aca="false" ca="false" dt2D="false" dtr="false" t="normal">C25*'Малоэтажка_колич_жителей'!G24</f>
        <v>92.39999999999999</v>
      </c>
      <c r="E25" s="25" t="n">
        <f aca="false" ca="false" dt2D="false" dtr="false" t="normal">R25-H25</f>
        <v>180.96000000000004</v>
      </c>
      <c r="F25" s="5" t="n">
        <v>2</v>
      </c>
      <c r="G25" s="5" t="n">
        <f aca="false" ca="false" dt2D="false" dtr="false" t="normal">F25*'Малоэтажка_колич_жителей'!G24</f>
        <v>264</v>
      </c>
      <c r="H25" s="25" t="n">
        <f aca="false" ca="false" dt2D="false" dtr="false" t="normal">R25*0.74</f>
        <v>515.04</v>
      </c>
      <c r="I25" s="5" t="n">
        <v>0.3</v>
      </c>
      <c r="J25" s="5" t="n">
        <f aca="false" ca="false" dt2D="false" dtr="false" t="normal">I25*'Малоэтажка_колич_жителей'!G24</f>
        <v>39.6</v>
      </c>
      <c r="K25" s="25" t="n">
        <v>122</v>
      </c>
      <c r="L25" s="5" t="n">
        <v>1.4</v>
      </c>
      <c r="M25" s="5" t="n">
        <f aca="false" ca="false" dt2D="false" dtr="false" t="normal">L25*'Малоэтажка_колич_жителей'!G24</f>
        <v>184.79999999999998</v>
      </c>
      <c r="N25" s="25" t="n">
        <v>479</v>
      </c>
      <c r="O25" s="23" t="n">
        <f aca="false" ca="false" dt2D="false" dtr="false" t="normal">M25+J25+G25+D25</f>
        <v>580.8</v>
      </c>
      <c r="P25" s="23" t="n">
        <f aca="false" ca="false" dt2D="false" dtr="false" t="normal">N25+K25+H25+E25</f>
        <v>1297</v>
      </c>
      <c r="Q25" s="24" t="n">
        <f aca="false" ca="false" dt2D="false" dtr="false" t="normal">P25-O25</f>
        <v>716.2</v>
      </c>
      <c r="R25" s="13" t="n">
        <v>696</v>
      </c>
    </row>
    <row outlineLevel="0" r="26">
      <c r="A26" s="3" t="s"/>
      <c r="B26" s="4" t="s">
        <v>31</v>
      </c>
      <c r="C26" s="5" t="n">
        <v>0.7</v>
      </c>
      <c r="D26" s="5" t="n">
        <f aca="false" ca="false" dt2D="false" dtr="false" t="normal">C26*'Малоэтажка_колич_жителей'!G25</f>
        <v>92.39999999999999</v>
      </c>
      <c r="E26" s="25" t="n">
        <f aca="false" ca="false" dt2D="false" dtr="false" t="normal">R26-H26</f>
        <v>184.60000000000002</v>
      </c>
      <c r="F26" s="5" t="n">
        <v>2</v>
      </c>
      <c r="G26" s="5" t="n">
        <f aca="false" ca="false" dt2D="false" dtr="false" t="normal">F26*'Малоэтажка_колич_жителей'!G25</f>
        <v>264</v>
      </c>
      <c r="H26" s="25" t="n">
        <f aca="false" ca="false" dt2D="false" dtr="false" t="normal">R26*0.74</f>
        <v>525.4</v>
      </c>
      <c r="I26" s="5" t="n">
        <v>0.3</v>
      </c>
      <c r="J26" s="5" t="n">
        <f aca="false" ca="false" dt2D="false" dtr="false" t="normal">I26*'Малоэтажка_колич_жителей'!G25</f>
        <v>39.6</v>
      </c>
      <c r="K26" s="25" t="n">
        <v>121</v>
      </c>
      <c r="L26" s="5" t="n">
        <v>1.4</v>
      </c>
      <c r="M26" s="5" t="n">
        <f aca="false" ca="false" dt2D="false" dtr="false" t="normal">L26*'Малоэтажка_колич_жителей'!G25</f>
        <v>184.79999999999998</v>
      </c>
      <c r="N26" s="25" t="n">
        <v>482</v>
      </c>
      <c r="O26" s="23" t="n">
        <f aca="false" ca="false" dt2D="false" dtr="false" t="normal">M26+J26+G26+D26</f>
        <v>580.8</v>
      </c>
      <c r="P26" s="23" t="n">
        <f aca="false" ca="false" dt2D="false" dtr="false" t="normal">N26+K26+H26+E26</f>
        <v>1313</v>
      </c>
      <c r="Q26" s="24" t="n">
        <f aca="false" ca="false" dt2D="false" dtr="false" t="normal">P26-O26</f>
        <v>732.2</v>
      </c>
      <c r="R26" s="13" t="n">
        <v>710</v>
      </c>
    </row>
    <row outlineLevel="0" r="27">
      <c r="A27" s="1" t="n">
        <v>3</v>
      </c>
      <c r="B27" s="4" t="s">
        <v>32</v>
      </c>
      <c r="C27" s="5" t="n">
        <v>0.7</v>
      </c>
      <c r="D27" s="5" t="n">
        <f aca="false" ca="false" dt2D="false" dtr="false" t="normal">C27*'Малоэтажка_колич_жителей'!G26</f>
        <v>92.39999999999999</v>
      </c>
      <c r="E27" s="25" t="n">
        <f aca="false" ca="false" dt2D="false" dtr="false" t="normal">R27-H27</f>
        <v>137.01999999999998</v>
      </c>
      <c r="F27" s="5" t="n">
        <v>2</v>
      </c>
      <c r="G27" s="5" t="n">
        <f aca="false" ca="false" dt2D="false" dtr="false" t="normal">F27*'Малоэтажка_колич_жителей'!G26</f>
        <v>264</v>
      </c>
      <c r="H27" s="25" t="n">
        <f aca="false" ca="false" dt2D="false" dtr="false" t="normal">R27*0.74</f>
        <v>389.98</v>
      </c>
      <c r="I27" s="5" t="n">
        <v>0.3</v>
      </c>
      <c r="J27" s="5" t="n">
        <f aca="false" ca="false" dt2D="false" dtr="false" t="normal">I27*'Малоэтажка_колич_жителей'!G26</f>
        <v>39.6</v>
      </c>
      <c r="K27" s="25" t="n">
        <v>120</v>
      </c>
      <c r="L27" s="5" t="n">
        <v>1.4</v>
      </c>
      <c r="M27" s="5" t="n">
        <f aca="false" ca="false" dt2D="false" dtr="false" t="normal">L27*'Малоэтажка_колич_жителей'!G26</f>
        <v>184.79999999999998</v>
      </c>
      <c r="N27" s="25" t="n">
        <v>468</v>
      </c>
      <c r="O27" s="23" t="n">
        <f aca="false" ca="false" dt2D="false" dtr="false" t="normal">M27+J27+G27+D27</f>
        <v>580.8</v>
      </c>
      <c r="P27" s="23" t="n">
        <f aca="false" ca="false" dt2D="false" dtr="false" t="normal">N27+K27+H27+E27</f>
        <v>1115</v>
      </c>
      <c r="Q27" s="24" t="n">
        <f aca="false" ca="false" dt2D="false" dtr="false" t="normal">P27-O27</f>
        <v>534.2</v>
      </c>
      <c r="R27" s="13" t="n">
        <v>527</v>
      </c>
    </row>
    <row outlineLevel="0" r="28">
      <c r="A28" s="7" t="s"/>
      <c r="B28" s="4" t="s">
        <v>33</v>
      </c>
      <c r="C28" s="5" t="n">
        <v>0.7</v>
      </c>
      <c r="D28" s="5" t="n">
        <f aca="false" ca="false" dt2D="false" dtr="false" t="normal">C28*'Малоэтажка_колич_жителей'!G27</f>
        <v>92.39999999999999</v>
      </c>
      <c r="E28" s="25" t="n">
        <f aca="false" ca="false" dt2D="false" dtr="false" t="normal">R28-H28</f>
        <v>166.66000000000003</v>
      </c>
      <c r="F28" s="5" t="n">
        <v>2</v>
      </c>
      <c r="G28" s="5" t="n">
        <f aca="false" ca="false" dt2D="false" dtr="false" t="normal">F28*'Малоэтажка_колич_жителей'!G27</f>
        <v>264</v>
      </c>
      <c r="H28" s="25" t="n">
        <f aca="false" ca="false" dt2D="false" dtr="false" t="normal">R28*0.74</f>
        <v>474.34</v>
      </c>
      <c r="I28" s="5" t="n">
        <v>0.3</v>
      </c>
      <c r="J28" s="5" t="n">
        <f aca="false" ca="false" dt2D="false" dtr="false" t="normal">I28*'Малоэтажка_колич_жителей'!G27</f>
        <v>39.6</v>
      </c>
      <c r="K28" s="25" t="n">
        <v>120</v>
      </c>
      <c r="L28" s="5" t="n">
        <v>1.4</v>
      </c>
      <c r="M28" s="5" t="n">
        <f aca="false" ca="false" dt2D="false" dtr="false" t="normal">L28*'Малоэтажка_колич_жителей'!G27</f>
        <v>184.79999999999998</v>
      </c>
      <c r="N28" s="25" t="n">
        <v>470</v>
      </c>
      <c r="O28" s="23" t="n">
        <f aca="false" ca="false" dt2D="false" dtr="false" t="normal">M28+J28+G28+D28</f>
        <v>580.8</v>
      </c>
      <c r="P28" s="23" t="n">
        <f aca="false" ca="false" dt2D="false" dtr="false" t="normal">N28+K28+H28+E28</f>
        <v>1231</v>
      </c>
      <c r="Q28" s="24" t="n">
        <f aca="false" ca="false" dt2D="false" dtr="false" t="normal">P28-O28</f>
        <v>650.2</v>
      </c>
      <c r="R28" s="13" t="n">
        <v>641</v>
      </c>
    </row>
    <row outlineLevel="0" r="29">
      <c r="A29" s="7" t="s"/>
      <c r="B29" s="4" t="s">
        <v>34</v>
      </c>
      <c r="C29" s="5" t="n">
        <v>0.7</v>
      </c>
      <c r="D29" s="5" t="n">
        <f aca="false" ca="false" dt2D="false" dtr="false" t="normal">C29*'Малоэтажка_колич_жителей'!G28</f>
        <v>92.39999999999999</v>
      </c>
      <c r="E29" s="25" t="n">
        <f aca="false" ca="false" dt2D="false" dtr="false" t="normal">R29-H29</f>
        <v>144.04000000000002</v>
      </c>
      <c r="F29" s="5" t="n">
        <v>2</v>
      </c>
      <c r="G29" s="5" t="n">
        <f aca="false" ca="false" dt2D="false" dtr="false" t="normal">F29*'Малоэтажка_колич_жителей'!G28</f>
        <v>264</v>
      </c>
      <c r="H29" s="25" t="n">
        <f aca="false" ca="false" dt2D="false" dtr="false" t="normal">R29*0.74</f>
        <v>409.96</v>
      </c>
      <c r="I29" s="5" t="n">
        <v>0.3</v>
      </c>
      <c r="J29" s="5" t="n">
        <f aca="false" ca="false" dt2D="false" dtr="false" t="normal">I29*'Малоэтажка_колич_жителей'!G28</f>
        <v>39.6</v>
      </c>
      <c r="K29" s="25" t="n">
        <v>120</v>
      </c>
      <c r="L29" s="5" t="n">
        <v>1.4</v>
      </c>
      <c r="M29" s="5" t="n">
        <f aca="false" ca="false" dt2D="false" dtr="false" t="normal">L29*'Малоэтажка_колич_жителей'!G28</f>
        <v>184.79999999999998</v>
      </c>
      <c r="N29" s="25" t="n">
        <v>458</v>
      </c>
      <c r="O29" s="23" t="n">
        <f aca="false" ca="false" dt2D="false" dtr="false" t="normal">M29+J29+G29+D29</f>
        <v>580.8</v>
      </c>
      <c r="P29" s="23" t="n">
        <f aca="false" ca="false" dt2D="false" dtr="false" t="normal">N29+K29+H29+E29</f>
        <v>1132</v>
      </c>
      <c r="Q29" s="24" t="n">
        <f aca="false" ca="false" dt2D="false" dtr="false" t="normal">P29-O29</f>
        <v>551.2</v>
      </c>
      <c r="R29" s="13" t="n">
        <v>554</v>
      </c>
    </row>
    <row outlineLevel="0" r="30">
      <c r="A30" s="7" t="s"/>
      <c r="B30" s="4" t="s">
        <v>35</v>
      </c>
      <c r="C30" s="5" t="n">
        <v>0.7</v>
      </c>
      <c r="D30" s="5" t="n">
        <f aca="false" ca="false" dt2D="false" dtr="false" t="normal">C30*'Малоэтажка_колич_жителей'!G29</f>
        <v>92.39999999999999</v>
      </c>
      <c r="E30" s="25" t="n">
        <f aca="false" ca="false" dt2D="false" dtr="false" t="normal">R30-H30</f>
        <v>191.88</v>
      </c>
      <c r="F30" s="5" t="n">
        <v>2</v>
      </c>
      <c r="G30" s="5" t="n">
        <f aca="false" ca="false" dt2D="false" dtr="false" t="normal">F30*'Малоэтажка_колич_жителей'!G29</f>
        <v>264</v>
      </c>
      <c r="H30" s="25" t="n">
        <f aca="false" ca="false" dt2D="false" dtr="false" t="normal">R30*0.74</f>
        <v>546.12</v>
      </c>
      <c r="I30" s="5" t="n">
        <v>0.3</v>
      </c>
      <c r="J30" s="5" t="n">
        <f aca="false" ca="false" dt2D="false" dtr="false" t="normal">I30*'Малоэтажка_колич_жителей'!G29</f>
        <v>39.6</v>
      </c>
      <c r="K30" s="25" t="n">
        <v>119</v>
      </c>
      <c r="L30" s="5" t="n">
        <v>1.4</v>
      </c>
      <c r="M30" s="5" t="n">
        <f aca="false" ca="false" dt2D="false" dtr="false" t="normal">L30*'Малоэтажка_колич_жителей'!G29</f>
        <v>184.79999999999998</v>
      </c>
      <c r="N30" s="25" t="n">
        <v>489</v>
      </c>
      <c r="O30" s="23" t="n">
        <f aca="false" ca="false" dt2D="false" dtr="false" t="normal">M30+J30+G30+D30</f>
        <v>580.8</v>
      </c>
      <c r="P30" s="23" t="n">
        <f aca="false" ca="false" dt2D="false" dtr="false" t="normal">N30+K30+H30+E30</f>
        <v>1346</v>
      </c>
      <c r="Q30" s="24" t="n">
        <f aca="false" ca="false" dt2D="false" dtr="false" t="normal">P30-O30</f>
        <v>765.2</v>
      </c>
      <c r="R30" s="13" t="n">
        <v>738</v>
      </c>
    </row>
    <row outlineLevel="0" r="31">
      <c r="A31" s="3" t="s"/>
      <c r="B31" s="4" t="s">
        <v>36</v>
      </c>
      <c r="C31" s="5" t="n">
        <v>0.7</v>
      </c>
      <c r="D31" s="5" t="n">
        <f aca="false" ca="false" dt2D="false" dtr="false" t="normal">C31*'Малоэтажка_колич_жителей'!G30</f>
        <v>92.39999999999999</v>
      </c>
      <c r="E31" s="25" t="n">
        <f aca="false" ca="false" dt2D="false" dtr="false" t="normal">R31-H31</f>
        <v>127.66000000000003</v>
      </c>
      <c r="F31" s="5" t="n">
        <v>2</v>
      </c>
      <c r="G31" s="5" t="n">
        <f aca="false" ca="false" dt2D="false" dtr="false" t="normal">F31*'Малоэтажка_колич_жителей'!G30</f>
        <v>264</v>
      </c>
      <c r="H31" s="25" t="n">
        <f aca="false" ca="false" dt2D="false" dtr="false" t="normal">R31*0.74</f>
        <v>363.34</v>
      </c>
      <c r="I31" s="5" t="n">
        <v>0.3</v>
      </c>
      <c r="J31" s="5" t="n">
        <f aca="false" ca="false" dt2D="false" dtr="false" t="normal">I31*'Малоэтажка_колич_жителей'!G30</f>
        <v>39.6</v>
      </c>
      <c r="K31" s="25" t="n">
        <v>119</v>
      </c>
      <c r="L31" s="5" t="n">
        <v>1.4</v>
      </c>
      <c r="M31" s="5" t="n">
        <f aca="false" ca="false" dt2D="false" dtr="false" t="normal">L31*'Малоэтажка_колич_жителей'!G30</f>
        <v>184.79999999999998</v>
      </c>
      <c r="N31" s="25" t="n">
        <v>425</v>
      </c>
      <c r="O31" s="23" t="n">
        <f aca="false" ca="false" dt2D="false" dtr="false" t="normal">M31+J31+G31+D31</f>
        <v>580.8</v>
      </c>
      <c r="P31" s="23" t="n">
        <f aca="false" ca="false" dt2D="false" dtr="false" t="normal">N31+K31+H31+E31</f>
        <v>1035</v>
      </c>
      <c r="Q31" s="24" t="n">
        <f aca="false" ca="false" dt2D="false" dtr="false" t="normal">P31-O31</f>
        <v>454.20000000000005</v>
      </c>
      <c r="R31" s="13" t="n">
        <v>491</v>
      </c>
    </row>
    <row outlineLevel="0" r="32">
      <c r="A32" s="1" t="n">
        <v>4</v>
      </c>
      <c r="B32" s="4" t="s">
        <v>37</v>
      </c>
      <c r="C32" s="5" t="n">
        <v>0.7</v>
      </c>
      <c r="D32" s="5" t="n">
        <f aca="false" ca="false" dt2D="false" dtr="false" t="normal">C32*'Малоэтажка_колич_жителей'!G31</f>
        <v>92.39999999999999</v>
      </c>
      <c r="E32" s="25" t="n">
        <f aca="false" ca="false" dt2D="false" dtr="false" t="normal">R32-H32</f>
        <v>120.12</v>
      </c>
      <c r="F32" s="5" t="n">
        <v>2</v>
      </c>
      <c r="G32" s="5" t="n">
        <f aca="false" ca="false" dt2D="false" dtr="false" t="normal">F32*'Малоэтажка_колич_жителей'!G31</f>
        <v>264</v>
      </c>
      <c r="H32" s="25" t="n">
        <f aca="false" ca="false" dt2D="false" dtr="false" t="normal">R32*0.74</f>
        <v>341.88</v>
      </c>
      <c r="I32" s="5" t="n">
        <v>0.3</v>
      </c>
      <c r="J32" s="5" t="n">
        <f aca="false" ca="false" dt2D="false" dtr="false" t="normal">I32*'Малоэтажка_колич_жителей'!G31</f>
        <v>39.6</v>
      </c>
      <c r="K32" s="25" t="n">
        <v>126</v>
      </c>
      <c r="L32" s="5" t="n">
        <v>1.4</v>
      </c>
      <c r="M32" s="5" t="n">
        <f aca="false" ca="false" dt2D="false" dtr="false" t="normal">L32*'Малоэтажка_колич_жителей'!G31</f>
        <v>184.79999999999998</v>
      </c>
      <c r="N32" s="25" t="n">
        <v>418</v>
      </c>
      <c r="O32" s="23" t="n">
        <f aca="false" ca="false" dt2D="false" dtr="false" t="normal">M32+J32+G32+D32</f>
        <v>580.8</v>
      </c>
      <c r="P32" s="23" t="n">
        <f aca="false" ca="false" dt2D="false" dtr="false" t="normal">N32+K32+H32+E32</f>
        <v>1006</v>
      </c>
      <c r="Q32" s="24" t="n">
        <f aca="false" ca="false" dt2D="false" dtr="false" t="normal">P32-O32</f>
        <v>425.20000000000005</v>
      </c>
      <c r="R32" s="13" t="n">
        <v>462</v>
      </c>
    </row>
    <row outlineLevel="0" r="33">
      <c r="A33" s="7" t="s"/>
      <c r="B33" s="4" t="s">
        <v>38</v>
      </c>
      <c r="C33" s="5" t="n">
        <v>0.7</v>
      </c>
      <c r="D33" s="5" t="n">
        <f aca="false" ca="false" dt2D="false" dtr="false" t="normal">C33*'Малоэтажка_колич_жителей'!G32</f>
        <v>92.39999999999999</v>
      </c>
      <c r="E33" s="25" t="n">
        <f aca="false" ca="false" dt2D="false" dtr="false" t="normal">R33-H33</f>
        <v>149.5</v>
      </c>
      <c r="F33" s="5" t="n">
        <v>2</v>
      </c>
      <c r="G33" s="5" t="n">
        <f aca="false" ca="false" dt2D="false" dtr="false" t="normal">F33*'Малоэтажка_колич_жителей'!G32</f>
        <v>264</v>
      </c>
      <c r="H33" s="25" t="n">
        <f aca="false" ca="false" dt2D="false" dtr="false" t="normal">R33*0.74</f>
        <v>425.5</v>
      </c>
      <c r="I33" s="5" t="n">
        <v>0.3</v>
      </c>
      <c r="J33" s="5" t="n">
        <f aca="false" ca="false" dt2D="false" dtr="false" t="normal">I33*'Малоэтажка_колич_жителей'!G32</f>
        <v>39.6</v>
      </c>
      <c r="K33" s="25" t="n">
        <v>120</v>
      </c>
      <c r="L33" s="5" t="n">
        <v>1.4</v>
      </c>
      <c r="M33" s="5" t="n">
        <f aca="false" ca="false" dt2D="false" dtr="false" t="normal">L33*'Малоэтажка_колич_жителей'!G32</f>
        <v>184.79999999999998</v>
      </c>
      <c r="N33" s="25" t="n">
        <v>442</v>
      </c>
      <c r="O33" s="23" t="n">
        <f aca="false" ca="false" dt2D="false" dtr="false" t="normal">M33+J33+G33+D33</f>
        <v>580.8</v>
      </c>
      <c r="P33" s="23" t="n">
        <f aca="false" ca="false" dt2D="false" dtr="false" t="normal">N33+K33+H33+E33</f>
        <v>1137</v>
      </c>
      <c r="Q33" s="24" t="n">
        <f aca="false" ca="false" dt2D="false" dtr="false" t="normal">P33-O33</f>
        <v>556.2</v>
      </c>
      <c r="R33" s="13" t="n">
        <v>575</v>
      </c>
    </row>
    <row outlineLevel="0" r="34">
      <c r="A34" s="7" t="s"/>
      <c r="B34" s="4" t="s">
        <v>39</v>
      </c>
      <c r="C34" s="5" t="n">
        <v>0.7</v>
      </c>
      <c r="D34" s="5" t="n">
        <f aca="false" ca="false" dt2D="false" dtr="false" t="normal">C34*'Малоэтажка_колич_жителей'!G33</f>
        <v>92.39999999999999</v>
      </c>
      <c r="E34" s="25" t="n">
        <f aca="false" ca="false" dt2D="false" dtr="false" t="normal">R34-H34</f>
        <v>149.5</v>
      </c>
      <c r="F34" s="5" t="n">
        <v>2</v>
      </c>
      <c r="G34" s="5" t="n">
        <f aca="false" ca="false" dt2D="false" dtr="false" t="normal">F34*'Малоэтажка_колич_жителей'!G33</f>
        <v>264</v>
      </c>
      <c r="H34" s="25" t="n">
        <f aca="false" ca="false" dt2D="false" dtr="false" t="normal">R34*0.74</f>
        <v>425.5</v>
      </c>
      <c r="I34" s="5" t="n">
        <v>0.3</v>
      </c>
      <c r="J34" s="5" t="n">
        <f aca="false" ca="false" dt2D="false" dtr="false" t="normal">I34*'Малоэтажка_колич_жителей'!G33</f>
        <v>39.6</v>
      </c>
      <c r="K34" s="25" t="n">
        <v>120</v>
      </c>
      <c r="L34" s="5" t="n">
        <v>1.4</v>
      </c>
      <c r="M34" s="5" t="n">
        <f aca="false" ca="false" dt2D="false" dtr="false" t="normal">L34*'Малоэтажка_колич_жителей'!G33</f>
        <v>184.79999999999998</v>
      </c>
      <c r="N34" s="25" t="n">
        <v>442</v>
      </c>
      <c r="O34" s="23" t="n">
        <f aca="false" ca="false" dt2D="false" dtr="false" t="normal">M34+J34+G34+D34</f>
        <v>580.8</v>
      </c>
      <c r="P34" s="23" t="n">
        <f aca="false" ca="false" dt2D="false" dtr="false" t="normal">N34+K34+H34+E34</f>
        <v>1137</v>
      </c>
      <c r="Q34" s="24" t="n">
        <f aca="false" ca="false" dt2D="false" dtr="false" t="normal">P34-O34</f>
        <v>556.2</v>
      </c>
      <c r="R34" s="13" t="n">
        <v>575</v>
      </c>
    </row>
    <row outlineLevel="0" r="35">
      <c r="A35" s="7" t="s"/>
      <c r="B35" s="4" t="s">
        <v>40</v>
      </c>
      <c r="C35" s="5" t="n">
        <v>0.7</v>
      </c>
      <c r="D35" s="5" t="n">
        <f aca="false" ca="false" dt2D="false" dtr="false" t="normal">C35*'Малоэтажка_колич_жителей'!G34</f>
        <v>92.39999999999999</v>
      </c>
      <c r="E35" s="25" t="n">
        <f aca="false" ca="false" dt2D="false" dtr="false" t="normal">R35-H35</f>
        <v>149.5</v>
      </c>
      <c r="F35" s="5" t="n">
        <v>2</v>
      </c>
      <c r="G35" s="5" t="n">
        <f aca="false" ca="false" dt2D="false" dtr="false" t="normal">F35*'Малоэтажка_колич_жителей'!G34</f>
        <v>264</v>
      </c>
      <c r="H35" s="25" t="n">
        <f aca="false" ca="false" dt2D="false" dtr="false" t="normal">R35*0.74</f>
        <v>425.5</v>
      </c>
      <c r="I35" s="5" t="n">
        <v>0.3</v>
      </c>
      <c r="J35" s="5" t="n">
        <f aca="false" ca="false" dt2D="false" dtr="false" t="normal">I35*'Малоэтажка_колич_жителей'!G34</f>
        <v>39.6</v>
      </c>
      <c r="K35" s="25" t="n">
        <v>120</v>
      </c>
      <c r="L35" s="5" t="n">
        <v>1.4</v>
      </c>
      <c r="M35" s="5" t="n">
        <f aca="false" ca="false" dt2D="false" dtr="false" t="normal">L35*'Малоэтажка_колич_жителей'!G34</f>
        <v>184.79999999999998</v>
      </c>
      <c r="N35" s="25" t="n">
        <v>442</v>
      </c>
      <c r="O35" s="23" t="n">
        <f aca="false" ca="false" dt2D="false" dtr="false" t="normal">M35+J35+G35+D35</f>
        <v>580.8</v>
      </c>
      <c r="P35" s="23" t="n">
        <f aca="false" ca="false" dt2D="false" dtr="false" t="normal">N35+K35+H35+E35</f>
        <v>1137</v>
      </c>
      <c r="Q35" s="24" t="n">
        <f aca="false" ca="false" dt2D="false" dtr="false" t="normal">P35-O35</f>
        <v>556.2</v>
      </c>
      <c r="R35" s="13" t="n">
        <v>575</v>
      </c>
    </row>
    <row outlineLevel="0" r="36">
      <c r="A36" s="7" t="s"/>
      <c r="B36" s="4" t="s">
        <v>41</v>
      </c>
      <c r="C36" s="5" t="n">
        <v>0.7</v>
      </c>
      <c r="D36" s="5" t="n">
        <f aca="false" ca="false" dt2D="false" dtr="false" t="normal">C36*'Малоэтажка_колич_жителей'!G35</f>
        <v>67.19999999999999</v>
      </c>
      <c r="E36" s="25" t="n">
        <f aca="false" ca="false" dt2D="false" dtr="false" t="normal">R36-H36</f>
        <v>102.69999999999999</v>
      </c>
      <c r="F36" s="5" t="n">
        <v>2</v>
      </c>
      <c r="G36" s="5" t="n">
        <f aca="false" ca="false" dt2D="false" dtr="false" t="normal">F36*'Малоэтажка_колич_жителей'!G35</f>
        <v>192</v>
      </c>
      <c r="H36" s="25" t="n">
        <f aca="false" ca="false" dt2D="false" dtr="false" t="normal">R36*0.74</f>
        <v>292.3</v>
      </c>
      <c r="I36" s="5" t="n">
        <v>0.3</v>
      </c>
      <c r="J36" s="5" t="n">
        <f aca="false" ca="false" dt2D="false" dtr="false" t="normal">I36*'Малоэтажка_колич_жителей'!G35</f>
        <v>28.799999999999997</v>
      </c>
      <c r="K36" s="25" t="n">
        <v>119</v>
      </c>
      <c r="L36" s="5" t="n">
        <v>1.4</v>
      </c>
      <c r="M36" s="5" t="n">
        <f aca="false" ca="false" dt2D="false" dtr="false" t="normal">L36*'Малоэтажка_колич_жителей'!G35</f>
        <v>134.39999999999998</v>
      </c>
      <c r="N36" s="25" t="n">
        <v>293</v>
      </c>
      <c r="O36" s="23" t="n">
        <f aca="false" ca="false" dt2D="false" dtr="false" t="normal">M36+J36+G36+D36</f>
        <v>422.4</v>
      </c>
      <c r="P36" s="23" t="n">
        <f aca="false" ca="false" dt2D="false" dtr="false" t="normal">N36+K36+H36+E36</f>
        <v>807</v>
      </c>
      <c r="Q36" s="24" t="n">
        <f aca="false" ca="false" dt2D="false" dtr="false" t="normal">P36-O36</f>
        <v>384.6</v>
      </c>
      <c r="R36" s="13" t="n">
        <v>395</v>
      </c>
    </row>
    <row outlineLevel="0" r="37">
      <c r="A37" s="7" t="s"/>
      <c r="B37" s="4" t="s">
        <v>42</v>
      </c>
      <c r="C37" s="5" t="n">
        <v>0.7</v>
      </c>
      <c r="D37" s="5" t="n">
        <f aca="false" ca="false" dt2D="false" dtr="false" t="normal">C37*'Малоэтажка_колич_жителей'!G36</f>
        <v>67.19999999999999</v>
      </c>
      <c r="E37" s="25" t="n">
        <f aca="false" ca="false" dt2D="false" dtr="false" t="normal">R37-H37</f>
        <v>115.44</v>
      </c>
      <c r="F37" s="5" t="n">
        <v>2</v>
      </c>
      <c r="G37" s="5" t="n">
        <f aca="false" ca="false" dt2D="false" dtr="false" t="normal">F37*'Малоэтажка_колич_жителей'!G36</f>
        <v>192</v>
      </c>
      <c r="H37" s="25" t="n">
        <f aca="false" ca="false" dt2D="false" dtr="false" t="normal">R37*0.74</f>
        <v>328.56</v>
      </c>
      <c r="I37" s="5" t="n">
        <v>0.3</v>
      </c>
      <c r="J37" s="5" t="n">
        <f aca="false" ca="false" dt2D="false" dtr="false" t="normal">I37*'Малоэтажка_колич_жителей'!G36</f>
        <v>28.799999999999997</v>
      </c>
      <c r="K37" s="25" t="n">
        <v>120</v>
      </c>
      <c r="L37" s="5" t="n">
        <v>1.4</v>
      </c>
      <c r="M37" s="5" t="n">
        <f aca="false" ca="false" dt2D="false" dtr="false" t="normal">L37*'Малоэтажка_колич_жителей'!G36</f>
        <v>134.39999999999998</v>
      </c>
      <c r="N37" s="25" t="n">
        <v>303</v>
      </c>
      <c r="O37" s="23" t="n">
        <f aca="false" ca="false" dt2D="false" dtr="false" t="normal">M37+J37+G37+D37</f>
        <v>422.4</v>
      </c>
      <c r="P37" s="23" t="n">
        <f aca="false" ca="false" dt2D="false" dtr="false" t="normal">N37+K37+H37+E37</f>
        <v>867</v>
      </c>
      <c r="Q37" s="24" t="n">
        <f aca="false" ca="false" dt2D="false" dtr="false" t="normal">P37-O37</f>
        <v>444.6</v>
      </c>
      <c r="R37" s="13" t="n">
        <v>444</v>
      </c>
    </row>
    <row outlineLevel="0" r="38">
      <c r="A38" s="3" t="s"/>
      <c r="B38" s="4" t="s">
        <v>43</v>
      </c>
      <c r="C38" s="5" t="n">
        <v>0.7</v>
      </c>
      <c r="D38" s="5" t="n">
        <f aca="false" ca="false" dt2D="false" dtr="false" t="normal">C38*'Малоэтажка_колич_жителей'!G37</f>
        <v>67.19999999999999</v>
      </c>
      <c r="E38" s="25" t="n">
        <f aca="false" ca="false" dt2D="false" dtr="false" t="normal">R38-H38</f>
        <v>101.13999999999999</v>
      </c>
      <c r="F38" s="5" t="n">
        <v>2</v>
      </c>
      <c r="G38" s="5" t="n">
        <f aca="false" ca="false" dt2D="false" dtr="false" t="normal">F38*'Малоэтажка_колич_жителей'!G37</f>
        <v>192</v>
      </c>
      <c r="H38" s="25" t="n">
        <f aca="false" ca="false" dt2D="false" dtr="false" t="normal">R38*0.74</f>
        <v>287.86</v>
      </c>
      <c r="I38" s="5" t="n">
        <v>0.3</v>
      </c>
      <c r="J38" s="5" t="n">
        <f aca="false" ca="false" dt2D="false" dtr="false" t="normal">I38*'Малоэтажка_колич_жителей'!G37</f>
        <v>28.799999999999997</v>
      </c>
      <c r="K38" s="25" t="n">
        <v>119</v>
      </c>
      <c r="L38" s="5" t="n">
        <v>1.4</v>
      </c>
      <c r="M38" s="5" t="n">
        <f aca="false" ca="false" dt2D="false" dtr="false" t="normal">L38*'Малоэтажка_колич_жителей'!G37</f>
        <v>134.39999999999998</v>
      </c>
      <c r="N38" s="25" t="n">
        <v>243</v>
      </c>
      <c r="O38" s="23" t="n">
        <f aca="false" ca="false" dt2D="false" dtr="false" t="normal">M38+J38+G38+D38</f>
        <v>422.4</v>
      </c>
      <c r="P38" s="23" t="n">
        <f aca="false" ca="false" dt2D="false" dtr="false" t="normal">N38+K38+H38+E38</f>
        <v>751</v>
      </c>
      <c r="Q38" s="24" t="n">
        <f aca="false" ca="false" dt2D="false" dtr="false" t="normal">P38-O38</f>
        <v>328.6</v>
      </c>
      <c r="R38" s="13" t="n">
        <v>389</v>
      </c>
    </row>
    <row outlineLevel="0" r="39">
      <c r="A39" s="1" t="n">
        <v>5</v>
      </c>
      <c r="B39" s="4" t="s">
        <v>44</v>
      </c>
      <c r="C39" s="5" t="n">
        <v>0.7</v>
      </c>
      <c r="D39" s="5" t="n">
        <f aca="false" ca="false" dt2D="false" dtr="false" t="normal">C39*'Малоэтажка_колич_жителей'!G38</f>
        <v>92.39999999999999</v>
      </c>
      <c r="E39" s="25" t="n">
        <f aca="false" ca="false" dt2D="false" dtr="false" t="normal">R39-H39</f>
        <v>167.44</v>
      </c>
      <c r="F39" s="5" t="n">
        <v>2</v>
      </c>
      <c r="G39" s="5" t="n">
        <f aca="false" ca="false" dt2D="false" dtr="false" t="normal">F39*'Малоэтажка_колич_жителей'!G38</f>
        <v>264</v>
      </c>
      <c r="H39" s="25" t="n">
        <f aca="false" ca="false" dt2D="false" dtr="false" t="normal">R39*0.74</f>
        <v>476.56</v>
      </c>
      <c r="I39" s="5" t="n">
        <v>0.3</v>
      </c>
      <c r="J39" s="5" t="n">
        <f aca="false" ca="false" dt2D="false" dtr="false" t="normal">I39*'Малоэтажка_колич_жителей'!G38</f>
        <v>39.6</v>
      </c>
      <c r="K39" s="25" t="n">
        <v>153</v>
      </c>
      <c r="L39" s="5" t="n">
        <v>1.4</v>
      </c>
      <c r="M39" s="5" t="n">
        <f aca="false" ca="false" dt2D="false" dtr="false" t="normal">L39*'Малоэтажка_колич_жителей'!G38</f>
        <v>184.79999999999998</v>
      </c>
      <c r="N39" s="25" t="n">
        <v>414</v>
      </c>
      <c r="O39" s="23" t="n">
        <f aca="false" ca="false" dt2D="false" dtr="false" t="normal">M39+J39+G39+D39</f>
        <v>580.8</v>
      </c>
      <c r="P39" s="23" t="n">
        <f aca="false" ca="false" dt2D="false" dtr="false" t="normal">N39+K39+H39+E39</f>
        <v>1211</v>
      </c>
      <c r="Q39" s="24" t="n">
        <f aca="false" ca="false" dt2D="false" dtr="false" t="normal">P39-O39</f>
        <v>630.2</v>
      </c>
      <c r="R39" s="13" t="n">
        <v>644</v>
      </c>
    </row>
    <row outlineLevel="0" r="40">
      <c r="A40" s="7" t="s"/>
      <c r="B40" s="4" t="s">
        <v>45</v>
      </c>
      <c r="C40" s="5" t="n">
        <v>0.7</v>
      </c>
      <c r="D40" s="5" t="n">
        <f aca="false" ca="false" dt2D="false" dtr="false" t="normal">C40*'Малоэтажка_колич_жителей'!G39</f>
        <v>92.39999999999999</v>
      </c>
      <c r="E40" s="25" t="n">
        <f aca="false" ca="false" dt2D="false" dtr="false" t="normal">R40-H40</f>
        <v>172.90000000000003</v>
      </c>
      <c r="F40" s="5" t="n">
        <v>2</v>
      </c>
      <c r="G40" s="5" t="n">
        <f aca="false" ca="false" dt2D="false" dtr="false" t="normal">F40*'Малоэтажка_колич_жителей'!G39</f>
        <v>264</v>
      </c>
      <c r="H40" s="25" t="n">
        <f aca="false" ca="false" dt2D="false" dtr="false" t="normal">R40*0.74</f>
        <v>492.09999999999997</v>
      </c>
      <c r="I40" s="5" t="n">
        <v>0.3</v>
      </c>
      <c r="J40" s="5" t="n">
        <f aca="false" ca="false" dt2D="false" dtr="false" t="normal">I40*'Малоэтажка_колич_жителей'!G39</f>
        <v>39.6</v>
      </c>
      <c r="K40" s="25" t="n">
        <v>142</v>
      </c>
      <c r="L40" s="5" t="n">
        <v>1.4</v>
      </c>
      <c r="M40" s="5" t="n">
        <f aca="false" ca="false" dt2D="false" dtr="false" t="normal">L40*'Малоэтажка_колич_жителей'!G39</f>
        <v>184.79999999999998</v>
      </c>
      <c r="N40" s="25" t="n">
        <v>421</v>
      </c>
      <c r="O40" s="23" t="n">
        <f aca="false" ca="false" dt2D="false" dtr="false" t="normal">M40+J40+G40+D40</f>
        <v>580.8</v>
      </c>
      <c r="P40" s="23" t="n">
        <f aca="false" ca="false" dt2D="false" dtr="false" t="normal">N40+K40+H40+E40</f>
        <v>1228</v>
      </c>
      <c r="Q40" s="24" t="n">
        <f aca="false" ca="false" dt2D="false" dtr="false" t="normal">P40-O40</f>
        <v>647.2</v>
      </c>
      <c r="R40" s="13" t="n">
        <v>665</v>
      </c>
    </row>
    <row outlineLevel="0" r="41">
      <c r="A41" s="7" t="s"/>
      <c r="B41" s="4" t="s">
        <v>46</v>
      </c>
      <c r="C41" s="5" t="n">
        <v>0.7</v>
      </c>
      <c r="D41" s="5" t="n">
        <f aca="false" ca="false" dt2D="false" dtr="false" t="normal">C41*'Малоэтажка_колич_жителей'!G40</f>
        <v>92.39999999999999</v>
      </c>
      <c r="E41" s="25" t="n">
        <f aca="false" ca="false" dt2D="false" dtr="false" t="normal">R41-H41</f>
        <v>172.90000000000003</v>
      </c>
      <c r="F41" s="5" t="n">
        <v>2</v>
      </c>
      <c r="G41" s="5" t="n">
        <f aca="false" ca="false" dt2D="false" dtr="false" t="normal">F41*'Малоэтажка_колич_жителей'!G40</f>
        <v>264</v>
      </c>
      <c r="H41" s="25" t="n">
        <f aca="false" ca="false" dt2D="false" dtr="false" t="normal">R41*0.74</f>
        <v>492.09999999999997</v>
      </c>
      <c r="I41" s="5" t="n">
        <v>0.3</v>
      </c>
      <c r="J41" s="5" t="n">
        <f aca="false" ca="false" dt2D="false" dtr="false" t="normal">I41*'Малоэтажка_колич_жителей'!G40</f>
        <v>39.6</v>
      </c>
      <c r="K41" s="25" t="n">
        <v>142</v>
      </c>
      <c r="L41" s="5" t="n">
        <v>1.4</v>
      </c>
      <c r="M41" s="5" t="n">
        <f aca="false" ca="false" dt2D="false" dtr="false" t="normal">L41*'Малоэтажка_колич_жителей'!G40</f>
        <v>184.79999999999998</v>
      </c>
      <c r="N41" s="25" t="n">
        <v>421</v>
      </c>
      <c r="O41" s="23" t="n">
        <f aca="false" ca="false" dt2D="false" dtr="false" t="normal">M41+J41+G41+D41</f>
        <v>580.8</v>
      </c>
      <c r="P41" s="23" t="n">
        <f aca="false" ca="false" dt2D="false" dtr="false" t="normal">N41+K41+H41+E41</f>
        <v>1228</v>
      </c>
      <c r="Q41" s="24" t="n">
        <f aca="false" ca="false" dt2D="false" dtr="false" t="normal">P41-O41</f>
        <v>647.2</v>
      </c>
      <c r="R41" s="13" t="n">
        <v>665</v>
      </c>
    </row>
    <row outlineLevel="0" r="42">
      <c r="A42" s="7" t="s"/>
      <c r="B42" s="4" t="s">
        <v>47</v>
      </c>
      <c r="C42" s="5" t="n">
        <v>0.7</v>
      </c>
      <c r="D42" s="5" t="n">
        <f aca="false" ca="false" dt2D="false" dtr="false" t="normal">C42*'Малоэтажка_колич_жителей'!G41</f>
        <v>92.39999999999999</v>
      </c>
      <c r="E42" s="25" t="n">
        <f aca="false" ca="false" dt2D="false" dtr="false" t="normal">R42-H42</f>
        <v>172.90000000000003</v>
      </c>
      <c r="F42" s="5" t="n">
        <v>2</v>
      </c>
      <c r="G42" s="5" t="n">
        <f aca="false" ca="false" dt2D="false" dtr="false" t="normal">F42*'Малоэтажка_колич_жителей'!G41</f>
        <v>264</v>
      </c>
      <c r="H42" s="25" t="n">
        <f aca="false" ca="false" dt2D="false" dtr="false" t="normal">R42*0.74</f>
        <v>492.09999999999997</v>
      </c>
      <c r="I42" s="5" t="n">
        <v>0.3</v>
      </c>
      <c r="J42" s="5" t="n">
        <f aca="false" ca="false" dt2D="false" dtr="false" t="normal">I42*'Малоэтажка_колич_жителей'!G41</f>
        <v>39.6</v>
      </c>
      <c r="K42" s="25" t="n">
        <v>142</v>
      </c>
      <c r="L42" s="5" t="n">
        <v>1.4</v>
      </c>
      <c r="M42" s="5" t="n">
        <f aca="false" ca="false" dt2D="false" dtr="false" t="normal">L42*'Малоэтажка_колич_жителей'!G41</f>
        <v>184.79999999999998</v>
      </c>
      <c r="N42" s="25" t="n">
        <v>421</v>
      </c>
      <c r="O42" s="23" t="n">
        <f aca="false" ca="false" dt2D="false" dtr="false" t="normal">M42+J42+G42+D42</f>
        <v>580.8</v>
      </c>
      <c r="P42" s="23" t="n">
        <f aca="false" ca="false" dt2D="false" dtr="false" t="normal">N42+K42+H42+E42</f>
        <v>1228</v>
      </c>
      <c r="Q42" s="24" t="n">
        <f aca="false" ca="false" dt2D="false" dtr="false" t="normal">P42-O42</f>
        <v>647.2</v>
      </c>
      <c r="R42" s="13" t="n">
        <v>665</v>
      </c>
    </row>
    <row outlineLevel="0" r="43">
      <c r="A43" s="7" t="s"/>
      <c r="B43" s="4" t="s">
        <v>48</v>
      </c>
      <c r="C43" s="5" t="n">
        <v>0.7</v>
      </c>
      <c r="D43" s="5" t="n">
        <f aca="false" ca="false" dt2D="false" dtr="false" t="normal">C43*'Малоэтажка_колич_жителей'!G42</f>
        <v>92.39999999999999</v>
      </c>
      <c r="E43" s="25" t="n">
        <f aca="false" ca="false" dt2D="false" dtr="false" t="normal">R43-H43</f>
        <v>172.90000000000003</v>
      </c>
      <c r="F43" s="5" t="n">
        <v>2</v>
      </c>
      <c r="G43" s="5" t="n">
        <f aca="false" ca="false" dt2D="false" dtr="false" t="normal">F43*'Малоэтажка_колич_жителей'!G42</f>
        <v>264</v>
      </c>
      <c r="H43" s="25" t="n">
        <f aca="false" ca="false" dt2D="false" dtr="false" t="normal">R43*0.74</f>
        <v>492.09999999999997</v>
      </c>
      <c r="I43" s="5" t="n">
        <v>0.3</v>
      </c>
      <c r="J43" s="5" t="n">
        <f aca="false" ca="false" dt2D="false" dtr="false" t="normal">I43*'Малоэтажка_колич_жителей'!G42</f>
        <v>39.6</v>
      </c>
      <c r="K43" s="25" t="n">
        <v>142</v>
      </c>
      <c r="L43" s="5" t="n">
        <v>1.4</v>
      </c>
      <c r="M43" s="5" t="n">
        <f aca="false" ca="false" dt2D="false" dtr="false" t="normal">L43*'Малоэтажка_колич_жителей'!G42</f>
        <v>184.79999999999998</v>
      </c>
      <c r="N43" s="25" t="n">
        <v>421</v>
      </c>
      <c r="O43" s="23" t="n">
        <f aca="false" ca="false" dt2D="false" dtr="false" t="normal">M43+J43+G43+D43</f>
        <v>580.8</v>
      </c>
      <c r="P43" s="23" t="n">
        <f aca="false" ca="false" dt2D="false" dtr="false" t="normal">N43+K43+H43+E43</f>
        <v>1228</v>
      </c>
      <c r="Q43" s="24" t="n">
        <f aca="false" ca="false" dt2D="false" dtr="false" t="normal">P43-O43</f>
        <v>647.2</v>
      </c>
      <c r="R43" s="13" t="n">
        <v>665</v>
      </c>
    </row>
    <row outlineLevel="0" r="44">
      <c r="A44" s="7" t="s"/>
      <c r="B44" s="4" t="s">
        <v>49</v>
      </c>
      <c r="C44" s="5" t="n">
        <v>0.7</v>
      </c>
      <c r="D44" s="5" t="n">
        <f aca="false" ca="false" dt2D="false" dtr="false" t="normal">C44*'Малоэтажка_колич_жителей'!G43</f>
        <v>92.39999999999999</v>
      </c>
      <c r="E44" s="25" t="n">
        <f aca="false" ca="false" dt2D="false" dtr="false" t="normal">R44-H44</f>
        <v>172.90000000000003</v>
      </c>
      <c r="F44" s="5" t="n">
        <v>2</v>
      </c>
      <c r="G44" s="5" t="n">
        <f aca="false" ca="false" dt2D="false" dtr="false" t="normal">F44*'Малоэтажка_колич_жителей'!G43</f>
        <v>264</v>
      </c>
      <c r="H44" s="25" t="n">
        <f aca="false" ca="false" dt2D="false" dtr="false" t="normal">R44*0.74</f>
        <v>492.09999999999997</v>
      </c>
      <c r="I44" s="5" t="n">
        <v>0.3</v>
      </c>
      <c r="J44" s="5" t="n">
        <f aca="false" ca="false" dt2D="false" dtr="false" t="normal">I44*'Малоэтажка_колич_жителей'!G43</f>
        <v>39.6</v>
      </c>
      <c r="K44" s="25" t="n">
        <v>142</v>
      </c>
      <c r="L44" s="5" t="n">
        <v>1.4</v>
      </c>
      <c r="M44" s="5" t="n">
        <f aca="false" ca="false" dt2D="false" dtr="false" t="normal">L44*'Малоэтажка_колич_жителей'!G43</f>
        <v>184.79999999999998</v>
      </c>
      <c r="N44" s="25" t="n">
        <v>421</v>
      </c>
      <c r="O44" s="23" t="n">
        <f aca="false" ca="false" dt2D="false" dtr="false" t="normal">M44+J44+G44+D44</f>
        <v>580.8</v>
      </c>
      <c r="P44" s="23" t="n">
        <f aca="false" ca="false" dt2D="false" dtr="false" t="normal">N44+K44+H44+E44</f>
        <v>1228</v>
      </c>
      <c r="Q44" s="24" t="n">
        <f aca="false" ca="false" dt2D="false" dtr="false" t="normal">P44-O44</f>
        <v>647.2</v>
      </c>
      <c r="R44" s="13" t="n">
        <v>665</v>
      </c>
    </row>
    <row outlineLevel="0" r="45">
      <c r="A45" s="7" t="s"/>
      <c r="B45" s="4" t="s">
        <v>50</v>
      </c>
      <c r="C45" s="5" t="n">
        <v>0.7</v>
      </c>
      <c r="D45" s="5" t="n">
        <f aca="false" ca="false" dt2D="false" dtr="false" t="normal">C45*'Малоэтажка_колич_жителей'!G44</f>
        <v>92.39999999999999</v>
      </c>
      <c r="E45" s="25" t="n">
        <f aca="false" ca="false" dt2D="false" dtr="false" t="normal">R45-H45</f>
        <v>172.90000000000003</v>
      </c>
      <c r="F45" s="5" t="n">
        <v>2</v>
      </c>
      <c r="G45" s="5" t="n">
        <f aca="false" ca="false" dt2D="false" dtr="false" t="normal">F45*'Малоэтажка_колич_жителей'!G44</f>
        <v>264</v>
      </c>
      <c r="H45" s="25" t="n">
        <f aca="false" ca="false" dt2D="false" dtr="false" t="normal">R45*0.74</f>
        <v>492.09999999999997</v>
      </c>
      <c r="I45" s="5" t="n">
        <v>0.3</v>
      </c>
      <c r="J45" s="5" t="n">
        <f aca="false" ca="false" dt2D="false" dtr="false" t="normal">I45*'Малоэтажка_колич_жителей'!G44</f>
        <v>39.6</v>
      </c>
      <c r="K45" s="25" t="n">
        <v>142</v>
      </c>
      <c r="L45" s="5" t="n">
        <v>1.4</v>
      </c>
      <c r="M45" s="5" t="n">
        <f aca="false" ca="false" dt2D="false" dtr="false" t="normal">L45*'Малоэтажка_колич_жителей'!G44</f>
        <v>184.79999999999998</v>
      </c>
      <c r="N45" s="25" t="n">
        <v>421</v>
      </c>
      <c r="O45" s="23" t="n">
        <f aca="false" ca="false" dt2D="false" dtr="false" t="normal">M45+J45+G45+D45</f>
        <v>580.8</v>
      </c>
      <c r="P45" s="23" t="n">
        <f aca="false" ca="false" dt2D="false" dtr="false" t="normal">N45+K45+H45+E45</f>
        <v>1228</v>
      </c>
      <c r="Q45" s="24" t="n">
        <f aca="false" ca="false" dt2D="false" dtr="false" t="normal">P45-O45</f>
        <v>647.2</v>
      </c>
      <c r="R45" s="13" t="n">
        <v>665</v>
      </c>
    </row>
    <row outlineLevel="0" r="46">
      <c r="A46" s="7" t="s"/>
      <c r="B46" s="4" t="s">
        <v>51</v>
      </c>
      <c r="C46" s="5" t="n">
        <v>0.7</v>
      </c>
      <c r="D46" s="5" t="n">
        <f aca="false" ca="false" dt2D="false" dtr="false" t="normal">C46*'Малоэтажка_колич_жителей'!G45</f>
        <v>92.39999999999999</v>
      </c>
      <c r="E46" s="25" t="n">
        <f aca="false" ca="false" dt2D="false" dtr="false" t="normal">R46-H46</f>
        <v>165.10000000000002</v>
      </c>
      <c r="F46" s="5" t="n">
        <v>2</v>
      </c>
      <c r="G46" s="5" t="n">
        <f aca="false" ca="false" dt2D="false" dtr="false" t="normal">F46*'Малоэтажка_колич_жителей'!G45</f>
        <v>264</v>
      </c>
      <c r="H46" s="25" t="n">
        <f aca="false" ca="false" dt2D="false" dtr="false" t="normal">R46*0.74</f>
        <v>469.9</v>
      </c>
      <c r="I46" s="5" t="n">
        <v>0.3</v>
      </c>
      <c r="J46" s="5" t="n">
        <f aca="false" ca="false" dt2D="false" dtr="false" t="normal">I46*'Малоэтажка_колич_жителей'!G45</f>
        <v>39.6</v>
      </c>
      <c r="K46" s="25" t="n">
        <v>145</v>
      </c>
      <c r="L46" s="5" t="n">
        <v>1.4</v>
      </c>
      <c r="M46" s="5" t="n">
        <f aca="false" ca="false" dt2D="false" dtr="false" t="normal">L46*'Малоэтажка_колич_жителей'!G45</f>
        <v>184.79999999999998</v>
      </c>
      <c r="N46" s="25" t="n">
        <v>414</v>
      </c>
      <c r="O46" s="23" t="n">
        <f aca="false" ca="false" dt2D="false" dtr="false" t="normal">M46+J46+G46+D46</f>
        <v>580.8</v>
      </c>
      <c r="P46" s="23" t="n">
        <f aca="false" ca="false" dt2D="false" dtr="false" t="normal">N46+K46+H46+E46</f>
        <v>1194</v>
      </c>
      <c r="Q46" s="24" t="n">
        <f aca="false" ca="false" dt2D="false" dtr="false" t="normal">P46-O46</f>
        <v>613.2</v>
      </c>
      <c r="R46" s="13" t="n">
        <v>635</v>
      </c>
    </row>
    <row outlineLevel="0" r="47">
      <c r="A47" s="7" t="s"/>
      <c r="B47" s="4" t="s">
        <v>52</v>
      </c>
      <c r="C47" s="5" t="n">
        <v>0.7</v>
      </c>
      <c r="D47" s="5" t="n">
        <f aca="false" ca="false" dt2D="false" dtr="false" t="normal">C47*'Малоэтажка_колич_жителей'!G46</f>
        <v>92.39999999999999</v>
      </c>
      <c r="E47" s="25" t="n">
        <f aca="false" ca="false" dt2D="false" dtr="false" t="normal">R47-H47</f>
        <v>165.10000000000002</v>
      </c>
      <c r="F47" s="5" t="n">
        <v>2</v>
      </c>
      <c r="G47" s="5" t="n">
        <f aca="false" ca="false" dt2D="false" dtr="false" t="normal">F47*'Малоэтажка_колич_жителей'!G46</f>
        <v>264</v>
      </c>
      <c r="H47" s="25" t="n">
        <f aca="false" ca="false" dt2D="false" dtr="false" t="normal">R47*0.74</f>
        <v>469.9</v>
      </c>
      <c r="I47" s="5" t="n">
        <v>0.3</v>
      </c>
      <c r="J47" s="5" t="n">
        <f aca="false" ca="false" dt2D="false" dtr="false" t="normal">I47*'Малоэтажка_колич_жителей'!G46</f>
        <v>39.6</v>
      </c>
      <c r="K47" s="25" t="n">
        <v>155</v>
      </c>
      <c r="L47" s="5" t="n">
        <v>1.4</v>
      </c>
      <c r="M47" s="5" t="n">
        <f aca="false" ca="false" dt2D="false" dtr="false" t="normal">L47*'Малоэтажка_колич_жителей'!G46</f>
        <v>184.79999999999998</v>
      </c>
      <c r="N47" s="25" t="n">
        <v>415</v>
      </c>
      <c r="O47" s="23" t="n">
        <f aca="false" ca="false" dt2D="false" dtr="false" t="normal">M47+J47+G47+D47</f>
        <v>580.8</v>
      </c>
      <c r="P47" s="23" t="n">
        <f aca="false" ca="false" dt2D="false" dtr="false" t="normal">N47+K47+H47+E47</f>
        <v>1205</v>
      </c>
      <c r="Q47" s="24" t="n">
        <f aca="false" ca="false" dt2D="false" dtr="false" t="normal">P47-O47</f>
        <v>624.2</v>
      </c>
      <c r="R47" s="13" t="n">
        <v>635</v>
      </c>
    </row>
    <row outlineLevel="0" r="48">
      <c r="A48" s="7" t="s"/>
      <c r="B48" s="4" t="s">
        <v>53</v>
      </c>
      <c r="C48" s="5" t="n">
        <v>0.7</v>
      </c>
      <c r="D48" s="5" t="n">
        <f aca="false" ca="false" dt2D="false" dtr="false" t="normal">C48*'Малоэтажка_колич_жителей'!G47</f>
        <v>92.39999999999999</v>
      </c>
      <c r="E48" s="25" t="n">
        <f aca="false" ca="false" dt2D="false" dtr="false" t="normal">R48-H48</f>
        <v>172.64</v>
      </c>
      <c r="F48" s="5" t="n">
        <v>2</v>
      </c>
      <c r="G48" s="5" t="n">
        <f aca="false" ca="false" dt2D="false" dtr="false" t="normal">F48*'Малоэтажка_колич_жителей'!G47</f>
        <v>264</v>
      </c>
      <c r="H48" s="25" t="n">
        <f aca="false" ca="false" dt2D="false" dtr="false" t="normal">R48*0.74</f>
        <v>491.36</v>
      </c>
      <c r="I48" s="5" t="n">
        <v>0.3</v>
      </c>
      <c r="J48" s="5" t="n">
        <f aca="false" ca="false" dt2D="false" dtr="false" t="normal">I48*'Малоэтажка_колич_жителей'!G47</f>
        <v>39.6</v>
      </c>
      <c r="K48" s="25" t="n">
        <v>155</v>
      </c>
      <c r="L48" s="5" t="n">
        <v>1.4</v>
      </c>
      <c r="M48" s="5" t="n">
        <f aca="false" ca="false" dt2D="false" dtr="false" t="normal">L48*'Малоэтажка_колич_жителей'!G47</f>
        <v>184.79999999999998</v>
      </c>
      <c r="N48" s="25" t="n">
        <v>421</v>
      </c>
      <c r="O48" s="23" t="n">
        <f aca="false" ca="false" dt2D="false" dtr="false" t="normal">M48+J48+G48+D48</f>
        <v>580.8</v>
      </c>
      <c r="P48" s="23" t="n">
        <f aca="false" ca="false" dt2D="false" dtr="false" t="normal">N48+K48+H48+E48</f>
        <v>1240</v>
      </c>
      <c r="Q48" s="24" t="n">
        <f aca="false" ca="false" dt2D="false" dtr="false" t="normal">P48-O48</f>
        <v>659.2</v>
      </c>
      <c r="R48" s="13" t="n">
        <v>664</v>
      </c>
    </row>
    <row outlineLevel="0" r="49">
      <c r="A49" s="7" t="s"/>
      <c r="B49" s="4" t="s">
        <v>54</v>
      </c>
      <c r="C49" s="5" t="n">
        <v>0.7</v>
      </c>
      <c r="D49" s="5" t="n">
        <f aca="false" ca="false" dt2D="false" dtr="false" t="normal">C49*'Малоэтажка_колич_жителей'!G48</f>
        <v>92.39999999999999</v>
      </c>
      <c r="E49" s="25" t="n">
        <f aca="false" ca="false" dt2D="false" dtr="false" t="normal">R49-H49</f>
        <v>172.90000000000003</v>
      </c>
      <c r="F49" s="5" t="n">
        <v>2</v>
      </c>
      <c r="G49" s="5" t="n">
        <f aca="false" ca="false" dt2D="false" dtr="false" t="normal">F49*'Малоэтажка_колич_жителей'!G48</f>
        <v>264</v>
      </c>
      <c r="H49" s="25" t="n">
        <f aca="false" ca="false" dt2D="false" dtr="false" t="normal">R49*0.74</f>
        <v>492.09999999999997</v>
      </c>
      <c r="I49" s="5" t="n">
        <v>0.3</v>
      </c>
      <c r="J49" s="5" t="n">
        <f aca="false" ca="false" dt2D="false" dtr="false" t="normal">I49*'Малоэтажка_колич_жителей'!G48</f>
        <v>39.6</v>
      </c>
      <c r="K49" s="25" t="n">
        <v>142</v>
      </c>
      <c r="L49" s="5" t="n">
        <v>1.4</v>
      </c>
      <c r="M49" s="5" t="n">
        <f aca="false" ca="false" dt2D="false" dtr="false" t="normal">L49*'Малоэтажка_колич_жителей'!G48</f>
        <v>184.79999999999998</v>
      </c>
      <c r="N49" s="25" t="n">
        <v>421</v>
      </c>
      <c r="O49" s="23" t="n">
        <f aca="false" ca="false" dt2D="false" dtr="false" t="normal">M49+J49+G49+D49</f>
        <v>580.8</v>
      </c>
      <c r="P49" s="23" t="n">
        <f aca="false" ca="false" dt2D="false" dtr="false" t="normal">N49+K49+H49+E49</f>
        <v>1228</v>
      </c>
      <c r="Q49" s="24" t="n">
        <f aca="false" ca="false" dt2D="false" dtr="false" t="normal">P49-O49</f>
        <v>647.2</v>
      </c>
      <c r="R49" s="13" t="n">
        <v>665</v>
      </c>
    </row>
    <row outlineLevel="0" r="50">
      <c r="A50" s="7" t="s"/>
      <c r="B50" s="4" t="s">
        <v>55</v>
      </c>
      <c r="C50" s="5" t="n">
        <v>0.7</v>
      </c>
      <c r="D50" s="5" t="n">
        <f aca="false" ca="false" dt2D="false" dtr="false" t="normal">C50*'Малоэтажка_колич_жителей'!G49</f>
        <v>92.39999999999999</v>
      </c>
      <c r="E50" s="25" t="n">
        <f aca="false" ca="false" dt2D="false" dtr="false" t="normal">R50-H50</f>
        <v>172.90000000000003</v>
      </c>
      <c r="F50" s="5" t="n">
        <v>2</v>
      </c>
      <c r="G50" s="5" t="n">
        <f aca="false" ca="false" dt2D="false" dtr="false" t="normal">F50*'Малоэтажка_колич_жителей'!G49</f>
        <v>264</v>
      </c>
      <c r="H50" s="25" t="n">
        <f aca="false" ca="false" dt2D="false" dtr="false" t="normal">R50*0.74</f>
        <v>492.09999999999997</v>
      </c>
      <c r="I50" s="5" t="n">
        <v>0.3</v>
      </c>
      <c r="J50" s="5" t="n">
        <f aca="false" ca="false" dt2D="false" dtr="false" t="normal">I50*'Малоэтажка_колич_жителей'!G49</f>
        <v>39.6</v>
      </c>
      <c r="K50" s="25" t="n">
        <v>142</v>
      </c>
      <c r="L50" s="5" t="n">
        <v>1.4</v>
      </c>
      <c r="M50" s="5" t="n">
        <f aca="false" ca="false" dt2D="false" dtr="false" t="normal">L50*'Малоэтажка_колич_жителей'!G49</f>
        <v>184.79999999999998</v>
      </c>
      <c r="N50" s="25" t="n">
        <v>421</v>
      </c>
      <c r="O50" s="23" t="n">
        <f aca="false" ca="false" dt2D="false" dtr="false" t="normal">M50+J50+G50+D50</f>
        <v>580.8</v>
      </c>
      <c r="P50" s="23" t="n">
        <f aca="false" ca="false" dt2D="false" dtr="false" t="normal">N50+K50+H50+E50</f>
        <v>1228</v>
      </c>
      <c r="Q50" s="24" t="n">
        <f aca="false" ca="false" dt2D="false" dtr="false" t="normal">P50-O50</f>
        <v>647.2</v>
      </c>
      <c r="R50" s="13" t="n">
        <v>665</v>
      </c>
    </row>
    <row outlineLevel="0" r="51">
      <c r="A51" s="7" t="s"/>
      <c r="B51" s="4" t="s">
        <v>56</v>
      </c>
      <c r="C51" s="5" t="n">
        <v>0.7</v>
      </c>
      <c r="D51" s="5" t="n">
        <f aca="false" ca="false" dt2D="false" dtr="false" t="normal">C51*'Малоэтажка_колич_жителей'!G50</f>
        <v>92.39999999999999</v>
      </c>
      <c r="E51" s="25" t="n">
        <f aca="false" ca="false" dt2D="false" dtr="false" t="normal">R51-H51</f>
        <v>173.42000000000002</v>
      </c>
      <c r="F51" s="5" t="n">
        <v>2</v>
      </c>
      <c r="G51" s="5" t="n">
        <f aca="false" ca="false" dt2D="false" dtr="false" t="normal">F51*'Малоэтажка_колич_жителей'!G50</f>
        <v>264</v>
      </c>
      <c r="H51" s="25" t="n">
        <f aca="false" ca="false" dt2D="false" dtr="false" t="normal">R51*0.74</f>
        <v>493.58</v>
      </c>
      <c r="I51" s="5" t="n">
        <v>0.3</v>
      </c>
      <c r="J51" s="5" t="n">
        <f aca="false" ca="false" dt2D="false" dtr="false" t="normal">I51*'Малоэтажка_колич_жителей'!G50</f>
        <v>39.6</v>
      </c>
      <c r="K51" s="25" t="n">
        <v>142</v>
      </c>
      <c r="L51" s="5" t="n">
        <v>1.4</v>
      </c>
      <c r="M51" s="5" t="n">
        <f aca="false" ca="false" dt2D="false" dtr="false" t="normal">L51*'Малоэтажка_колич_жителей'!G50</f>
        <v>184.79999999999998</v>
      </c>
      <c r="N51" s="25" t="n">
        <v>421</v>
      </c>
      <c r="O51" s="23" t="n">
        <f aca="false" ca="false" dt2D="false" dtr="false" t="normal">M51+J51+G51+D51</f>
        <v>580.8</v>
      </c>
      <c r="P51" s="23" t="n">
        <f aca="false" ca="false" dt2D="false" dtr="false" t="normal">N51+K51+H51+E51</f>
        <v>1230</v>
      </c>
      <c r="Q51" s="24" t="n">
        <f aca="false" ca="false" dt2D="false" dtr="false" t="normal">P51-O51</f>
        <v>649.2</v>
      </c>
      <c r="R51" s="13" t="n">
        <v>667</v>
      </c>
    </row>
    <row outlineLevel="0" r="52">
      <c r="A52" s="7" t="s"/>
      <c r="B52" s="4" t="s">
        <v>57</v>
      </c>
      <c r="C52" s="5" t="n">
        <v>0.7</v>
      </c>
      <c r="D52" s="5" t="n">
        <f aca="false" ca="false" dt2D="false" dtr="false" t="normal">C52*'Малоэтажка_колич_жителей'!G51</f>
        <v>92.39999999999999</v>
      </c>
      <c r="E52" s="25" t="n">
        <f aca="false" ca="false" dt2D="false" dtr="false" t="normal">R52-H52</f>
        <v>172.90000000000003</v>
      </c>
      <c r="F52" s="5" t="n">
        <v>2</v>
      </c>
      <c r="G52" s="5" t="n">
        <f aca="false" ca="false" dt2D="false" dtr="false" t="normal">F52*'Малоэтажка_колич_жителей'!G51</f>
        <v>264</v>
      </c>
      <c r="H52" s="25" t="n">
        <f aca="false" ca="false" dt2D="false" dtr="false" t="normal">R52*0.74</f>
        <v>492.09999999999997</v>
      </c>
      <c r="I52" s="5" t="n">
        <v>0.3</v>
      </c>
      <c r="J52" s="5" t="n">
        <f aca="false" ca="false" dt2D="false" dtr="false" t="normal">I52*'Малоэтажка_колич_жителей'!G51</f>
        <v>39.6</v>
      </c>
      <c r="K52" s="25" t="n">
        <v>142</v>
      </c>
      <c r="L52" s="5" t="n">
        <v>1.4</v>
      </c>
      <c r="M52" s="5" t="n">
        <f aca="false" ca="false" dt2D="false" dtr="false" t="normal">L52*'Малоэтажка_колич_жителей'!G51</f>
        <v>184.79999999999998</v>
      </c>
      <c r="N52" s="25" t="n">
        <v>421</v>
      </c>
      <c r="O52" s="23" t="n">
        <f aca="false" ca="false" dt2D="false" dtr="false" t="normal">M52+J52+G52+D52</f>
        <v>580.8</v>
      </c>
      <c r="P52" s="23" t="n">
        <f aca="false" ca="false" dt2D="false" dtr="false" t="normal">N52+K52+H52+E52</f>
        <v>1228</v>
      </c>
      <c r="Q52" s="24" t="n">
        <f aca="false" ca="false" dt2D="false" dtr="false" t="normal">P52-O52</f>
        <v>647.2</v>
      </c>
      <c r="R52" s="13" t="n">
        <v>665</v>
      </c>
    </row>
    <row outlineLevel="0" r="53">
      <c r="A53" s="7" t="s"/>
      <c r="B53" s="4" t="s">
        <v>58</v>
      </c>
      <c r="C53" s="5" t="n">
        <v>0.7</v>
      </c>
      <c r="D53" s="5" t="n">
        <f aca="false" ca="false" dt2D="false" dtr="false" t="normal">C53*'Малоэтажка_колич_жителей'!G52</f>
        <v>92.39999999999999</v>
      </c>
      <c r="E53" s="25" t="n">
        <f aca="false" ca="false" dt2D="false" dtr="false" t="normal">R53-H53</f>
        <v>172.64</v>
      </c>
      <c r="F53" s="5" t="n">
        <v>2</v>
      </c>
      <c r="G53" s="5" t="n">
        <f aca="false" ca="false" dt2D="false" dtr="false" t="normal">F53*'Малоэтажка_колич_жителей'!G52</f>
        <v>264</v>
      </c>
      <c r="H53" s="25" t="n">
        <f aca="false" ca="false" dt2D="false" dtr="false" t="normal">R53*0.74</f>
        <v>491.36</v>
      </c>
      <c r="I53" s="5" t="n">
        <v>0.3</v>
      </c>
      <c r="J53" s="5" t="n">
        <f aca="false" ca="false" dt2D="false" dtr="false" t="normal">I53*'Малоэтажка_колич_жителей'!G52</f>
        <v>39.6</v>
      </c>
      <c r="K53" s="25" t="n">
        <v>142</v>
      </c>
      <c r="L53" s="5" t="n">
        <v>1.4</v>
      </c>
      <c r="M53" s="5" t="n">
        <f aca="false" ca="false" dt2D="false" dtr="false" t="normal">L53*'Малоэтажка_колич_жителей'!G52</f>
        <v>184.79999999999998</v>
      </c>
      <c r="N53" s="25" t="n">
        <v>421</v>
      </c>
      <c r="O53" s="23" t="n">
        <f aca="false" ca="false" dt2D="false" dtr="false" t="normal">M53+J53+G53+D53</f>
        <v>580.8</v>
      </c>
      <c r="P53" s="23" t="n">
        <f aca="false" ca="false" dt2D="false" dtr="false" t="normal">N53+K53+H53+E53</f>
        <v>1227</v>
      </c>
      <c r="Q53" s="24" t="n">
        <f aca="false" ca="false" dt2D="false" dtr="false" t="normal">P53-O53</f>
        <v>646.2</v>
      </c>
      <c r="R53" s="13" t="n">
        <v>664</v>
      </c>
    </row>
    <row outlineLevel="0" r="54">
      <c r="A54" s="7" t="s"/>
      <c r="B54" s="4" t="s">
        <v>59</v>
      </c>
      <c r="C54" s="5" t="n">
        <v>0.7</v>
      </c>
      <c r="D54" s="5" t="n">
        <f aca="false" ca="false" dt2D="false" dtr="false" t="normal">C54*'Малоэтажка_колич_жителей'!G53</f>
        <v>92.39999999999999</v>
      </c>
      <c r="E54" s="25" t="n">
        <f aca="false" ca="false" dt2D="false" dtr="false" t="normal">R54-H54</f>
        <v>172.90000000000003</v>
      </c>
      <c r="F54" s="5" t="n">
        <v>2</v>
      </c>
      <c r="G54" s="5" t="n">
        <f aca="false" ca="false" dt2D="false" dtr="false" t="normal">F54*'Малоэтажка_колич_жителей'!G53</f>
        <v>264</v>
      </c>
      <c r="H54" s="25" t="n">
        <f aca="false" ca="false" dt2D="false" dtr="false" t="normal">R54*0.74</f>
        <v>492.09999999999997</v>
      </c>
      <c r="I54" s="5" t="n">
        <v>0.3</v>
      </c>
      <c r="J54" s="5" t="n">
        <f aca="false" ca="false" dt2D="false" dtr="false" t="normal">I54*'Малоэтажка_колич_жителей'!G53</f>
        <v>39.6</v>
      </c>
      <c r="K54" s="25" t="n">
        <v>143</v>
      </c>
      <c r="L54" s="5" t="n">
        <v>1.4</v>
      </c>
      <c r="M54" s="5" t="n">
        <f aca="false" ca="false" dt2D="false" dtr="false" t="normal">L54*'Малоэтажка_колич_жителей'!G53</f>
        <v>184.79999999999998</v>
      </c>
      <c r="N54" s="25" t="n">
        <v>421</v>
      </c>
      <c r="O54" s="23" t="n">
        <f aca="false" ca="false" dt2D="false" dtr="false" t="normal">M54+J54+G54+D54</f>
        <v>580.8</v>
      </c>
      <c r="P54" s="23" t="n">
        <f aca="false" ca="false" dt2D="false" dtr="false" t="normal">N54+K54+H54+E54</f>
        <v>1229</v>
      </c>
      <c r="Q54" s="24" t="n">
        <f aca="false" ca="false" dt2D="false" dtr="false" t="normal">P54-O54</f>
        <v>648.2</v>
      </c>
      <c r="R54" s="13" t="n">
        <v>665</v>
      </c>
    </row>
    <row outlineLevel="0" r="55">
      <c r="A55" s="7" t="s"/>
      <c r="B55" s="4" t="s">
        <v>60</v>
      </c>
      <c r="C55" s="5" t="n">
        <v>0.7</v>
      </c>
      <c r="D55" s="5" t="n">
        <f aca="false" ca="false" dt2D="false" dtr="false" t="normal">C55*'Малоэтажка_колич_жителей'!G54</f>
        <v>92.39999999999999</v>
      </c>
      <c r="E55" s="25" t="n">
        <f aca="false" ca="false" dt2D="false" dtr="false" t="normal">R55-H55</f>
        <v>172.64</v>
      </c>
      <c r="F55" s="5" t="n">
        <v>2</v>
      </c>
      <c r="G55" s="5" t="n">
        <f aca="false" ca="false" dt2D="false" dtr="false" t="normal">F55*'Малоэтажка_колич_жителей'!G54</f>
        <v>264</v>
      </c>
      <c r="H55" s="25" t="n">
        <f aca="false" ca="false" dt2D="false" dtr="false" t="normal">R55*0.74</f>
        <v>491.36</v>
      </c>
      <c r="I55" s="5" t="n">
        <v>0.3</v>
      </c>
      <c r="J55" s="5" t="n">
        <f aca="false" ca="false" dt2D="false" dtr="false" t="normal">I55*'Малоэтажка_колич_жителей'!G54</f>
        <v>39.6</v>
      </c>
      <c r="K55" s="25" t="n">
        <v>143</v>
      </c>
      <c r="L55" s="5" t="n">
        <v>1.4</v>
      </c>
      <c r="M55" s="5" t="n">
        <f aca="false" ca="false" dt2D="false" dtr="false" t="normal">L55*'Малоэтажка_колич_жителей'!G54</f>
        <v>184.79999999999998</v>
      </c>
      <c r="N55" s="25" t="n">
        <v>421</v>
      </c>
      <c r="O55" s="23" t="n">
        <f aca="false" ca="false" dt2D="false" dtr="false" t="normal">M55+J55+G55+D55</f>
        <v>580.8</v>
      </c>
      <c r="P55" s="23" t="n">
        <f aca="false" ca="false" dt2D="false" dtr="false" t="normal">N55+K55+H55+E55</f>
        <v>1228</v>
      </c>
      <c r="Q55" s="24" t="n">
        <f aca="false" ca="false" dt2D="false" dtr="false" t="normal">P55-O55</f>
        <v>647.2</v>
      </c>
      <c r="R55" s="13" t="n">
        <v>664</v>
      </c>
    </row>
    <row outlineLevel="0" r="56">
      <c r="A56" s="7" t="s"/>
      <c r="B56" s="4" t="s">
        <v>61</v>
      </c>
      <c r="C56" s="5" t="n">
        <v>0.7</v>
      </c>
      <c r="D56" s="5" t="n">
        <f aca="false" ca="false" dt2D="false" dtr="false" t="normal">C56*'Малоэтажка_колич_жителей'!G55</f>
        <v>92.39999999999999</v>
      </c>
      <c r="E56" s="25" t="n">
        <f aca="false" ca="false" dt2D="false" dtr="false" t="normal">R56-H56</f>
        <v>172.90000000000003</v>
      </c>
      <c r="F56" s="5" t="n">
        <v>2</v>
      </c>
      <c r="G56" s="5" t="n">
        <f aca="false" ca="false" dt2D="false" dtr="false" t="normal">F56*'Малоэтажка_колич_жителей'!G55</f>
        <v>264</v>
      </c>
      <c r="H56" s="25" t="n">
        <f aca="false" ca="false" dt2D="false" dtr="false" t="normal">R56*0.74</f>
        <v>492.09999999999997</v>
      </c>
      <c r="I56" s="5" t="n">
        <v>0.3</v>
      </c>
      <c r="J56" s="5" t="n">
        <f aca="false" ca="false" dt2D="false" dtr="false" t="normal">I56*'Малоэтажка_колич_жителей'!G55</f>
        <v>39.6</v>
      </c>
      <c r="K56" s="25" t="n">
        <v>144</v>
      </c>
      <c r="L56" s="5" t="n">
        <v>1.4</v>
      </c>
      <c r="M56" s="5" t="n">
        <f aca="false" ca="false" dt2D="false" dtr="false" t="normal">L56*'Малоэтажка_колич_жителей'!G55</f>
        <v>184.79999999999998</v>
      </c>
      <c r="N56" s="25" t="n">
        <v>421</v>
      </c>
      <c r="O56" s="23" t="n">
        <f aca="false" ca="false" dt2D="false" dtr="false" t="normal">M56+J56+G56+D56</f>
        <v>580.8</v>
      </c>
      <c r="P56" s="23" t="n">
        <f aca="false" ca="false" dt2D="false" dtr="false" t="normal">N56+K56+H56+E56</f>
        <v>1230</v>
      </c>
      <c r="Q56" s="24" t="n">
        <f aca="false" ca="false" dt2D="false" dtr="false" t="normal">P56-O56</f>
        <v>649.2</v>
      </c>
      <c r="R56" s="13" t="n">
        <v>665</v>
      </c>
    </row>
    <row outlineLevel="0" r="57">
      <c r="A57" s="3" t="s"/>
      <c r="B57" s="4" t="s">
        <v>62</v>
      </c>
      <c r="C57" s="5" t="n">
        <v>0.7</v>
      </c>
      <c r="D57" s="5" t="n">
        <f aca="false" ca="false" dt2D="false" dtr="false" t="normal">C57*'Малоэтажка_колич_жителей'!G56</f>
        <v>92.39999999999999</v>
      </c>
      <c r="E57" s="25" t="n">
        <f aca="false" ca="false" dt2D="false" dtr="false" t="normal">R57-H57</f>
        <v>172.90000000000003</v>
      </c>
      <c r="F57" s="5" t="n">
        <v>2</v>
      </c>
      <c r="G57" s="5" t="n">
        <f aca="false" ca="false" dt2D="false" dtr="false" t="normal">F57*'Малоэтажка_колич_жителей'!G56</f>
        <v>264</v>
      </c>
      <c r="H57" s="25" t="n">
        <f aca="false" ca="false" dt2D="false" dtr="false" t="normal">R57*0.74</f>
        <v>492.09999999999997</v>
      </c>
      <c r="I57" s="5" t="n">
        <v>0.3</v>
      </c>
      <c r="J57" s="5" t="n">
        <f aca="false" ca="false" dt2D="false" dtr="false" t="normal">I57*'Малоэтажка_колич_жителей'!G56</f>
        <v>39.6</v>
      </c>
      <c r="K57" s="25" t="n">
        <v>142</v>
      </c>
      <c r="L57" s="5" t="n">
        <v>1.4</v>
      </c>
      <c r="M57" s="5" t="n">
        <f aca="false" ca="false" dt2D="false" dtr="false" t="normal">L57*'Малоэтажка_колич_жителей'!G56</f>
        <v>184.79999999999998</v>
      </c>
      <c r="N57" s="25" t="n">
        <v>421</v>
      </c>
      <c r="O57" s="23" t="n">
        <f aca="false" ca="false" dt2D="false" dtr="false" t="normal">M57+J57+G57+D57</f>
        <v>580.8</v>
      </c>
      <c r="P57" s="23" t="n">
        <f aca="false" ca="false" dt2D="false" dtr="false" t="normal">N57+K57+H57+E57</f>
        <v>1228</v>
      </c>
      <c r="Q57" s="24" t="n">
        <f aca="false" ca="false" dt2D="false" dtr="false" t="normal">P57-O57</f>
        <v>647.2</v>
      </c>
      <c r="R57" s="13" t="n">
        <v>665</v>
      </c>
    </row>
    <row outlineLevel="0" r="58">
      <c r="A58" s="1" t="n">
        <v>6</v>
      </c>
      <c r="B58" s="4" t="s">
        <v>63</v>
      </c>
      <c r="C58" s="5" t="n">
        <v>0.7</v>
      </c>
      <c r="D58" s="5" t="n">
        <f aca="false" ca="false" dt2D="false" dtr="false" t="normal">C58*'Малоэтажка_колич_жителей'!G57</f>
        <v>92.39999999999999</v>
      </c>
      <c r="E58" s="25" t="n">
        <f aca="false" ca="false" dt2D="false" dtr="false" t="normal">R58-H58</f>
        <v>196.56000000000006</v>
      </c>
      <c r="F58" s="5" t="n">
        <v>2</v>
      </c>
      <c r="G58" s="5" t="n">
        <f aca="false" ca="false" dt2D="false" dtr="false" t="normal">F58*'Малоэтажка_колич_жителей'!G57</f>
        <v>264</v>
      </c>
      <c r="H58" s="25" t="n">
        <f aca="false" ca="false" dt2D="false" dtr="false" t="normal">R58*0.74</f>
        <v>559.4399999999999</v>
      </c>
      <c r="I58" s="5" t="n">
        <v>0.3</v>
      </c>
      <c r="J58" s="5" t="n">
        <f aca="false" ca="false" dt2D="false" dtr="false" t="normal">I58*'Малоэтажка_колич_жителей'!G57</f>
        <v>39.6</v>
      </c>
      <c r="K58" s="25" t="n">
        <v>174</v>
      </c>
      <c r="L58" s="5" t="n">
        <v>1.4</v>
      </c>
      <c r="M58" s="5" t="n">
        <f aca="false" ca="false" dt2D="false" dtr="false" t="normal">L58*'Малоэтажка_колич_жителей'!G57</f>
        <v>184.79999999999998</v>
      </c>
      <c r="N58" s="25" t="n">
        <v>452</v>
      </c>
      <c r="O58" s="23" t="n">
        <f aca="false" ca="false" dt2D="false" dtr="false" t="normal">M58+J58+G58+D58</f>
        <v>580.8</v>
      </c>
      <c r="P58" s="23" t="n">
        <f aca="false" ca="false" dt2D="false" dtr="false" t="normal">N58+K58+H58+E58</f>
        <v>1382</v>
      </c>
      <c r="Q58" s="24" t="n">
        <f aca="false" ca="false" dt2D="false" dtr="false" t="normal">P58-O58</f>
        <v>801.2</v>
      </c>
      <c r="R58" s="13" t="n">
        <v>756</v>
      </c>
    </row>
    <row outlineLevel="0" r="59">
      <c r="A59" s="7" t="s"/>
      <c r="B59" s="4" t="s">
        <v>64</v>
      </c>
      <c r="C59" s="5" t="n">
        <v>0.7</v>
      </c>
      <c r="D59" s="5" t="n">
        <f aca="false" ca="false" dt2D="false" dtr="false" t="normal">C59*'Малоэтажка_колич_жителей'!G58</f>
        <v>92.39999999999999</v>
      </c>
      <c r="E59" s="25" t="n">
        <f aca="false" ca="false" dt2D="false" dtr="false" t="normal">R59-H59</f>
        <v>196.56000000000006</v>
      </c>
      <c r="F59" s="5" t="n">
        <v>2</v>
      </c>
      <c r="G59" s="5" t="n">
        <f aca="false" ca="false" dt2D="false" dtr="false" t="normal">F59*'Малоэтажка_колич_жителей'!G58</f>
        <v>264</v>
      </c>
      <c r="H59" s="25" t="n">
        <f aca="false" ca="false" dt2D="false" dtr="false" t="normal">R59*0.74</f>
        <v>559.4399999999999</v>
      </c>
      <c r="I59" s="5" t="n">
        <v>0.3</v>
      </c>
      <c r="J59" s="5" t="n">
        <f aca="false" ca="false" dt2D="false" dtr="false" t="normal">I59*'Малоэтажка_колич_жителей'!G58</f>
        <v>39.6</v>
      </c>
      <c r="K59" s="25" t="n">
        <v>174</v>
      </c>
      <c r="L59" s="5" t="n">
        <v>1.4</v>
      </c>
      <c r="M59" s="5" t="n">
        <f aca="false" ca="false" dt2D="false" dtr="false" t="normal">L59*'Малоэтажка_колич_жителей'!G58</f>
        <v>184.79999999999998</v>
      </c>
      <c r="N59" s="25" t="n">
        <v>452</v>
      </c>
      <c r="O59" s="23" t="n">
        <f aca="false" ca="false" dt2D="false" dtr="false" t="normal">M59+J59+G59+D59</f>
        <v>580.8</v>
      </c>
      <c r="P59" s="23" t="n">
        <f aca="false" ca="false" dt2D="false" dtr="false" t="normal">N59+K59+H59+E59</f>
        <v>1382</v>
      </c>
      <c r="Q59" s="24" t="n">
        <f aca="false" ca="false" dt2D="false" dtr="false" t="normal">P59-O59</f>
        <v>801.2</v>
      </c>
      <c r="R59" s="13" t="n">
        <v>756</v>
      </c>
    </row>
    <row outlineLevel="0" r="60">
      <c r="A60" s="7" t="s"/>
      <c r="B60" s="4" t="s">
        <v>65</v>
      </c>
      <c r="C60" s="5" t="n">
        <v>0.7</v>
      </c>
      <c r="D60" s="5" t="n">
        <f aca="false" ca="false" dt2D="false" dtr="false" t="normal">C60*'Малоэтажка_колич_жителей'!G59</f>
        <v>92.39999999999999</v>
      </c>
      <c r="E60" s="25" t="n">
        <f aca="false" ca="false" dt2D="false" dtr="false" t="normal">R60-H60</f>
        <v>197.08000000000004</v>
      </c>
      <c r="F60" s="5" t="n">
        <v>2</v>
      </c>
      <c r="G60" s="5" t="n">
        <f aca="false" ca="false" dt2D="false" dtr="false" t="normal">F60*'Малоэтажка_колич_жителей'!G59</f>
        <v>264</v>
      </c>
      <c r="H60" s="25" t="n">
        <f aca="false" ca="false" dt2D="false" dtr="false" t="normal">R60*0.74</f>
        <v>560.92</v>
      </c>
      <c r="I60" s="5" t="n">
        <v>0.3</v>
      </c>
      <c r="J60" s="5" t="n">
        <f aca="false" ca="false" dt2D="false" dtr="false" t="normal">I60*'Малоэтажка_колич_жителей'!G59</f>
        <v>39.6</v>
      </c>
      <c r="K60" s="25" t="n">
        <v>174</v>
      </c>
      <c r="L60" s="5" t="n">
        <v>1.4</v>
      </c>
      <c r="M60" s="5" t="n">
        <f aca="false" ca="false" dt2D="false" dtr="false" t="normal">L60*'Малоэтажка_колич_жителей'!G59</f>
        <v>184.79999999999998</v>
      </c>
      <c r="N60" s="25" t="n">
        <v>454</v>
      </c>
      <c r="O60" s="23" t="n">
        <f aca="false" ca="false" dt2D="false" dtr="false" t="normal">M60+J60+G60+D60</f>
        <v>580.8</v>
      </c>
      <c r="P60" s="23" t="n">
        <f aca="false" ca="false" dt2D="false" dtr="false" t="normal">N60+K60+H60+E60</f>
        <v>1386</v>
      </c>
      <c r="Q60" s="24" t="n">
        <f aca="false" ca="false" dt2D="false" dtr="false" t="normal">P60-O60</f>
        <v>805.2</v>
      </c>
      <c r="R60" s="13" t="n">
        <v>758</v>
      </c>
    </row>
    <row outlineLevel="0" r="61">
      <c r="A61" s="7" t="s"/>
      <c r="B61" s="4" t="s">
        <v>66</v>
      </c>
      <c r="C61" s="5" t="n">
        <v>0.7</v>
      </c>
      <c r="D61" s="5" t="n">
        <f aca="false" ca="false" dt2D="false" dtr="false" t="normal">C61*'Малоэтажка_колич_жителей'!G60</f>
        <v>92.39999999999999</v>
      </c>
      <c r="E61" s="25" t="n">
        <f aca="false" ca="false" dt2D="false" dtr="false" t="normal">R61-H61</f>
        <v>196.56000000000006</v>
      </c>
      <c r="F61" s="5" t="n">
        <v>2</v>
      </c>
      <c r="G61" s="5" t="n">
        <f aca="false" ca="false" dt2D="false" dtr="false" t="normal">F61*'Малоэтажка_колич_жителей'!G60</f>
        <v>264</v>
      </c>
      <c r="H61" s="25" t="n">
        <f aca="false" ca="false" dt2D="false" dtr="false" t="normal">R61*0.74</f>
        <v>559.4399999999999</v>
      </c>
      <c r="I61" s="5" t="n">
        <v>0.3</v>
      </c>
      <c r="J61" s="5" t="n">
        <f aca="false" ca="false" dt2D="false" dtr="false" t="normal">I61*'Малоэтажка_колич_жителей'!G60</f>
        <v>39.6</v>
      </c>
      <c r="K61" s="25" t="n">
        <v>173</v>
      </c>
      <c r="L61" s="5" t="n">
        <v>1.4</v>
      </c>
      <c r="M61" s="5" t="n">
        <f aca="false" ca="false" dt2D="false" dtr="false" t="normal">L61*'Малоэтажка_колич_жителей'!G60</f>
        <v>184.79999999999998</v>
      </c>
      <c r="N61" s="25" t="n">
        <v>451</v>
      </c>
      <c r="O61" s="23" t="n">
        <f aca="false" ca="false" dt2D="false" dtr="false" t="normal">M61+J61+G61+D61</f>
        <v>580.8</v>
      </c>
      <c r="P61" s="23" t="n">
        <f aca="false" ca="false" dt2D="false" dtr="false" t="normal">N61+K61+H61+E61</f>
        <v>1380</v>
      </c>
      <c r="Q61" s="24" t="n">
        <f aca="false" ca="false" dt2D="false" dtr="false" t="normal">P61-O61</f>
        <v>799.2</v>
      </c>
      <c r="R61" s="13" t="n">
        <v>756</v>
      </c>
    </row>
    <row outlineLevel="0" r="62">
      <c r="A62" s="7" t="s"/>
      <c r="B62" s="4" t="s">
        <v>67</v>
      </c>
      <c r="C62" s="5" t="n">
        <v>0.7</v>
      </c>
      <c r="D62" s="5" t="n">
        <f aca="false" ca="false" dt2D="false" dtr="false" t="normal">C62*'Малоэтажка_колич_жителей'!G61</f>
        <v>92.39999999999999</v>
      </c>
      <c r="E62" s="25" t="n">
        <f aca="false" ca="false" dt2D="false" dtr="false" t="normal">R62-H62</f>
        <v>196.56000000000006</v>
      </c>
      <c r="F62" s="5" t="n">
        <v>2</v>
      </c>
      <c r="G62" s="5" t="n">
        <f aca="false" ca="false" dt2D="false" dtr="false" t="normal">F62*'Малоэтажка_колич_жителей'!G61</f>
        <v>264</v>
      </c>
      <c r="H62" s="25" t="n">
        <f aca="false" ca="false" dt2D="false" dtr="false" t="normal">R62*0.74</f>
        <v>559.4399999999999</v>
      </c>
      <c r="I62" s="5" t="n">
        <v>0.3</v>
      </c>
      <c r="J62" s="5" t="n">
        <f aca="false" ca="false" dt2D="false" dtr="false" t="normal">I62*'Малоэтажка_колич_жителей'!G61</f>
        <v>39.6</v>
      </c>
      <c r="K62" s="25" t="n">
        <v>174</v>
      </c>
      <c r="L62" s="5" t="n">
        <v>1.4</v>
      </c>
      <c r="M62" s="5" t="n">
        <f aca="false" ca="false" dt2D="false" dtr="false" t="normal">L62*'Малоэтажка_колич_жителей'!G61</f>
        <v>184.79999999999998</v>
      </c>
      <c r="N62" s="25" t="n">
        <v>452</v>
      </c>
      <c r="O62" s="23" t="n">
        <f aca="false" ca="false" dt2D="false" dtr="false" t="normal">M62+J62+G62+D62</f>
        <v>580.8</v>
      </c>
      <c r="P62" s="23" t="n">
        <f aca="false" ca="false" dt2D="false" dtr="false" t="normal">N62+K62+H62+E62</f>
        <v>1382</v>
      </c>
      <c r="Q62" s="24" t="n">
        <f aca="false" ca="false" dt2D="false" dtr="false" t="normal">P62-O62</f>
        <v>801.2</v>
      </c>
      <c r="R62" s="13" t="n">
        <v>756</v>
      </c>
    </row>
    <row outlineLevel="0" r="63">
      <c r="A63" s="7" t="s"/>
      <c r="B63" s="4" t="s">
        <v>68</v>
      </c>
      <c r="C63" s="5" t="n">
        <v>0.7</v>
      </c>
      <c r="D63" s="5" t="n">
        <f aca="false" ca="false" dt2D="false" dtr="false" t="normal">C63*'Малоэтажка_колич_жителей'!G62</f>
        <v>92.39999999999999</v>
      </c>
      <c r="E63" s="25" t="n">
        <f aca="false" ca="false" dt2D="false" dtr="false" t="normal">R63-H63</f>
        <v>196.56000000000006</v>
      </c>
      <c r="F63" s="5" t="n">
        <v>2</v>
      </c>
      <c r="G63" s="5" t="n">
        <f aca="false" ca="false" dt2D="false" dtr="false" t="normal">F63*'Малоэтажка_колич_жителей'!G62</f>
        <v>264</v>
      </c>
      <c r="H63" s="25" t="n">
        <f aca="false" ca="false" dt2D="false" dtr="false" t="normal">R63*0.74</f>
        <v>559.4399999999999</v>
      </c>
      <c r="I63" s="5" t="n">
        <v>0.3</v>
      </c>
      <c r="J63" s="5" t="n">
        <f aca="false" ca="false" dt2D="false" dtr="false" t="normal">I63*'Малоэтажка_колич_жителей'!G62</f>
        <v>39.6</v>
      </c>
      <c r="K63" s="25" t="n">
        <v>193</v>
      </c>
      <c r="L63" s="5" t="n">
        <v>1.4</v>
      </c>
      <c r="M63" s="5" t="n">
        <f aca="false" ca="false" dt2D="false" dtr="false" t="normal">L63*'Малоэтажка_колич_жителей'!G62</f>
        <v>184.79999999999998</v>
      </c>
      <c r="N63" s="25" t="n">
        <v>452</v>
      </c>
      <c r="O63" s="23" t="n">
        <f aca="false" ca="false" dt2D="false" dtr="false" t="normal">M63+J63+G63+D63</f>
        <v>580.8</v>
      </c>
      <c r="P63" s="23" t="n">
        <f aca="false" ca="false" dt2D="false" dtr="false" t="normal">N63+K63+H63+E63</f>
        <v>1401</v>
      </c>
      <c r="Q63" s="24" t="n">
        <f aca="false" ca="false" dt2D="false" dtr="false" t="normal">P63-O63</f>
        <v>820.2</v>
      </c>
      <c r="R63" s="13" t="n">
        <v>756</v>
      </c>
    </row>
    <row outlineLevel="0" r="64">
      <c r="A64" s="7" t="s"/>
      <c r="B64" s="4" t="s">
        <v>69</v>
      </c>
      <c r="C64" s="5" t="n">
        <v>0.7</v>
      </c>
      <c r="D64" s="5" t="n">
        <f aca="false" ca="false" dt2D="false" dtr="false" t="normal">C64*'Малоэтажка_колич_жителей'!G63</f>
        <v>92.39999999999999</v>
      </c>
      <c r="E64" s="25" t="n">
        <f aca="false" ca="false" dt2D="false" dtr="false" t="normal">R64-H64</f>
        <v>196.56000000000006</v>
      </c>
      <c r="F64" s="5" t="n">
        <v>2</v>
      </c>
      <c r="G64" s="5" t="n">
        <f aca="false" ca="false" dt2D="false" dtr="false" t="normal">F64*'Малоэтажка_колич_жителей'!G63</f>
        <v>264</v>
      </c>
      <c r="H64" s="25" t="n">
        <f aca="false" ca="false" dt2D="false" dtr="false" t="normal">R64*0.74</f>
        <v>559.4399999999999</v>
      </c>
      <c r="I64" s="5" t="n">
        <v>0.3</v>
      </c>
      <c r="J64" s="5" t="n">
        <f aca="false" ca="false" dt2D="false" dtr="false" t="normal">I64*'Малоэтажка_колич_жителей'!G63</f>
        <v>39.6</v>
      </c>
      <c r="K64" s="25" t="n">
        <v>189</v>
      </c>
      <c r="L64" s="5" t="n">
        <v>1.4</v>
      </c>
      <c r="M64" s="5" t="n">
        <f aca="false" ca="false" dt2D="false" dtr="false" t="normal">L64*'Малоэтажка_колич_жителей'!G63</f>
        <v>184.79999999999998</v>
      </c>
      <c r="N64" s="25" t="n">
        <v>452</v>
      </c>
      <c r="O64" s="23" t="n">
        <f aca="false" ca="false" dt2D="false" dtr="false" t="normal">M64+J64+G64+D64</f>
        <v>580.8</v>
      </c>
      <c r="P64" s="23" t="n">
        <f aca="false" ca="false" dt2D="false" dtr="false" t="normal">N64+K64+H64+E64</f>
        <v>1397</v>
      </c>
      <c r="Q64" s="24" t="n">
        <f aca="false" ca="false" dt2D="false" dtr="false" t="normal">P64-O64</f>
        <v>816.2</v>
      </c>
      <c r="R64" s="13" t="n">
        <v>756</v>
      </c>
    </row>
    <row outlineLevel="0" r="65">
      <c r="A65" s="7" t="s"/>
      <c r="B65" s="4" t="s">
        <v>70</v>
      </c>
      <c r="C65" s="5" t="n">
        <v>0.7</v>
      </c>
      <c r="D65" s="5" t="n">
        <f aca="false" ca="false" dt2D="false" dtr="false" t="normal">C65*'Малоэтажка_колич_жителей'!G64</f>
        <v>92.39999999999999</v>
      </c>
      <c r="E65" s="25" t="n">
        <f aca="false" ca="false" dt2D="false" dtr="false" t="normal">R65-H65</f>
        <v>196.56000000000006</v>
      </c>
      <c r="F65" s="5" t="n">
        <v>2</v>
      </c>
      <c r="G65" s="5" t="n">
        <f aca="false" ca="false" dt2D="false" dtr="false" t="normal">F65*'Малоэтажка_колич_жителей'!G64</f>
        <v>264</v>
      </c>
      <c r="H65" s="25" t="n">
        <f aca="false" ca="false" dt2D="false" dtr="false" t="normal">R65*0.74</f>
        <v>559.4399999999999</v>
      </c>
      <c r="I65" s="5" t="n">
        <v>0.3</v>
      </c>
      <c r="J65" s="5" t="n">
        <f aca="false" ca="false" dt2D="false" dtr="false" t="normal">I65*'Малоэтажка_колич_жителей'!G64</f>
        <v>39.6</v>
      </c>
      <c r="K65" s="25" t="n">
        <v>174</v>
      </c>
      <c r="L65" s="5" t="n">
        <v>1.4</v>
      </c>
      <c r="M65" s="5" t="n">
        <f aca="false" ca="false" dt2D="false" dtr="false" t="normal">L65*'Малоэтажка_колич_жителей'!G64</f>
        <v>184.79999999999998</v>
      </c>
      <c r="N65" s="25" t="n">
        <v>452</v>
      </c>
      <c r="O65" s="23" t="n">
        <f aca="false" ca="false" dt2D="false" dtr="false" t="normal">M65+J65+G65+D65</f>
        <v>580.8</v>
      </c>
      <c r="P65" s="23" t="n">
        <f aca="false" ca="false" dt2D="false" dtr="false" t="normal">N65+K65+H65+E65</f>
        <v>1382</v>
      </c>
      <c r="Q65" s="24" t="n">
        <f aca="false" ca="false" dt2D="false" dtr="false" t="normal">P65-O65</f>
        <v>801.2</v>
      </c>
      <c r="R65" s="13" t="n">
        <v>756</v>
      </c>
    </row>
    <row outlineLevel="0" r="66">
      <c r="A66" s="7" t="s"/>
      <c r="B66" s="4" t="s">
        <v>71</v>
      </c>
      <c r="C66" s="5" t="n">
        <v>0.7</v>
      </c>
      <c r="D66" s="5" t="n">
        <f aca="false" ca="false" dt2D="false" dtr="false" t="normal">C66*'Малоэтажка_колич_жителей'!G65</f>
        <v>92.39999999999999</v>
      </c>
      <c r="E66" s="25" t="n">
        <f aca="false" ca="false" dt2D="false" dtr="false" t="normal">R66-H66</f>
        <v>196.56000000000006</v>
      </c>
      <c r="F66" s="5" t="n">
        <v>2</v>
      </c>
      <c r="G66" s="5" t="n">
        <f aca="false" ca="false" dt2D="false" dtr="false" t="normal">F66*'Малоэтажка_колич_жителей'!G65</f>
        <v>264</v>
      </c>
      <c r="H66" s="25" t="n">
        <f aca="false" ca="false" dt2D="false" dtr="false" t="normal">R66*0.74</f>
        <v>559.4399999999999</v>
      </c>
      <c r="I66" s="5" t="n">
        <v>0.3</v>
      </c>
      <c r="J66" s="5" t="n">
        <f aca="false" ca="false" dt2D="false" dtr="false" t="normal">I66*'Малоэтажка_колич_жителей'!G65</f>
        <v>39.6</v>
      </c>
      <c r="K66" s="25" t="n">
        <v>173</v>
      </c>
      <c r="L66" s="5" t="n">
        <v>1.4</v>
      </c>
      <c r="M66" s="5" t="n">
        <f aca="false" ca="false" dt2D="false" dtr="false" t="normal">L66*'Малоэтажка_колич_жителей'!G65</f>
        <v>184.79999999999998</v>
      </c>
      <c r="N66" s="25" t="n">
        <v>452</v>
      </c>
      <c r="O66" s="23" t="n">
        <f aca="false" ca="false" dt2D="false" dtr="false" t="normal">M66+J66+G66+D66</f>
        <v>580.8</v>
      </c>
      <c r="P66" s="23" t="n">
        <f aca="false" ca="false" dt2D="false" dtr="false" t="normal">N66+K66+H66+E66</f>
        <v>1381</v>
      </c>
      <c r="Q66" s="24" t="n">
        <f aca="false" ca="false" dt2D="false" dtr="false" t="normal">P66-O66</f>
        <v>800.2</v>
      </c>
      <c r="R66" s="13" t="n">
        <v>756</v>
      </c>
    </row>
    <row outlineLevel="0" r="67">
      <c r="A67" s="7" t="s"/>
      <c r="B67" s="4" t="s">
        <v>72</v>
      </c>
      <c r="C67" s="5" t="n">
        <v>0.7</v>
      </c>
      <c r="D67" s="5" t="n">
        <f aca="false" ca="false" dt2D="false" dtr="false" t="normal">C67*'Малоэтажка_колич_жителей'!G66</f>
        <v>92.39999999999999</v>
      </c>
      <c r="E67" s="25" t="n">
        <f aca="false" ca="false" dt2D="false" dtr="false" t="normal">R67-H67</f>
        <v>196.56000000000006</v>
      </c>
      <c r="F67" s="5" t="n">
        <v>2</v>
      </c>
      <c r="G67" s="5" t="n">
        <f aca="false" ca="false" dt2D="false" dtr="false" t="normal">F67*'Малоэтажка_колич_жителей'!G66</f>
        <v>264</v>
      </c>
      <c r="H67" s="25" t="n">
        <f aca="false" ca="false" dt2D="false" dtr="false" t="normal">R67*0.74</f>
        <v>559.4399999999999</v>
      </c>
      <c r="I67" s="5" t="n">
        <v>0.3</v>
      </c>
      <c r="J67" s="5" t="n">
        <f aca="false" ca="false" dt2D="false" dtr="false" t="normal">I67*'Малоэтажка_колич_жителей'!G66</f>
        <v>39.6</v>
      </c>
      <c r="K67" s="25" t="n">
        <v>174</v>
      </c>
      <c r="L67" s="5" t="n">
        <v>1.4</v>
      </c>
      <c r="M67" s="5" t="n">
        <f aca="false" ca="false" dt2D="false" dtr="false" t="normal">L67*'Малоэтажка_колич_жителей'!G66</f>
        <v>184.79999999999998</v>
      </c>
      <c r="N67" s="25" t="n">
        <v>452</v>
      </c>
      <c r="O67" s="23" t="n">
        <f aca="false" ca="false" dt2D="false" dtr="false" t="normal">M67+J67+G67+D67</f>
        <v>580.8</v>
      </c>
      <c r="P67" s="23" t="n">
        <f aca="false" ca="false" dt2D="false" dtr="false" t="normal">N67+K67+H67+E67</f>
        <v>1382</v>
      </c>
      <c r="Q67" s="24" t="n">
        <f aca="false" ca="false" dt2D="false" dtr="false" t="normal">P67-O67</f>
        <v>801.2</v>
      </c>
      <c r="R67" s="13" t="n">
        <v>756</v>
      </c>
    </row>
    <row outlineLevel="0" r="68">
      <c r="A68" s="3" t="s"/>
      <c r="B68" s="4" t="s">
        <v>73</v>
      </c>
      <c r="C68" s="5" t="n">
        <v>0.7</v>
      </c>
      <c r="D68" s="5" t="n">
        <f aca="false" ca="false" dt2D="false" dtr="false" t="normal">C68*'Малоэтажка_колич_жителей'!G67</f>
        <v>92.39999999999999</v>
      </c>
      <c r="E68" s="25" t="n">
        <f aca="false" ca="false" dt2D="false" dtr="false" t="normal">R68-H68</f>
        <v>186.15999999999997</v>
      </c>
      <c r="F68" s="5" t="n">
        <v>2</v>
      </c>
      <c r="G68" s="5" t="n">
        <f aca="false" ca="false" dt2D="false" dtr="false" t="normal">F68*'Малоэтажка_колич_жителей'!G67</f>
        <v>264</v>
      </c>
      <c r="H68" s="25" t="n">
        <f aca="false" ca="false" dt2D="false" dtr="false" t="normal">R68*0.74</f>
        <v>529.84</v>
      </c>
      <c r="I68" s="5" t="n">
        <v>0.3</v>
      </c>
      <c r="J68" s="5" t="n">
        <f aca="false" ca="false" dt2D="false" dtr="false" t="normal">I68*'Малоэтажка_колич_жителей'!G67</f>
        <v>39.6</v>
      </c>
      <c r="K68" s="25" t="n">
        <v>176</v>
      </c>
      <c r="L68" s="5" t="n">
        <v>1.4</v>
      </c>
      <c r="M68" s="5" t="n">
        <f aca="false" ca="false" dt2D="false" dtr="false" t="normal">L68*'Малоэтажка_колич_жителей'!G67</f>
        <v>184.79999999999998</v>
      </c>
      <c r="N68" s="25" t="n">
        <v>443</v>
      </c>
      <c r="O68" s="23" t="n">
        <f aca="false" ca="false" dt2D="false" dtr="false" t="normal">M68+J68+G68+D68</f>
        <v>580.8</v>
      </c>
      <c r="P68" s="23" t="n">
        <f aca="false" ca="false" dt2D="false" dtr="false" t="normal">N68+K68+H68+E68</f>
        <v>1335</v>
      </c>
      <c r="Q68" s="24" t="n">
        <f aca="false" ca="false" dt2D="false" dtr="false" t="normal">P68-O68</f>
        <v>754.2</v>
      </c>
      <c r="R68" s="13" t="n">
        <v>716</v>
      </c>
    </row>
    <row outlineLevel="0" r="69">
      <c r="A69" s="1" t="n">
        <v>7</v>
      </c>
      <c r="B69" s="4" t="s">
        <v>74</v>
      </c>
      <c r="C69" s="5" t="n">
        <v>0.7</v>
      </c>
      <c r="D69" s="5" t="n">
        <f aca="false" ca="false" dt2D="false" dtr="false" t="normal">C69*'Малоэтажка_колич_жителей'!G68</f>
        <v>92.39999999999999</v>
      </c>
      <c r="E69" s="25" t="n">
        <f aca="false" ca="false" dt2D="false" dtr="false" t="normal">R69-H69</f>
        <v>240.5</v>
      </c>
      <c r="F69" s="5" t="n">
        <v>2</v>
      </c>
      <c r="G69" s="5" t="n">
        <f aca="false" ca="false" dt2D="false" dtr="false" t="normal">F69*'Малоэтажка_колич_жителей'!G68</f>
        <v>264</v>
      </c>
      <c r="H69" s="25" t="n">
        <f aca="false" ca="false" dt2D="false" dtr="false" t="normal">R69*0.74</f>
        <v>684.5</v>
      </c>
      <c r="I69" s="5" t="n">
        <v>0.3</v>
      </c>
      <c r="J69" s="5" t="n">
        <f aca="false" ca="false" dt2D="false" dtr="false" t="normal">I69*'Малоэтажка_колич_жителей'!G68</f>
        <v>39.6</v>
      </c>
      <c r="K69" s="25" t="n">
        <v>248</v>
      </c>
      <c r="L69" s="5" t="n">
        <v>1.4</v>
      </c>
      <c r="M69" s="5" t="n">
        <f aca="false" ca="false" dt2D="false" dtr="false" t="normal">L69*'Малоэтажка_колич_жителей'!G68</f>
        <v>184.79999999999998</v>
      </c>
      <c r="N69" s="25" t="n">
        <v>455</v>
      </c>
      <c r="O69" s="23" t="n">
        <f aca="false" ca="false" dt2D="false" dtr="false" t="normal">M69+J69+G69+D69</f>
        <v>580.8</v>
      </c>
      <c r="P69" s="23" t="n">
        <f aca="false" ca="false" dt2D="false" dtr="false" t="normal">N69+K69+H69+E69</f>
        <v>1628</v>
      </c>
      <c r="Q69" s="24" t="n">
        <f aca="false" ca="false" dt2D="false" dtr="false" t="normal">P69-O69</f>
        <v>1047.2</v>
      </c>
      <c r="R69" s="13" t="n">
        <v>925</v>
      </c>
    </row>
    <row outlineLevel="0" r="70">
      <c r="A70" s="7" t="s"/>
      <c r="B70" s="4" t="s">
        <v>75</v>
      </c>
      <c r="C70" s="5" t="n">
        <v>0.7</v>
      </c>
      <c r="D70" s="5" t="n">
        <f aca="false" ca="false" dt2D="false" dtr="false" t="normal">C70*'Малоэтажка_колич_жителей'!G69</f>
        <v>92.39999999999999</v>
      </c>
      <c r="E70" s="25" t="n">
        <f aca="false" ca="false" dt2D="false" dtr="false" t="normal">R70-H70</f>
        <v>246.22000000000003</v>
      </c>
      <c r="F70" s="5" t="n">
        <v>2</v>
      </c>
      <c r="G70" s="5" t="n">
        <f aca="false" ca="false" dt2D="false" dtr="false" t="normal">F70*'Малоэтажка_колич_жителей'!G69</f>
        <v>264</v>
      </c>
      <c r="H70" s="25" t="n">
        <f aca="false" ca="false" dt2D="false" dtr="false" t="normal">R70*0.74</f>
        <v>700.78</v>
      </c>
      <c r="I70" s="5" t="n">
        <v>0.3</v>
      </c>
      <c r="J70" s="5" t="n">
        <f aca="false" ca="false" dt2D="false" dtr="false" t="normal">I70*'Малоэтажка_колич_жителей'!G69</f>
        <v>39.6</v>
      </c>
      <c r="K70" s="25" t="n">
        <v>225</v>
      </c>
      <c r="L70" s="5" t="n">
        <v>1.4</v>
      </c>
      <c r="M70" s="5" t="n">
        <f aca="false" ca="false" dt2D="false" dtr="false" t="normal">L70*'Малоэтажка_колич_жителей'!G69</f>
        <v>184.79999999999998</v>
      </c>
      <c r="N70" s="25" t="n">
        <v>561</v>
      </c>
      <c r="O70" s="23" t="n">
        <f aca="false" ca="false" dt2D="false" dtr="false" t="normal">M70+J70+G70+D70</f>
        <v>580.8</v>
      </c>
      <c r="P70" s="23" t="n">
        <f aca="false" ca="false" dt2D="false" dtr="false" t="normal">N70+K70+H70+E70</f>
        <v>1733</v>
      </c>
      <c r="Q70" s="24" t="n">
        <f aca="false" ca="false" dt2D="false" dtr="false" t="normal">P70-O70</f>
        <v>1152.2</v>
      </c>
      <c r="R70" s="13" t="n">
        <v>947</v>
      </c>
    </row>
    <row outlineLevel="0" r="71">
      <c r="A71" s="7" t="s"/>
      <c r="B71" s="4" t="s">
        <v>76</v>
      </c>
      <c r="C71" s="5" t="n">
        <v>0.7</v>
      </c>
      <c r="D71" s="5" t="n">
        <f aca="false" ca="false" dt2D="false" dtr="false" t="normal">C71*'Малоэтажка_колич_жителей'!G70</f>
        <v>92.39999999999999</v>
      </c>
      <c r="E71" s="25" t="n">
        <f aca="false" ca="false" dt2D="false" dtr="false" t="normal">R71-H71</f>
        <v>144.04000000000002</v>
      </c>
      <c r="F71" s="5" t="n">
        <v>2</v>
      </c>
      <c r="G71" s="5" t="n">
        <f aca="false" ca="false" dt2D="false" dtr="false" t="normal">F71*'Малоэтажка_колич_жителей'!G70</f>
        <v>264</v>
      </c>
      <c r="H71" s="25" t="n">
        <f aca="false" ca="false" dt2D="false" dtr="false" t="normal">R71*0.74</f>
        <v>409.96</v>
      </c>
      <c r="I71" s="5" t="n">
        <v>0.3</v>
      </c>
      <c r="J71" s="5" t="n">
        <f aca="false" ca="false" dt2D="false" dtr="false" t="normal">I71*'Малоэтажка_колич_жителей'!G70</f>
        <v>39.6</v>
      </c>
      <c r="K71" s="25" t="n">
        <v>249</v>
      </c>
      <c r="L71" s="5" t="n">
        <v>1.4</v>
      </c>
      <c r="M71" s="5" t="n">
        <f aca="false" ca="false" dt2D="false" dtr="false" t="normal">L71*'Малоэтажка_колич_жителей'!G70</f>
        <v>184.79999999999998</v>
      </c>
      <c r="N71" s="25" t="n">
        <v>459</v>
      </c>
      <c r="O71" s="23" t="n">
        <f aca="false" ca="false" dt2D="false" dtr="false" t="normal">M71+J71+G71+D71</f>
        <v>580.8</v>
      </c>
      <c r="P71" s="23" t="n">
        <f aca="false" ca="false" dt2D="false" dtr="false" t="normal">N71+K71+H71+E71</f>
        <v>1262</v>
      </c>
      <c r="Q71" s="24" t="n">
        <f aca="false" ca="false" dt2D="false" dtr="false" t="normal">P71-O71</f>
        <v>681.2</v>
      </c>
      <c r="R71" s="13" t="n">
        <v>554</v>
      </c>
    </row>
    <row outlineLevel="0" r="72">
      <c r="A72" s="7" t="s"/>
      <c r="B72" s="4" t="s">
        <v>77</v>
      </c>
      <c r="C72" s="5" t="n">
        <v>0.7</v>
      </c>
      <c r="D72" s="5" t="n">
        <f aca="false" ca="false" dt2D="false" dtr="false" t="normal">C72*'Малоэтажка_колич_жителей'!G71</f>
        <v>92.39999999999999</v>
      </c>
      <c r="E72" s="25" t="n">
        <f aca="false" ca="false" dt2D="false" dtr="false" t="normal">R72-H72</f>
        <v>147.16000000000003</v>
      </c>
      <c r="F72" s="5" t="n">
        <v>2</v>
      </c>
      <c r="G72" s="5" t="n">
        <f aca="false" ca="false" dt2D="false" dtr="false" t="normal">F72*'Малоэтажка_колич_жителей'!G71</f>
        <v>264</v>
      </c>
      <c r="H72" s="25" t="n">
        <f aca="false" ca="false" dt2D="false" dtr="false" t="normal">R72*0.74</f>
        <v>418.84</v>
      </c>
      <c r="I72" s="5" t="n">
        <v>0.3</v>
      </c>
      <c r="J72" s="5" t="n">
        <f aca="false" ca="false" dt2D="false" dtr="false" t="normal">I72*'Малоэтажка_колич_жителей'!G71</f>
        <v>39.6</v>
      </c>
      <c r="K72" s="25" t="n">
        <v>225</v>
      </c>
      <c r="L72" s="5" t="n">
        <v>1.4</v>
      </c>
      <c r="M72" s="5" t="n">
        <f aca="false" ca="false" dt2D="false" dtr="false" t="normal">L72*'Малоэтажка_колич_жителей'!G71</f>
        <v>184.79999999999998</v>
      </c>
      <c r="N72" s="25" t="n">
        <v>560</v>
      </c>
      <c r="O72" s="23" t="n">
        <f aca="false" ca="false" dt2D="false" dtr="false" t="normal">M72+J72+G72+D72</f>
        <v>580.8</v>
      </c>
      <c r="P72" s="23" t="n">
        <f aca="false" ca="false" dt2D="false" dtr="false" t="normal">N72+K72+H72+E72</f>
        <v>1351</v>
      </c>
      <c r="Q72" s="24" t="n">
        <f aca="false" ca="false" dt2D="false" dtr="false" t="normal">P72-O72</f>
        <v>770.2</v>
      </c>
      <c r="R72" s="13" t="n">
        <v>566</v>
      </c>
    </row>
    <row outlineLevel="0" r="73">
      <c r="A73" s="7" t="s"/>
      <c r="B73" s="4" t="s">
        <v>78</v>
      </c>
      <c r="C73" s="5" t="n">
        <v>0.7</v>
      </c>
      <c r="D73" s="5" t="n">
        <f aca="false" ca="false" dt2D="false" dtr="false" t="normal">C73*'Малоэтажка_колич_жителей'!G72</f>
        <v>92.39999999999999</v>
      </c>
      <c r="E73" s="25" t="n">
        <f aca="false" ca="false" dt2D="false" dtr="false" t="normal">R73-H73</f>
        <v>144.04000000000002</v>
      </c>
      <c r="F73" s="5" t="n">
        <v>2</v>
      </c>
      <c r="G73" s="5" t="n">
        <f aca="false" ca="false" dt2D="false" dtr="false" t="normal">F73*'Малоэтажка_колич_жителей'!G72</f>
        <v>264</v>
      </c>
      <c r="H73" s="25" t="n">
        <f aca="false" ca="false" dt2D="false" dtr="false" t="normal">R73*0.74</f>
        <v>409.96</v>
      </c>
      <c r="I73" s="5" t="n">
        <v>0.3</v>
      </c>
      <c r="J73" s="5" t="n">
        <f aca="false" ca="false" dt2D="false" dtr="false" t="normal">I73*'Малоэтажка_колич_жителей'!G72</f>
        <v>39.6</v>
      </c>
      <c r="K73" s="25" t="n">
        <v>248</v>
      </c>
      <c r="L73" s="5" t="n">
        <v>1.4</v>
      </c>
      <c r="M73" s="5" t="n">
        <f aca="false" ca="false" dt2D="false" dtr="false" t="normal">L73*'Малоэтажка_колич_жителей'!G72</f>
        <v>184.79999999999998</v>
      </c>
      <c r="N73" s="25" t="n">
        <v>455</v>
      </c>
      <c r="O73" s="23" t="n">
        <f aca="false" ca="false" dt2D="false" dtr="false" t="normal">M73+J73+G73+D73</f>
        <v>580.8</v>
      </c>
      <c r="P73" s="23" t="n">
        <f aca="false" ca="false" dt2D="false" dtr="false" t="normal">N73+K73+H73+E73</f>
        <v>1257</v>
      </c>
      <c r="Q73" s="24" t="n">
        <f aca="false" ca="false" dt2D="false" dtr="false" t="normal">P73-O73</f>
        <v>676.2</v>
      </c>
      <c r="R73" s="13" t="n">
        <v>554</v>
      </c>
    </row>
    <row outlineLevel="0" r="74">
      <c r="A74" s="7" t="s"/>
      <c r="B74" s="4" t="s">
        <v>79</v>
      </c>
      <c r="C74" s="5" t="n">
        <v>0.7</v>
      </c>
      <c r="D74" s="5" t="n">
        <f aca="false" ca="false" dt2D="false" dtr="false" t="normal">C74*'Малоэтажка_колич_жителей'!G73</f>
        <v>92.39999999999999</v>
      </c>
      <c r="E74" s="25" t="n">
        <f aca="false" ca="false" dt2D="false" dtr="false" t="normal">R74-H74</f>
        <v>147.16000000000003</v>
      </c>
      <c r="F74" s="5" t="n">
        <v>2</v>
      </c>
      <c r="G74" s="5" t="n">
        <f aca="false" ca="false" dt2D="false" dtr="false" t="normal">F74*'Малоэтажка_колич_жителей'!G73</f>
        <v>264</v>
      </c>
      <c r="H74" s="25" t="n">
        <f aca="false" ca="false" dt2D="false" dtr="false" t="normal">R74*0.74</f>
        <v>418.84</v>
      </c>
      <c r="I74" s="5" t="n">
        <v>0.3</v>
      </c>
      <c r="J74" s="5" t="n">
        <f aca="false" ca="false" dt2D="false" dtr="false" t="normal">I74*'Малоэтажка_колич_жителей'!G73</f>
        <v>39.6</v>
      </c>
      <c r="K74" s="25" t="n">
        <v>225</v>
      </c>
      <c r="L74" s="5" t="n">
        <v>1.4</v>
      </c>
      <c r="M74" s="5" t="n">
        <f aca="false" ca="false" dt2D="false" dtr="false" t="normal">L74*'Малоэтажка_колич_жителей'!G73</f>
        <v>184.79999999999998</v>
      </c>
      <c r="N74" s="25" t="n">
        <v>561</v>
      </c>
      <c r="O74" s="23" t="n">
        <f aca="false" ca="false" dt2D="false" dtr="false" t="normal">M74+J74+G74+D74</f>
        <v>580.8</v>
      </c>
      <c r="P74" s="23" t="n">
        <f aca="false" ca="false" dt2D="false" dtr="false" t="normal">N74+K74+H74+E74</f>
        <v>1352</v>
      </c>
      <c r="Q74" s="24" t="n">
        <f aca="false" ca="false" dt2D="false" dtr="false" t="normal">P74-O74</f>
        <v>771.2</v>
      </c>
      <c r="R74" s="13" t="n">
        <v>566</v>
      </c>
    </row>
    <row outlineLevel="0" r="75">
      <c r="A75" s="7" t="s"/>
      <c r="B75" s="4" t="s">
        <v>80</v>
      </c>
      <c r="C75" s="5" t="n">
        <v>0.7</v>
      </c>
      <c r="D75" s="5" t="n">
        <f aca="false" ca="false" dt2D="false" dtr="false" t="normal">C75*'Малоэтажка_колич_жителей'!G74</f>
        <v>92.39999999999999</v>
      </c>
      <c r="E75" s="25" t="n">
        <f aca="false" ca="false" dt2D="false" dtr="false" t="normal">R75-H75</f>
        <v>144.04000000000002</v>
      </c>
      <c r="F75" s="5" t="n">
        <v>2</v>
      </c>
      <c r="G75" s="5" t="n">
        <f aca="false" ca="false" dt2D="false" dtr="false" t="normal">F75*'Малоэтажка_колич_жителей'!G74</f>
        <v>264</v>
      </c>
      <c r="H75" s="25" t="n">
        <f aca="false" ca="false" dt2D="false" dtr="false" t="normal">R75*0.74</f>
        <v>409.96</v>
      </c>
      <c r="I75" s="5" t="n">
        <v>0.3</v>
      </c>
      <c r="J75" s="5" t="n">
        <f aca="false" ca="false" dt2D="false" dtr="false" t="normal">I75*'Малоэтажка_колич_жителей'!G74</f>
        <v>39.6</v>
      </c>
      <c r="K75" s="25" t="n">
        <v>249</v>
      </c>
      <c r="L75" s="5" t="n">
        <v>1.4</v>
      </c>
      <c r="M75" s="5" t="n">
        <f aca="false" ca="false" dt2D="false" dtr="false" t="normal">L75*'Малоэтажка_колич_жителей'!G74</f>
        <v>184.79999999999998</v>
      </c>
      <c r="N75" s="25" t="n">
        <v>459</v>
      </c>
      <c r="O75" s="23" t="n">
        <f aca="false" ca="false" dt2D="false" dtr="false" t="normal">M75+J75+G75+D75</f>
        <v>580.8</v>
      </c>
      <c r="P75" s="23" t="n">
        <f aca="false" ca="false" dt2D="false" dtr="false" t="normal">N75+K75+H75+E75</f>
        <v>1262</v>
      </c>
      <c r="Q75" s="24" t="n">
        <f aca="false" ca="false" dt2D="false" dtr="false" t="normal">P75-O75</f>
        <v>681.2</v>
      </c>
      <c r="R75" s="13" t="n">
        <v>554</v>
      </c>
    </row>
    <row outlineLevel="0" r="76">
      <c r="A76" s="7" t="s"/>
      <c r="B76" s="4" t="s">
        <v>81</v>
      </c>
      <c r="C76" s="5" t="n">
        <v>0.7</v>
      </c>
      <c r="D76" s="5" t="n">
        <f aca="false" ca="false" dt2D="false" dtr="false" t="normal">C76*'Малоэтажка_колич_жителей'!G75</f>
        <v>92.39999999999999</v>
      </c>
      <c r="E76" s="25" t="n">
        <f aca="false" ca="false" dt2D="false" dtr="false" t="normal">R76-H76</f>
        <v>147.16000000000003</v>
      </c>
      <c r="F76" s="5" t="n">
        <v>2</v>
      </c>
      <c r="G76" s="5" t="n">
        <f aca="false" ca="false" dt2D="false" dtr="false" t="normal">F76*'Малоэтажка_колич_жителей'!G75</f>
        <v>264</v>
      </c>
      <c r="H76" s="25" t="n">
        <f aca="false" ca="false" dt2D="false" dtr="false" t="normal">R76*0.74</f>
        <v>418.84</v>
      </c>
      <c r="I76" s="5" t="n">
        <v>0.3</v>
      </c>
      <c r="J76" s="5" t="n">
        <f aca="false" ca="false" dt2D="false" dtr="false" t="normal">I76*'Малоэтажка_колич_жителей'!G75</f>
        <v>39.6</v>
      </c>
      <c r="K76" s="25" t="n">
        <v>225</v>
      </c>
      <c r="L76" s="5" t="n">
        <v>1.4</v>
      </c>
      <c r="M76" s="5" t="n">
        <f aca="false" ca="false" dt2D="false" dtr="false" t="normal">L76*'Малоэтажка_колич_жителей'!G75</f>
        <v>184.79999999999998</v>
      </c>
      <c r="N76" s="25" t="n">
        <v>560</v>
      </c>
      <c r="O76" s="23" t="n">
        <f aca="false" ca="false" dt2D="false" dtr="false" t="normal">M76+J76+G76+D76</f>
        <v>580.8</v>
      </c>
      <c r="P76" s="23" t="n">
        <f aca="false" ca="false" dt2D="false" dtr="false" t="normal">N76+K76+H76+E76</f>
        <v>1351</v>
      </c>
      <c r="Q76" s="24" t="n">
        <f aca="false" ca="false" dt2D="false" dtr="false" t="normal">P76-O76</f>
        <v>770.2</v>
      </c>
      <c r="R76" s="13" t="n">
        <v>566</v>
      </c>
    </row>
    <row customFormat="true" ht="15" outlineLevel="0" r="77" s="26">
      <c r="A77" s="7" t="s"/>
      <c r="B77" s="4" t="s">
        <v>82</v>
      </c>
      <c r="C77" s="5" t="n">
        <v>0.7</v>
      </c>
      <c r="D77" s="5" t="n">
        <f aca="false" ca="false" dt2D="false" dtr="false" t="normal">C77*'Малоэтажка_колич_жителей'!G76</f>
        <v>92.39999999999999</v>
      </c>
      <c r="E77" s="25" t="n">
        <f aca="false" ca="false" dt2D="false" dtr="false" t="normal">R77-H77</f>
        <v>144.04000000000002</v>
      </c>
      <c r="F77" s="5" t="n">
        <v>2</v>
      </c>
      <c r="G77" s="5" t="n">
        <f aca="false" ca="false" dt2D="false" dtr="false" t="normal">F77*'Малоэтажка_колич_жителей'!G76</f>
        <v>264</v>
      </c>
      <c r="H77" s="25" t="n">
        <f aca="false" ca="false" dt2D="false" dtr="false" t="normal">R77*0.74</f>
        <v>409.96</v>
      </c>
      <c r="I77" s="5" t="n">
        <v>0.3</v>
      </c>
      <c r="J77" s="5" t="n">
        <f aca="false" ca="false" dt2D="false" dtr="false" t="normal">I77*'Малоэтажка_колич_жителей'!G76</f>
        <v>39.6</v>
      </c>
      <c r="K77" s="25" t="n">
        <v>248</v>
      </c>
      <c r="L77" s="5" t="n">
        <v>1.4</v>
      </c>
      <c r="M77" s="5" t="n">
        <f aca="false" ca="false" dt2D="false" dtr="false" t="normal">L77*'Малоэтажка_колич_жителей'!G76</f>
        <v>184.79999999999998</v>
      </c>
      <c r="N77" s="25" t="n">
        <v>455</v>
      </c>
      <c r="O77" s="23" t="n">
        <f aca="false" ca="false" dt2D="false" dtr="false" t="normal">M77+J77+G77+D77</f>
        <v>580.8</v>
      </c>
      <c r="P77" s="23" t="n">
        <f aca="false" ca="false" dt2D="false" dtr="false" t="normal">N77+K77+H77+E77</f>
        <v>1257</v>
      </c>
      <c r="Q77" s="24" t="n">
        <f aca="false" ca="false" dt2D="false" dtr="false" t="normal">P77-O77</f>
        <v>676.2</v>
      </c>
      <c r="R77" s="26" t="n">
        <v>554</v>
      </c>
    </row>
    <row outlineLevel="0" r="78">
      <c r="A78" s="7" t="s"/>
      <c r="B78" s="4" t="s">
        <v>83</v>
      </c>
      <c r="C78" s="5" t="n">
        <v>0.7</v>
      </c>
      <c r="D78" s="5" t="n">
        <f aca="false" ca="false" dt2D="false" dtr="false" t="normal">C78*'Малоэтажка_колич_жителей'!G77</f>
        <v>92.39999999999999</v>
      </c>
      <c r="E78" s="25" t="n">
        <f aca="false" ca="false" dt2D="false" dtr="false" t="normal">R78-H78</f>
        <v>147.16000000000003</v>
      </c>
      <c r="F78" s="5" t="n">
        <v>2</v>
      </c>
      <c r="G78" s="5" t="n">
        <f aca="false" ca="false" dt2D="false" dtr="false" t="normal">F78*'Малоэтажка_колич_жителей'!G77</f>
        <v>264</v>
      </c>
      <c r="H78" s="25" t="n">
        <f aca="false" ca="false" dt2D="false" dtr="false" t="normal">R78*0.74</f>
        <v>418.84</v>
      </c>
      <c r="I78" s="5" t="n">
        <v>0.3</v>
      </c>
      <c r="J78" s="5" t="n">
        <f aca="false" ca="false" dt2D="false" dtr="false" t="normal">I78*'Малоэтажка_колич_жителей'!G77</f>
        <v>39.6</v>
      </c>
      <c r="K78" s="25" t="n">
        <v>225</v>
      </c>
      <c r="L78" s="5" t="n">
        <v>1.4</v>
      </c>
      <c r="M78" s="5" t="n">
        <f aca="false" ca="false" dt2D="false" dtr="false" t="normal">L78*'Малоэтажка_колич_жителей'!G77</f>
        <v>184.79999999999998</v>
      </c>
      <c r="N78" s="25" t="n">
        <v>561</v>
      </c>
      <c r="O78" s="23" t="n">
        <f aca="false" ca="false" dt2D="false" dtr="false" t="normal">M78+J78+G78+D78</f>
        <v>580.8</v>
      </c>
      <c r="P78" s="23" t="n">
        <f aca="false" ca="false" dt2D="false" dtr="false" t="normal">N78+K78+H78+E78</f>
        <v>1352</v>
      </c>
      <c r="Q78" s="24" t="n">
        <f aca="false" ca="false" dt2D="false" dtr="false" t="normal">P78-O78</f>
        <v>771.2</v>
      </c>
      <c r="R78" s="13" t="n">
        <v>566</v>
      </c>
    </row>
    <row outlineLevel="0" r="79">
      <c r="A79" s="7" t="s"/>
      <c r="B79" s="4" t="s">
        <v>84</v>
      </c>
      <c r="C79" s="5" t="n">
        <v>0.7</v>
      </c>
      <c r="D79" s="5" t="n">
        <f aca="false" ca="false" dt2D="false" dtr="false" t="normal">C79*'Малоэтажка_колич_жителей'!G78</f>
        <v>92.39999999999999</v>
      </c>
      <c r="E79" s="25" t="n">
        <f aca="false" ca="false" dt2D="false" dtr="false" t="normal">R79-H79</f>
        <v>144.04000000000002</v>
      </c>
      <c r="F79" s="5" t="n">
        <v>2</v>
      </c>
      <c r="G79" s="5" t="n">
        <f aca="false" ca="false" dt2D="false" dtr="false" t="normal">F79*'Малоэтажка_колич_жителей'!G78</f>
        <v>264</v>
      </c>
      <c r="H79" s="25" t="n">
        <f aca="false" ca="false" dt2D="false" dtr="false" t="normal">R79*0.74</f>
        <v>409.96</v>
      </c>
      <c r="I79" s="5" t="n">
        <v>0.3</v>
      </c>
      <c r="J79" s="5" t="n">
        <f aca="false" ca="false" dt2D="false" dtr="false" t="normal">I79*'Малоэтажка_колич_жителей'!G78</f>
        <v>39.6</v>
      </c>
      <c r="K79" s="25" t="n">
        <v>249</v>
      </c>
      <c r="L79" s="5" t="n">
        <v>1.4</v>
      </c>
      <c r="M79" s="5" t="n">
        <f aca="false" ca="false" dt2D="false" dtr="false" t="normal">L79*'Малоэтажка_колич_жителей'!G78</f>
        <v>184.79999999999998</v>
      </c>
      <c r="N79" s="25" t="n">
        <v>458</v>
      </c>
      <c r="O79" s="23" t="n">
        <f aca="false" ca="false" dt2D="false" dtr="false" t="normal">M79+J79+G79+D79</f>
        <v>580.8</v>
      </c>
      <c r="P79" s="23" t="n">
        <f aca="false" ca="false" dt2D="false" dtr="false" t="normal">N79+K79+H79+E79</f>
        <v>1261</v>
      </c>
      <c r="Q79" s="24" t="n">
        <f aca="false" ca="false" dt2D="false" dtr="false" t="normal">P79-O79</f>
        <v>680.2</v>
      </c>
      <c r="R79" s="13" t="n">
        <v>554</v>
      </c>
    </row>
    <row outlineLevel="0" r="80">
      <c r="A80" s="7" t="s"/>
      <c r="B80" s="4" t="s">
        <v>85</v>
      </c>
      <c r="C80" s="5" t="n">
        <v>0.7</v>
      </c>
      <c r="D80" s="5" t="n">
        <f aca="false" ca="false" dt2D="false" dtr="false" t="normal">C80*'Малоэтажка_колич_жителей'!G79</f>
        <v>92.39999999999999</v>
      </c>
      <c r="E80" s="25" t="n">
        <f aca="false" ca="false" dt2D="false" dtr="false" t="normal">R80-H80</f>
        <v>147.16000000000003</v>
      </c>
      <c r="F80" s="5" t="n">
        <v>2</v>
      </c>
      <c r="G80" s="5" t="n">
        <f aca="false" ca="false" dt2D="false" dtr="false" t="normal">F80*'Малоэтажка_колич_жителей'!G79</f>
        <v>264</v>
      </c>
      <c r="H80" s="25" t="n">
        <f aca="false" ca="false" dt2D="false" dtr="false" t="normal">R80*0.74</f>
        <v>418.84</v>
      </c>
      <c r="I80" s="5" t="n">
        <v>0.3</v>
      </c>
      <c r="J80" s="5" t="n">
        <f aca="false" ca="false" dt2D="false" dtr="false" t="normal">I80*'Малоэтажка_колич_жителей'!G79</f>
        <v>39.6</v>
      </c>
      <c r="K80" s="25" t="n">
        <v>225</v>
      </c>
      <c r="L80" s="5" t="n">
        <v>1.4</v>
      </c>
      <c r="M80" s="5" t="n">
        <f aca="false" ca="false" dt2D="false" dtr="false" t="normal">L80*'Малоэтажка_колич_жителей'!G79</f>
        <v>184.79999999999998</v>
      </c>
      <c r="N80" s="25" t="n">
        <v>560</v>
      </c>
      <c r="O80" s="23" t="n">
        <f aca="false" ca="false" dt2D="false" dtr="false" t="normal">M80+J80+G80+D80</f>
        <v>580.8</v>
      </c>
      <c r="P80" s="23" t="n">
        <f aca="false" ca="false" dt2D="false" dtr="false" t="normal">N80+K80+H80+E80</f>
        <v>1351</v>
      </c>
      <c r="Q80" s="24" t="n">
        <f aca="false" ca="false" dt2D="false" dtr="false" t="normal">P80-O80</f>
        <v>770.2</v>
      </c>
      <c r="R80" s="13" t="n">
        <v>566</v>
      </c>
    </row>
    <row outlineLevel="0" r="81">
      <c r="A81" s="7" t="s"/>
      <c r="B81" s="4" t="s">
        <v>86</v>
      </c>
      <c r="C81" s="5" t="n">
        <v>0.7</v>
      </c>
      <c r="D81" s="5" t="n">
        <f aca="false" ca="false" dt2D="false" dtr="false" t="normal">C81*'Малоэтажка_колич_жителей'!G80</f>
        <v>92.39999999999999</v>
      </c>
      <c r="E81" s="25" t="n">
        <f aca="false" ca="false" dt2D="false" dtr="false" t="normal">R81-H81</f>
        <v>144.04000000000002</v>
      </c>
      <c r="F81" s="5" t="n">
        <v>2</v>
      </c>
      <c r="G81" s="5" t="n">
        <f aca="false" ca="false" dt2D="false" dtr="false" t="normal">F81*'Малоэтажка_колич_жителей'!G80</f>
        <v>264</v>
      </c>
      <c r="H81" s="25" t="n">
        <f aca="false" ca="false" dt2D="false" dtr="false" t="normal">R81*0.74</f>
        <v>409.96</v>
      </c>
      <c r="I81" s="5" t="n">
        <v>0.3</v>
      </c>
      <c r="J81" s="5" t="n">
        <f aca="false" ca="false" dt2D="false" dtr="false" t="normal">I81*'Малоэтажка_колич_жителей'!G80</f>
        <v>39.6</v>
      </c>
      <c r="K81" s="25" t="n">
        <v>248</v>
      </c>
      <c r="L81" s="5" t="n">
        <v>1.4</v>
      </c>
      <c r="M81" s="5" t="n">
        <f aca="false" ca="false" dt2D="false" dtr="false" t="normal">L81*'Малоэтажка_колич_жителей'!G80</f>
        <v>184.79999999999998</v>
      </c>
      <c r="N81" s="25" t="n">
        <v>455</v>
      </c>
      <c r="O81" s="23" t="n">
        <f aca="false" ca="false" dt2D="false" dtr="false" t="normal">M81+J81+G81+D81</f>
        <v>580.8</v>
      </c>
      <c r="P81" s="23" t="n">
        <f aca="false" ca="false" dt2D="false" dtr="false" t="normal">N81+K81+H81+E81</f>
        <v>1257</v>
      </c>
      <c r="Q81" s="24" t="n">
        <f aca="false" ca="false" dt2D="false" dtr="false" t="normal">P81-O81</f>
        <v>676.2</v>
      </c>
      <c r="R81" s="13" t="n">
        <v>554</v>
      </c>
    </row>
    <row outlineLevel="0" r="82">
      <c r="A82" s="7" t="s"/>
      <c r="B82" s="4" t="s">
        <v>87</v>
      </c>
      <c r="C82" s="5" t="n">
        <v>0.7</v>
      </c>
      <c r="D82" s="5" t="n">
        <f aca="false" ca="false" dt2D="false" dtr="false" t="normal">C82*'Малоэтажка_колич_жителей'!G81</f>
        <v>92.39999999999999</v>
      </c>
      <c r="E82" s="25" t="n">
        <f aca="false" ca="false" dt2D="false" dtr="false" t="normal">R82-H82</f>
        <v>147.16000000000003</v>
      </c>
      <c r="F82" s="5" t="n">
        <v>2</v>
      </c>
      <c r="G82" s="5" t="n">
        <f aca="false" ca="false" dt2D="false" dtr="false" t="normal">F82*'Малоэтажка_колич_жителей'!G81</f>
        <v>264</v>
      </c>
      <c r="H82" s="25" t="n">
        <f aca="false" ca="false" dt2D="false" dtr="false" t="normal">R82*0.74</f>
        <v>418.84</v>
      </c>
      <c r="I82" s="5" t="n">
        <v>0.3</v>
      </c>
      <c r="J82" s="5" t="n">
        <f aca="false" ca="false" dt2D="false" dtr="false" t="normal">I82*'Малоэтажка_колич_жителей'!G81</f>
        <v>39.6</v>
      </c>
      <c r="K82" s="25" t="n">
        <v>225</v>
      </c>
      <c r="L82" s="5" t="n">
        <v>1.4</v>
      </c>
      <c r="M82" s="5" t="n">
        <f aca="false" ca="false" dt2D="false" dtr="false" t="normal">L82*'Малоэтажка_колич_жителей'!G81</f>
        <v>184.79999999999998</v>
      </c>
      <c r="N82" s="25" t="n">
        <v>561</v>
      </c>
      <c r="O82" s="23" t="n">
        <f aca="false" ca="false" dt2D="false" dtr="false" t="normal">M82+J82+G82+D82</f>
        <v>580.8</v>
      </c>
      <c r="P82" s="23" t="n">
        <f aca="false" ca="false" dt2D="false" dtr="false" t="normal">N82+K82+H82+E82</f>
        <v>1352</v>
      </c>
      <c r="Q82" s="24" t="n">
        <f aca="false" ca="false" dt2D="false" dtr="false" t="normal">P82-O82</f>
        <v>771.2</v>
      </c>
      <c r="R82" s="13" t="n">
        <v>566</v>
      </c>
    </row>
    <row outlineLevel="0" r="83">
      <c r="A83" s="7" t="s"/>
      <c r="B83" s="4" t="s">
        <v>88</v>
      </c>
      <c r="C83" s="5" t="n">
        <v>0.7</v>
      </c>
      <c r="D83" s="5" t="n">
        <f aca="false" ca="false" dt2D="false" dtr="false" t="normal">C83*'Малоэтажка_колич_жителей'!G82</f>
        <v>92.39999999999999</v>
      </c>
      <c r="E83" s="25" t="n">
        <f aca="false" ca="false" dt2D="false" dtr="false" t="normal">R83-H83</f>
        <v>144.04000000000002</v>
      </c>
      <c r="F83" s="5" t="n">
        <v>2</v>
      </c>
      <c r="G83" s="5" t="n">
        <f aca="false" ca="false" dt2D="false" dtr="false" t="normal">F83*'Малоэтажка_колич_жителей'!G82</f>
        <v>264</v>
      </c>
      <c r="H83" s="25" t="n">
        <f aca="false" ca="false" dt2D="false" dtr="false" t="normal">R83*0.74</f>
        <v>409.96</v>
      </c>
      <c r="I83" s="5" t="n">
        <v>0.3</v>
      </c>
      <c r="J83" s="5" t="n">
        <f aca="false" ca="false" dt2D="false" dtr="false" t="normal">I83*'Малоэтажка_колич_жителей'!G82</f>
        <v>39.6</v>
      </c>
      <c r="K83" s="25" t="n">
        <v>249</v>
      </c>
      <c r="L83" s="5" t="n">
        <v>1.4</v>
      </c>
      <c r="M83" s="5" t="n">
        <f aca="false" ca="false" dt2D="false" dtr="false" t="normal">L83*'Малоэтажка_колич_жителей'!G82</f>
        <v>184.79999999999998</v>
      </c>
      <c r="N83" s="25" t="n">
        <v>459</v>
      </c>
      <c r="O83" s="23" t="n">
        <f aca="false" ca="false" dt2D="false" dtr="false" t="normal">M83+J83+G83+D83</f>
        <v>580.8</v>
      </c>
      <c r="P83" s="23" t="n">
        <f aca="false" ca="false" dt2D="false" dtr="false" t="normal">N83+K83+H83+E83</f>
        <v>1262</v>
      </c>
      <c r="Q83" s="24" t="n">
        <f aca="false" ca="false" dt2D="false" dtr="false" t="normal">P83-O83</f>
        <v>681.2</v>
      </c>
      <c r="R83" s="13" t="n">
        <v>554</v>
      </c>
    </row>
    <row outlineLevel="0" r="84">
      <c r="A84" s="7" t="s"/>
      <c r="B84" s="4" t="s">
        <v>89</v>
      </c>
      <c r="C84" s="5" t="n">
        <v>0.7</v>
      </c>
      <c r="D84" s="5" t="n">
        <f aca="false" ca="false" dt2D="false" dtr="false" t="normal">C84*'Малоэтажка_колич_жителей'!G83</f>
        <v>92.39999999999999</v>
      </c>
      <c r="E84" s="25" t="n">
        <f aca="false" ca="false" dt2D="false" dtr="false" t="normal">R84-H84</f>
        <v>147.16000000000003</v>
      </c>
      <c r="F84" s="5" t="n">
        <v>2</v>
      </c>
      <c r="G84" s="5" t="n">
        <f aca="false" ca="false" dt2D="false" dtr="false" t="normal">F84*'Малоэтажка_колич_жителей'!G83</f>
        <v>264</v>
      </c>
      <c r="H84" s="25" t="n">
        <f aca="false" ca="false" dt2D="false" dtr="false" t="normal">R84*0.74</f>
        <v>418.84</v>
      </c>
      <c r="I84" s="5" t="n">
        <v>0.3</v>
      </c>
      <c r="J84" s="5" t="n">
        <f aca="false" ca="false" dt2D="false" dtr="false" t="normal">I84*'Малоэтажка_колич_жителей'!G83</f>
        <v>39.6</v>
      </c>
      <c r="K84" s="25" t="n">
        <v>225</v>
      </c>
      <c r="L84" s="5" t="n">
        <v>1.4</v>
      </c>
      <c r="M84" s="5" t="n">
        <f aca="false" ca="false" dt2D="false" dtr="false" t="normal">L84*'Малоэтажка_колич_жителей'!G83</f>
        <v>184.79999999999998</v>
      </c>
      <c r="N84" s="25" t="n">
        <v>560</v>
      </c>
      <c r="O84" s="23" t="n">
        <f aca="false" ca="false" dt2D="false" dtr="false" t="normal">M84+J84+G84+D84</f>
        <v>580.8</v>
      </c>
      <c r="P84" s="23" t="n">
        <f aca="false" ca="false" dt2D="false" dtr="false" t="normal">N84+K84+H84+E84</f>
        <v>1351</v>
      </c>
      <c r="Q84" s="24" t="n">
        <f aca="false" ca="false" dt2D="false" dtr="false" t="normal">P84-O84</f>
        <v>770.2</v>
      </c>
      <c r="R84" s="13" t="n">
        <v>566</v>
      </c>
    </row>
    <row outlineLevel="0" r="85">
      <c r="A85" s="7" t="s"/>
      <c r="B85" s="4" t="s">
        <v>90</v>
      </c>
      <c r="C85" s="5" t="n">
        <v>0.7</v>
      </c>
      <c r="D85" s="5" t="n">
        <f aca="false" ca="false" dt2D="false" dtr="false" t="normal">C85*'Малоэтажка_колич_жителей'!G84</f>
        <v>92.39999999999999</v>
      </c>
      <c r="E85" s="25" t="n">
        <f aca="false" ca="false" dt2D="false" dtr="false" t="normal">R85-H85</f>
        <v>144.04000000000002</v>
      </c>
      <c r="F85" s="5" t="n">
        <v>2</v>
      </c>
      <c r="G85" s="5" t="n">
        <f aca="false" ca="false" dt2D="false" dtr="false" t="normal">F85*'Малоэтажка_колич_жителей'!G84</f>
        <v>264</v>
      </c>
      <c r="H85" s="25" t="n">
        <f aca="false" ca="false" dt2D="false" dtr="false" t="normal">R85*0.74</f>
        <v>409.96</v>
      </c>
      <c r="I85" s="5" t="n">
        <v>0.3</v>
      </c>
      <c r="J85" s="5" t="n">
        <f aca="false" ca="false" dt2D="false" dtr="false" t="normal">I85*'Малоэтажка_колич_жителей'!G84</f>
        <v>39.6</v>
      </c>
      <c r="K85" s="25" t="n">
        <v>248</v>
      </c>
      <c r="L85" s="5" t="n">
        <v>1.4</v>
      </c>
      <c r="M85" s="5" t="n">
        <f aca="false" ca="false" dt2D="false" dtr="false" t="normal">L85*'Малоэтажка_колич_жителей'!G84</f>
        <v>184.79999999999998</v>
      </c>
      <c r="N85" s="25" t="n">
        <v>454</v>
      </c>
      <c r="O85" s="23" t="n">
        <f aca="false" ca="false" dt2D="false" dtr="false" t="normal">M85+J85+G85+D85</f>
        <v>580.8</v>
      </c>
      <c r="P85" s="23" t="n">
        <f aca="false" ca="false" dt2D="false" dtr="false" t="normal">N85+K85+H85+E85</f>
        <v>1256</v>
      </c>
      <c r="Q85" s="24" t="n">
        <f aca="false" ca="false" dt2D="false" dtr="false" t="normal">P85-O85</f>
        <v>675.2</v>
      </c>
      <c r="R85" s="13" t="n">
        <v>554</v>
      </c>
    </row>
    <row outlineLevel="0" r="86">
      <c r="A86" s="7" t="s"/>
      <c r="B86" s="4" t="s">
        <v>91</v>
      </c>
      <c r="C86" s="5" t="n">
        <v>0.7</v>
      </c>
      <c r="D86" s="5" t="n">
        <f aca="false" ca="false" dt2D="false" dtr="false" t="normal">C86*'Малоэтажка_колич_жителей'!G85</f>
        <v>92.39999999999999</v>
      </c>
      <c r="E86" s="25" t="n">
        <f aca="false" ca="false" dt2D="false" dtr="false" t="normal">R86-H86</f>
        <v>147.16000000000003</v>
      </c>
      <c r="F86" s="5" t="n">
        <v>2</v>
      </c>
      <c r="G86" s="5" t="n">
        <f aca="false" ca="false" dt2D="false" dtr="false" t="normal">F86*'Малоэтажка_колич_жителей'!G85</f>
        <v>264</v>
      </c>
      <c r="H86" s="25" t="n">
        <f aca="false" ca="false" dt2D="false" dtr="false" t="normal">R86*0.74</f>
        <v>418.84</v>
      </c>
      <c r="I86" s="5" t="n">
        <v>0.3</v>
      </c>
      <c r="J86" s="5" t="n">
        <f aca="false" ca="false" dt2D="false" dtr="false" t="normal">I86*'Малоэтажка_колич_жителей'!G85</f>
        <v>39.6</v>
      </c>
      <c r="K86" s="25" t="n">
        <v>225</v>
      </c>
      <c r="L86" s="5" t="n">
        <v>1.4</v>
      </c>
      <c r="M86" s="5" t="n">
        <f aca="false" ca="false" dt2D="false" dtr="false" t="normal">L86*'Малоэтажка_колич_жителей'!G85</f>
        <v>184.79999999999998</v>
      </c>
      <c r="N86" s="25" t="n">
        <v>561</v>
      </c>
      <c r="O86" s="23" t="n">
        <f aca="false" ca="false" dt2D="false" dtr="false" t="normal">M86+J86+G86+D86</f>
        <v>580.8</v>
      </c>
      <c r="P86" s="23" t="n">
        <f aca="false" ca="false" dt2D="false" dtr="false" t="normal">N86+K86+H86+E86</f>
        <v>1352</v>
      </c>
      <c r="Q86" s="24" t="n">
        <f aca="false" ca="false" dt2D="false" dtr="false" t="normal">P86-O86</f>
        <v>771.2</v>
      </c>
      <c r="R86" s="13" t="n">
        <v>566</v>
      </c>
    </row>
    <row outlineLevel="0" r="87">
      <c r="A87" s="7" t="s"/>
      <c r="B87" s="4" t="s">
        <v>92</v>
      </c>
      <c r="C87" s="5" t="n">
        <v>0.7</v>
      </c>
      <c r="D87" s="5" t="n">
        <f aca="false" ca="false" dt2D="false" dtr="false" t="normal">C87*'Малоэтажка_колич_жителей'!G86</f>
        <v>92.39999999999999</v>
      </c>
      <c r="E87" s="25" t="n">
        <f aca="false" ca="false" dt2D="false" dtr="false" t="normal">R87-H87</f>
        <v>144.04000000000002</v>
      </c>
      <c r="F87" s="5" t="n">
        <v>2</v>
      </c>
      <c r="G87" s="5" t="n">
        <f aca="false" ca="false" dt2D="false" dtr="false" t="normal">F87*'Малоэтажка_колич_жителей'!G86</f>
        <v>264</v>
      </c>
      <c r="H87" s="25" t="n">
        <f aca="false" ca="false" dt2D="false" dtr="false" t="normal">R87*0.74</f>
        <v>409.96</v>
      </c>
      <c r="I87" s="5" t="n">
        <v>0.3</v>
      </c>
      <c r="J87" s="5" t="n">
        <f aca="false" ca="false" dt2D="false" dtr="false" t="normal">I87*'Малоэтажка_колич_жителей'!G86</f>
        <v>39.6</v>
      </c>
      <c r="K87" s="25" t="n">
        <v>249</v>
      </c>
      <c r="L87" s="5" t="n">
        <v>1.4</v>
      </c>
      <c r="M87" s="5" t="n">
        <f aca="false" ca="false" dt2D="false" dtr="false" t="normal">L87*'Малоэтажка_колич_жителей'!G86</f>
        <v>184.79999999999998</v>
      </c>
      <c r="N87" s="25" t="n">
        <v>458</v>
      </c>
      <c r="O87" s="23" t="n">
        <f aca="false" ca="false" dt2D="false" dtr="false" t="normal">M87+J87+G87+D87</f>
        <v>580.8</v>
      </c>
      <c r="P87" s="23" t="n">
        <f aca="false" ca="false" dt2D="false" dtr="false" t="normal">N87+K87+H87+E87</f>
        <v>1261</v>
      </c>
      <c r="Q87" s="24" t="n">
        <f aca="false" ca="false" dt2D="false" dtr="false" t="normal">P87-O87</f>
        <v>680.2</v>
      </c>
      <c r="R87" s="13" t="n">
        <v>554</v>
      </c>
    </row>
    <row outlineLevel="0" r="88">
      <c r="A88" s="7" t="s"/>
      <c r="B88" s="4" t="s">
        <v>93</v>
      </c>
      <c r="C88" s="5" t="n">
        <v>0.7</v>
      </c>
      <c r="D88" s="5" t="n">
        <f aca="false" ca="false" dt2D="false" dtr="false" t="normal">C88*'Малоэтажка_колич_жителей'!G87</f>
        <v>92.39999999999999</v>
      </c>
      <c r="E88" s="25" t="n">
        <f aca="false" ca="false" dt2D="false" dtr="false" t="normal">R88-H88</f>
        <v>147.16000000000003</v>
      </c>
      <c r="F88" s="5" t="n">
        <v>2</v>
      </c>
      <c r="G88" s="5" t="n">
        <f aca="false" ca="false" dt2D="false" dtr="false" t="normal">F88*'Малоэтажка_колич_жителей'!G87</f>
        <v>264</v>
      </c>
      <c r="H88" s="25" t="n">
        <f aca="false" ca="false" dt2D="false" dtr="false" t="normal">R88*0.74</f>
        <v>418.84</v>
      </c>
      <c r="I88" s="5" t="n">
        <v>0.3</v>
      </c>
      <c r="J88" s="5" t="n">
        <f aca="false" ca="false" dt2D="false" dtr="false" t="normal">I88*'Малоэтажка_колич_жителей'!G87</f>
        <v>39.6</v>
      </c>
      <c r="K88" s="25" t="n">
        <v>225</v>
      </c>
      <c r="L88" s="5" t="n">
        <v>1.4</v>
      </c>
      <c r="M88" s="5" t="n">
        <f aca="false" ca="false" dt2D="false" dtr="false" t="normal">L88*'Малоэтажка_колич_жителей'!G87</f>
        <v>184.79999999999998</v>
      </c>
      <c r="N88" s="25" t="n">
        <v>560</v>
      </c>
      <c r="O88" s="23" t="n">
        <f aca="false" ca="false" dt2D="false" dtr="false" t="normal">M88+J88+G88+D88</f>
        <v>580.8</v>
      </c>
      <c r="P88" s="23" t="n">
        <f aca="false" ca="false" dt2D="false" dtr="false" t="normal">N88+K88+H88+E88</f>
        <v>1351</v>
      </c>
      <c r="Q88" s="24" t="n">
        <f aca="false" ca="false" dt2D="false" dtr="false" t="normal">P88-O88</f>
        <v>770.2</v>
      </c>
      <c r="R88" s="13" t="n">
        <v>566</v>
      </c>
    </row>
    <row outlineLevel="0" r="89">
      <c r="A89" s="7" t="s"/>
      <c r="B89" s="4" t="s">
        <v>94</v>
      </c>
      <c r="C89" s="5" t="n">
        <v>0.7</v>
      </c>
      <c r="D89" s="5" t="n">
        <f aca="false" ca="false" dt2D="false" dtr="false" t="normal">C89*'Малоэтажка_колич_жителей'!G88</f>
        <v>92.39999999999999</v>
      </c>
      <c r="E89" s="25" t="n">
        <f aca="false" ca="false" dt2D="false" dtr="false" t="normal">R89-H89</f>
        <v>144.04000000000002</v>
      </c>
      <c r="F89" s="5" t="n">
        <v>2</v>
      </c>
      <c r="G89" s="5" t="n">
        <f aca="false" ca="false" dt2D="false" dtr="false" t="normal">F89*'Малоэтажка_колич_жителей'!G88</f>
        <v>264</v>
      </c>
      <c r="H89" s="25" t="n">
        <f aca="false" ca="false" dt2D="false" dtr="false" t="normal">R89*0.74</f>
        <v>409.96</v>
      </c>
      <c r="I89" s="5" t="n">
        <v>0.3</v>
      </c>
      <c r="J89" s="5" t="n">
        <f aca="false" ca="false" dt2D="false" dtr="false" t="normal">I89*'Малоэтажка_колич_жителей'!G88</f>
        <v>39.6</v>
      </c>
      <c r="K89" s="25" t="n">
        <v>248</v>
      </c>
      <c r="L89" s="5" t="n">
        <v>1.4</v>
      </c>
      <c r="M89" s="5" t="n">
        <f aca="false" ca="false" dt2D="false" dtr="false" t="normal">L89*'Малоэтажка_колич_жителей'!G88</f>
        <v>184.79999999999998</v>
      </c>
      <c r="N89" s="25" t="n">
        <v>454</v>
      </c>
      <c r="O89" s="23" t="n">
        <f aca="false" ca="false" dt2D="false" dtr="false" t="normal">M89+J89+G89+D89</f>
        <v>580.8</v>
      </c>
      <c r="P89" s="23" t="n">
        <f aca="false" ca="false" dt2D="false" dtr="false" t="normal">N89+K89+H89+E89</f>
        <v>1256</v>
      </c>
      <c r="Q89" s="24" t="n">
        <f aca="false" ca="false" dt2D="false" dtr="false" t="normal">P89-O89</f>
        <v>675.2</v>
      </c>
      <c r="R89" s="13" t="n">
        <v>554</v>
      </c>
    </row>
    <row outlineLevel="0" r="90">
      <c r="A90" s="3" t="s"/>
      <c r="B90" s="4" t="s">
        <v>95</v>
      </c>
      <c r="C90" s="5" t="n">
        <v>0.7</v>
      </c>
      <c r="D90" s="5" t="n">
        <f aca="false" ca="false" dt2D="false" dtr="false" t="normal">C90*'Малоэтажка_колич_жителей'!G89</f>
        <v>92.39999999999999</v>
      </c>
      <c r="E90" s="25" t="n">
        <f aca="false" ca="false" dt2D="false" dtr="false" t="normal">R90-H90</f>
        <v>147.16000000000003</v>
      </c>
      <c r="F90" s="5" t="n">
        <v>2</v>
      </c>
      <c r="G90" s="5" t="n">
        <f aca="false" ca="false" dt2D="false" dtr="false" t="normal">F90*'Малоэтажка_колич_жителей'!G89</f>
        <v>264</v>
      </c>
      <c r="H90" s="25" t="n">
        <f aca="false" ca="false" dt2D="false" dtr="false" t="normal">R90*0.74</f>
        <v>418.84</v>
      </c>
      <c r="I90" s="5" t="n">
        <v>0.3</v>
      </c>
      <c r="J90" s="5" t="n">
        <f aca="false" ca="false" dt2D="false" dtr="false" t="normal">I90*'Малоэтажка_колич_жителей'!G89</f>
        <v>39.6</v>
      </c>
      <c r="K90" s="25" t="n">
        <v>225</v>
      </c>
      <c r="L90" s="5" t="n">
        <v>1.4</v>
      </c>
      <c r="M90" s="5" t="n">
        <f aca="false" ca="false" dt2D="false" dtr="false" t="normal">L90*'Малоэтажка_колич_жителей'!G89</f>
        <v>184.79999999999998</v>
      </c>
      <c r="N90" s="25" t="n">
        <v>561</v>
      </c>
      <c r="O90" s="23" t="n">
        <f aca="false" ca="false" dt2D="false" dtr="false" t="normal">M90+J90+G90+D90</f>
        <v>580.8</v>
      </c>
      <c r="P90" s="23" t="n">
        <f aca="false" ca="false" dt2D="false" dtr="false" t="normal">N90+K90+H90+E90</f>
        <v>1352</v>
      </c>
      <c r="Q90" s="24" t="n">
        <f aca="false" ca="false" dt2D="false" dtr="false" t="normal">P90-O90</f>
        <v>771.2</v>
      </c>
      <c r="R90" s="13" t="n">
        <v>566</v>
      </c>
    </row>
    <row outlineLevel="0" r="91">
      <c r="A91" s="1" t="n">
        <v>8</v>
      </c>
      <c r="B91" s="4" t="s">
        <v>96</v>
      </c>
      <c r="C91" s="5" t="n">
        <v>0.7</v>
      </c>
      <c r="D91" s="5" t="n">
        <f aca="false" ca="false" dt2D="false" dtr="false" t="normal">C91*'Малоэтажка_колич_жителей'!G90</f>
        <v>92.39999999999999</v>
      </c>
      <c r="E91" s="25" t="n">
        <f aca="false" ca="false" dt2D="false" dtr="false" t="normal">R91-H91</f>
        <v>246.22000000000003</v>
      </c>
      <c r="F91" s="5" t="n">
        <v>2</v>
      </c>
      <c r="G91" s="5" t="n">
        <f aca="false" ca="false" dt2D="false" dtr="false" t="normal">F91*'Малоэтажка_колич_жителей'!G90</f>
        <v>264</v>
      </c>
      <c r="H91" s="25" t="n">
        <f aca="false" ca="false" dt2D="false" dtr="false" t="normal">R91*0.74</f>
        <v>700.78</v>
      </c>
      <c r="I91" s="5" t="n">
        <v>0.3</v>
      </c>
      <c r="J91" s="5" t="n">
        <f aca="false" ca="false" dt2D="false" dtr="false" t="normal">I91*'Малоэтажка_колич_жителей'!G90</f>
        <v>39.6</v>
      </c>
      <c r="K91" s="25" t="n">
        <v>225</v>
      </c>
      <c r="L91" s="5" t="n">
        <v>1.4</v>
      </c>
      <c r="M91" s="5" t="n">
        <f aca="false" ca="false" dt2D="false" dtr="false" t="normal">L91*'Малоэтажка_колич_жителей'!G90</f>
        <v>184.79999999999998</v>
      </c>
      <c r="N91" s="25" t="n">
        <v>559</v>
      </c>
      <c r="O91" s="23" t="n">
        <f aca="false" ca="false" dt2D="false" dtr="false" t="normal">M91+J91+G91+D91</f>
        <v>580.8</v>
      </c>
      <c r="P91" s="23" t="n">
        <f aca="false" ca="false" dt2D="false" dtr="false" t="normal">N91+K91+H91+E91</f>
        <v>1731</v>
      </c>
      <c r="Q91" s="24" t="n">
        <f aca="false" ca="false" dt2D="false" dtr="false" t="normal">P91-O91</f>
        <v>1150.2</v>
      </c>
      <c r="R91" s="13" t="n">
        <v>947</v>
      </c>
    </row>
    <row outlineLevel="0" r="92">
      <c r="A92" s="7" t="s"/>
      <c r="B92" s="4" t="s">
        <v>97</v>
      </c>
      <c r="C92" s="5" t="n">
        <v>0.7</v>
      </c>
      <c r="D92" s="5" t="n">
        <f aca="false" ca="false" dt2D="false" dtr="false" t="normal">C92*'Малоэтажка_колич_жителей'!G91</f>
        <v>92.39999999999999</v>
      </c>
      <c r="E92" s="25" t="n">
        <f aca="false" ca="false" dt2D="false" dtr="false" t="normal">R92-H92</f>
        <v>246.22000000000003</v>
      </c>
      <c r="F92" s="5" t="n">
        <v>2</v>
      </c>
      <c r="G92" s="5" t="n">
        <f aca="false" ca="false" dt2D="false" dtr="false" t="normal">F92*'Малоэтажка_колич_жителей'!G91</f>
        <v>264</v>
      </c>
      <c r="H92" s="25" t="n">
        <f aca="false" ca="false" dt2D="false" dtr="false" t="normal">R92*0.74</f>
        <v>700.78</v>
      </c>
      <c r="I92" s="5" t="n">
        <v>0.3</v>
      </c>
      <c r="J92" s="5" t="n">
        <f aca="false" ca="false" dt2D="false" dtr="false" t="normal">I92*'Малоэтажка_колич_жителей'!G91</f>
        <v>39.6</v>
      </c>
      <c r="K92" s="25" t="n">
        <v>225</v>
      </c>
      <c r="L92" s="5" t="n">
        <v>1.4</v>
      </c>
      <c r="M92" s="5" t="n">
        <f aca="false" ca="false" dt2D="false" dtr="false" t="normal">L92*'Малоэтажка_колич_жителей'!G91</f>
        <v>184.79999999999998</v>
      </c>
      <c r="N92" s="25" t="n">
        <v>561</v>
      </c>
      <c r="O92" s="23" t="n">
        <f aca="false" ca="false" dt2D="false" dtr="false" t="normal">M92+J92+G92+D92</f>
        <v>580.8</v>
      </c>
      <c r="P92" s="23" t="n">
        <f aca="false" ca="false" dt2D="false" dtr="false" t="normal">N92+K92+H92+E92</f>
        <v>1733</v>
      </c>
      <c r="Q92" s="24" t="n">
        <f aca="false" ca="false" dt2D="false" dtr="false" t="normal">P92-O92</f>
        <v>1152.2</v>
      </c>
      <c r="R92" s="13" t="n">
        <v>947</v>
      </c>
    </row>
    <row outlineLevel="0" r="93">
      <c r="A93" s="7" t="s"/>
      <c r="B93" s="4" t="s">
        <v>98</v>
      </c>
      <c r="C93" s="5" t="n">
        <v>0.7</v>
      </c>
      <c r="D93" s="5" t="n">
        <f aca="false" ca="false" dt2D="false" dtr="false" t="normal">C93*'Малоэтажка_колич_жителей'!G92</f>
        <v>92.39999999999999</v>
      </c>
      <c r="E93" s="25" t="n">
        <f aca="false" ca="false" dt2D="false" dtr="false" t="normal">R93-H93</f>
        <v>146.89999999999998</v>
      </c>
      <c r="F93" s="5" t="n">
        <v>2</v>
      </c>
      <c r="G93" s="5" t="n">
        <f aca="false" ca="false" dt2D="false" dtr="false" t="normal">F93*'Малоэтажка_колич_жителей'!G92</f>
        <v>264</v>
      </c>
      <c r="H93" s="25" t="n">
        <f aca="false" ca="false" dt2D="false" dtr="false" t="normal">R93*0.74</f>
        <v>418.1</v>
      </c>
      <c r="I93" s="5" t="n">
        <v>0.3</v>
      </c>
      <c r="J93" s="5" t="n">
        <f aca="false" ca="false" dt2D="false" dtr="false" t="normal">I93*'Малоэтажка_колич_жителей'!G92</f>
        <v>39.6</v>
      </c>
      <c r="K93" s="25" t="n">
        <v>225</v>
      </c>
      <c r="L93" s="5" t="n">
        <v>1.4</v>
      </c>
      <c r="M93" s="5" t="n">
        <f aca="false" ca="false" dt2D="false" dtr="false" t="normal">L93*'Малоэтажка_колич_жителей'!G92</f>
        <v>184.79999999999998</v>
      </c>
      <c r="N93" s="25" t="n">
        <v>558</v>
      </c>
      <c r="O93" s="23" t="n">
        <f aca="false" ca="false" dt2D="false" dtr="false" t="normal">M93+J93+G93+D93</f>
        <v>580.8</v>
      </c>
      <c r="P93" s="23" t="n">
        <f aca="false" ca="false" dt2D="false" dtr="false" t="normal">N93+K93+H93+E93</f>
        <v>1348</v>
      </c>
      <c r="Q93" s="24" t="n">
        <f aca="false" ca="false" dt2D="false" dtr="false" t="normal">P93-O93</f>
        <v>767.2</v>
      </c>
      <c r="R93" s="13" t="n">
        <v>565</v>
      </c>
    </row>
    <row outlineLevel="0" r="94">
      <c r="A94" s="7" t="s"/>
      <c r="B94" s="4" t="s">
        <v>99</v>
      </c>
      <c r="C94" s="5" t="n">
        <v>0.7</v>
      </c>
      <c r="D94" s="5" t="n">
        <f aca="false" ca="false" dt2D="false" dtr="false" t="normal">C94*'Малоэтажка_колич_жителей'!G93</f>
        <v>92.39999999999999</v>
      </c>
      <c r="E94" s="25" t="n">
        <f aca="false" ca="false" dt2D="false" dtr="false" t="normal">R94-H94</f>
        <v>146.89999999999998</v>
      </c>
      <c r="F94" s="5" t="n">
        <v>2</v>
      </c>
      <c r="G94" s="5" t="n">
        <f aca="false" ca="false" dt2D="false" dtr="false" t="normal">F94*'Малоэтажка_колич_жителей'!G93</f>
        <v>264</v>
      </c>
      <c r="H94" s="25" t="n">
        <f aca="false" ca="false" dt2D="false" dtr="false" t="normal">R94*0.74</f>
        <v>418.1</v>
      </c>
      <c r="I94" s="5" t="n">
        <v>0.3</v>
      </c>
      <c r="J94" s="5" t="n">
        <f aca="false" ca="false" dt2D="false" dtr="false" t="normal">I94*'Малоэтажка_колич_жителей'!G93</f>
        <v>39.6</v>
      </c>
      <c r="K94" s="25" t="n">
        <v>225</v>
      </c>
      <c r="L94" s="5" t="n">
        <v>1.4</v>
      </c>
      <c r="M94" s="5" t="n">
        <f aca="false" ca="false" dt2D="false" dtr="false" t="normal">L94*'Малоэтажка_колич_жителей'!G93</f>
        <v>184.79999999999998</v>
      </c>
      <c r="N94" s="25" t="n">
        <v>557</v>
      </c>
      <c r="O94" s="23" t="n">
        <f aca="false" ca="false" dt2D="false" dtr="false" t="normal">M94+J94+G94+D94</f>
        <v>580.8</v>
      </c>
      <c r="P94" s="23" t="n">
        <f aca="false" ca="false" dt2D="false" dtr="false" t="normal">N94+K94+H94+E94</f>
        <v>1347</v>
      </c>
      <c r="Q94" s="24" t="n">
        <f aca="false" ca="false" dt2D="false" dtr="false" t="normal">P94-O94</f>
        <v>766.2</v>
      </c>
      <c r="R94" s="13" t="n">
        <v>565</v>
      </c>
    </row>
    <row outlineLevel="0" r="95">
      <c r="A95" s="7" t="s"/>
      <c r="B95" s="4" t="s">
        <v>100</v>
      </c>
      <c r="C95" s="5" t="n">
        <v>0.7</v>
      </c>
      <c r="D95" s="5" t="n">
        <f aca="false" ca="false" dt2D="false" dtr="false" t="normal">C95*'Малоэтажка_колич_жителей'!G94</f>
        <v>92.39999999999999</v>
      </c>
      <c r="E95" s="25" t="n">
        <f aca="false" ca="false" dt2D="false" dtr="false" t="normal">R95-H95</f>
        <v>147.16000000000003</v>
      </c>
      <c r="F95" s="5" t="n">
        <v>2</v>
      </c>
      <c r="G95" s="5" t="n">
        <f aca="false" ca="false" dt2D="false" dtr="false" t="normal">F95*'Малоэтажка_колич_жителей'!G94</f>
        <v>264</v>
      </c>
      <c r="H95" s="25" t="n">
        <f aca="false" ca="false" dt2D="false" dtr="false" t="normal">R95*0.74</f>
        <v>418.84</v>
      </c>
      <c r="I95" s="5" t="n">
        <v>0.3</v>
      </c>
      <c r="J95" s="5" t="n">
        <f aca="false" ca="false" dt2D="false" dtr="false" t="normal">I95*'Малоэтажка_колич_жителей'!G94</f>
        <v>39.6</v>
      </c>
      <c r="K95" s="25" t="n">
        <v>225</v>
      </c>
      <c r="L95" s="5" t="n">
        <v>1.4</v>
      </c>
      <c r="M95" s="5" t="n">
        <f aca="false" ca="false" dt2D="false" dtr="false" t="normal">L95*'Малоэтажка_колич_жителей'!G94</f>
        <v>184.79999999999998</v>
      </c>
      <c r="N95" s="25" t="n">
        <v>560</v>
      </c>
      <c r="O95" s="23" t="n">
        <f aca="false" ca="false" dt2D="false" dtr="false" t="normal">M95+J95+G95+D95</f>
        <v>580.8</v>
      </c>
      <c r="P95" s="23" t="n">
        <f aca="false" ca="false" dt2D="false" dtr="false" t="normal">N95+K95+H95+E95</f>
        <v>1351</v>
      </c>
      <c r="Q95" s="24" t="n">
        <f aca="false" ca="false" dt2D="false" dtr="false" t="normal">P95-O95</f>
        <v>770.2</v>
      </c>
      <c r="R95" s="13" t="n">
        <v>566</v>
      </c>
    </row>
    <row outlineLevel="0" r="96">
      <c r="A96" s="7" t="s"/>
      <c r="B96" s="4" t="s">
        <v>101</v>
      </c>
      <c r="C96" s="5" t="n">
        <v>0.7</v>
      </c>
      <c r="D96" s="5" t="n">
        <f aca="false" ca="false" dt2D="false" dtr="false" t="normal">C96*'Малоэтажка_колич_жителей'!G95</f>
        <v>92.39999999999999</v>
      </c>
      <c r="E96" s="25" t="n">
        <f aca="false" ca="false" dt2D="false" dtr="false" t="normal">R96-H96</f>
        <v>147.16000000000003</v>
      </c>
      <c r="F96" s="5" t="n">
        <v>2</v>
      </c>
      <c r="G96" s="5" t="n">
        <f aca="false" ca="false" dt2D="false" dtr="false" t="normal">F96*'Малоэтажка_колич_жителей'!G95</f>
        <v>264</v>
      </c>
      <c r="H96" s="25" t="n">
        <f aca="false" ca="false" dt2D="false" dtr="false" t="normal">R96*0.74</f>
        <v>418.84</v>
      </c>
      <c r="I96" s="5" t="n">
        <v>0.3</v>
      </c>
      <c r="J96" s="5" t="n">
        <f aca="false" ca="false" dt2D="false" dtr="false" t="normal">I96*'Малоэтажка_колич_жителей'!G95</f>
        <v>39.6</v>
      </c>
      <c r="K96" s="25" t="n">
        <v>225</v>
      </c>
      <c r="L96" s="5" t="n">
        <v>1.4</v>
      </c>
      <c r="M96" s="5" t="n">
        <f aca="false" ca="false" dt2D="false" dtr="false" t="normal">L96*'Малоэтажка_колич_жителей'!G95</f>
        <v>184.79999999999998</v>
      </c>
      <c r="N96" s="25" t="n">
        <v>561</v>
      </c>
      <c r="O96" s="23" t="n">
        <f aca="false" ca="false" dt2D="false" dtr="false" t="normal">M96+J96+G96+D96</f>
        <v>580.8</v>
      </c>
      <c r="P96" s="23" t="n">
        <f aca="false" ca="false" dt2D="false" dtr="false" t="normal">N96+K96+H96+E96</f>
        <v>1352</v>
      </c>
      <c r="Q96" s="24" t="n">
        <f aca="false" ca="false" dt2D="false" dtr="false" t="normal">P96-O96</f>
        <v>771.2</v>
      </c>
      <c r="R96" s="13" t="n">
        <v>566</v>
      </c>
    </row>
    <row outlineLevel="0" r="97">
      <c r="A97" s="7" t="s"/>
      <c r="B97" s="4" t="s">
        <v>102</v>
      </c>
      <c r="C97" s="5" t="n">
        <v>0.7</v>
      </c>
      <c r="D97" s="5" t="n">
        <f aca="false" ca="false" dt2D="false" dtr="false" t="normal">C97*'Малоэтажка_колич_жителей'!G96</f>
        <v>92.39999999999999</v>
      </c>
      <c r="E97" s="25" t="n">
        <f aca="false" ca="false" dt2D="false" dtr="false" t="normal">R97-H97</f>
        <v>147.16000000000003</v>
      </c>
      <c r="F97" s="5" t="n">
        <v>2</v>
      </c>
      <c r="G97" s="5" t="n">
        <f aca="false" ca="false" dt2D="false" dtr="false" t="normal">F97*'Малоэтажка_колич_жителей'!G96</f>
        <v>264</v>
      </c>
      <c r="H97" s="25" t="n">
        <f aca="false" ca="false" dt2D="false" dtr="false" t="normal">R97*0.74</f>
        <v>418.84</v>
      </c>
      <c r="I97" s="5" t="n">
        <v>0.3</v>
      </c>
      <c r="J97" s="5" t="n">
        <f aca="false" ca="false" dt2D="false" dtr="false" t="normal">I97*'Малоэтажка_колич_жителей'!G96</f>
        <v>39.6</v>
      </c>
      <c r="K97" s="25" t="n">
        <v>225</v>
      </c>
      <c r="L97" s="5" t="n">
        <v>1.4</v>
      </c>
      <c r="M97" s="5" t="n">
        <f aca="false" ca="false" dt2D="false" dtr="false" t="normal">L97*'Малоэтажка_колич_жителей'!G96</f>
        <v>184.79999999999998</v>
      </c>
      <c r="N97" s="25" t="n">
        <v>561</v>
      </c>
      <c r="O97" s="23" t="n">
        <f aca="false" ca="false" dt2D="false" dtr="false" t="normal">M97+J97+G97+D97</f>
        <v>580.8</v>
      </c>
      <c r="P97" s="23" t="n">
        <f aca="false" ca="false" dt2D="false" dtr="false" t="normal">N97+K97+H97+E97</f>
        <v>1352</v>
      </c>
      <c r="Q97" s="24" t="n">
        <f aca="false" ca="false" dt2D="false" dtr="false" t="normal">P97-O97</f>
        <v>771.2</v>
      </c>
      <c r="R97" s="13" t="n">
        <v>566</v>
      </c>
    </row>
    <row outlineLevel="0" r="98">
      <c r="A98" s="7" t="s"/>
      <c r="B98" s="4" t="s">
        <v>103</v>
      </c>
      <c r="C98" s="5" t="n">
        <v>0.7</v>
      </c>
      <c r="D98" s="5" t="n">
        <f aca="false" ca="false" dt2D="false" dtr="false" t="normal">C98*'Малоэтажка_колич_жителей'!G97</f>
        <v>92.39999999999999</v>
      </c>
      <c r="E98" s="25" t="n">
        <f aca="false" ca="false" dt2D="false" dtr="false" t="normal">R98-H98</f>
        <v>147.16000000000003</v>
      </c>
      <c r="F98" s="5" t="n">
        <v>2</v>
      </c>
      <c r="G98" s="5" t="n">
        <f aca="false" ca="false" dt2D="false" dtr="false" t="normal">F98*'Малоэтажка_колич_жителей'!G97</f>
        <v>264</v>
      </c>
      <c r="H98" s="25" t="n">
        <f aca="false" ca="false" dt2D="false" dtr="false" t="normal">R98*0.74</f>
        <v>418.84</v>
      </c>
      <c r="I98" s="5" t="n">
        <v>0.3</v>
      </c>
      <c r="J98" s="5" t="n">
        <f aca="false" ca="false" dt2D="false" dtr="false" t="normal">I98*'Малоэтажка_колич_жителей'!G97</f>
        <v>39.6</v>
      </c>
      <c r="K98" s="25" t="n">
        <v>225</v>
      </c>
      <c r="L98" s="5" t="n">
        <v>1.4</v>
      </c>
      <c r="M98" s="5" t="n">
        <f aca="false" ca="false" dt2D="false" dtr="false" t="normal">L98*'Малоэтажка_колич_жителей'!G97</f>
        <v>184.79999999999998</v>
      </c>
      <c r="N98" s="25" t="n">
        <v>560</v>
      </c>
      <c r="O98" s="23" t="n">
        <f aca="false" ca="false" dt2D="false" dtr="false" t="normal">M98+J98+G98+D98</f>
        <v>580.8</v>
      </c>
      <c r="P98" s="23" t="n">
        <f aca="false" ca="false" dt2D="false" dtr="false" t="normal">N98+K98+H98+E98</f>
        <v>1351</v>
      </c>
      <c r="Q98" s="24" t="n">
        <f aca="false" ca="false" dt2D="false" dtr="false" t="normal">P98-O98</f>
        <v>770.2</v>
      </c>
      <c r="R98" s="13" t="n">
        <v>566</v>
      </c>
    </row>
    <row outlineLevel="0" r="99">
      <c r="A99" s="7" t="s"/>
      <c r="B99" s="4" t="s">
        <v>104</v>
      </c>
      <c r="C99" s="5" t="n">
        <v>0.7</v>
      </c>
      <c r="D99" s="5" t="n">
        <f aca="false" ca="false" dt2D="false" dtr="false" t="normal">C99*'Малоэтажка_колич_жителей'!G98</f>
        <v>92.39999999999999</v>
      </c>
      <c r="E99" s="25" t="n">
        <f aca="false" ca="false" dt2D="false" dtr="false" t="normal">R99-H99</f>
        <v>147.16000000000003</v>
      </c>
      <c r="F99" s="5" t="n">
        <v>2</v>
      </c>
      <c r="G99" s="5" t="n">
        <f aca="false" ca="false" dt2D="false" dtr="false" t="normal">F99*'Малоэтажка_колич_жителей'!G98</f>
        <v>264</v>
      </c>
      <c r="H99" s="25" t="n">
        <f aca="false" ca="false" dt2D="false" dtr="false" t="normal">R99*0.74</f>
        <v>418.84</v>
      </c>
      <c r="I99" s="5" t="n">
        <v>0.3</v>
      </c>
      <c r="J99" s="5" t="n">
        <f aca="false" ca="false" dt2D="false" dtr="false" t="normal">I99*'Малоэтажка_колич_жителей'!G98</f>
        <v>39.6</v>
      </c>
      <c r="K99" s="25" t="n">
        <v>225</v>
      </c>
      <c r="L99" s="5" t="n">
        <v>1.4</v>
      </c>
      <c r="M99" s="5" t="n">
        <f aca="false" ca="false" dt2D="false" dtr="false" t="normal">L99*'Малоэтажка_колич_жителей'!G98</f>
        <v>184.79999999999998</v>
      </c>
      <c r="N99" s="25" t="n">
        <v>560</v>
      </c>
      <c r="O99" s="23" t="n">
        <f aca="false" ca="false" dt2D="false" dtr="false" t="normal">M99+J99+G99+D99</f>
        <v>580.8</v>
      </c>
      <c r="P99" s="23" t="n">
        <f aca="false" ca="false" dt2D="false" dtr="false" t="normal">N99+K99+H99+E99</f>
        <v>1351</v>
      </c>
      <c r="Q99" s="24" t="n">
        <f aca="false" ca="false" dt2D="false" dtr="false" t="normal">P99-O99</f>
        <v>770.2</v>
      </c>
      <c r="R99" s="13" t="n">
        <v>566</v>
      </c>
    </row>
    <row outlineLevel="0" r="100">
      <c r="A100" s="7" t="s"/>
      <c r="B100" s="4" t="s">
        <v>105</v>
      </c>
      <c r="C100" s="5" t="n">
        <v>0.7</v>
      </c>
      <c r="D100" s="5" t="n">
        <f aca="false" ca="false" dt2D="false" dtr="false" t="normal">C100*'Малоэтажка_колич_жителей'!G99</f>
        <v>92.39999999999999</v>
      </c>
      <c r="E100" s="25" t="n">
        <f aca="false" ca="false" dt2D="false" dtr="false" t="normal">R100-H100</f>
        <v>147.16000000000003</v>
      </c>
      <c r="F100" s="5" t="n">
        <v>2</v>
      </c>
      <c r="G100" s="5" t="n">
        <f aca="false" ca="false" dt2D="false" dtr="false" t="normal">F100*'Малоэтажка_колич_жителей'!G99</f>
        <v>264</v>
      </c>
      <c r="H100" s="25" t="n">
        <f aca="false" ca="false" dt2D="false" dtr="false" t="normal">R100*0.74</f>
        <v>418.84</v>
      </c>
      <c r="I100" s="5" t="n">
        <v>0.3</v>
      </c>
      <c r="J100" s="5" t="n">
        <f aca="false" ca="false" dt2D="false" dtr="false" t="normal">I100*'Малоэтажка_колич_жителей'!G99</f>
        <v>39.6</v>
      </c>
      <c r="K100" s="25" t="n">
        <v>225</v>
      </c>
      <c r="L100" s="5" t="n">
        <v>1.4</v>
      </c>
      <c r="M100" s="5" t="n">
        <f aca="false" ca="false" dt2D="false" dtr="false" t="normal">L100*'Малоэтажка_колич_жителей'!G99</f>
        <v>184.79999999999998</v>
      </c>
      <c r="N100" s="25" t="n">
        <v>561</v>
      </c>
      <c r="O100" s="23" t="n">
        <f aca="false" ca="false" dt2D="false" dtr="false" t="normal">M100+J100+G100+D100</f>
        <v>580.8</v>
      </c>
      <c r="P100" s="23" t="n">
        <f aca="false" ca="false" dt2D="false" dtr="false" t="normal">N100+K100+H100+E100</f>
        <v>1352</v>
      </c>
      <c r="Q100" s="24" t="n">
        <f aca="false" ca="false" dt2D="false" dtr="false" t="normal">P100-O100</f>
        <v>771.2</v>
      </c>
      <c r="R100" s="13" t="n">
        <v>566</v>
      </c>
    </row>
    <row outlineLevel="0" r="101">
      <c r="A101" s="7" t="s"/>
      <c r="B101" s="4" t="s">
        <v>106</v>
      </c>
      <c r="C101" s="5" t="n">
        <v>0.7</v>
      </c>
      <c r="D101" s="5" t="n">
        <f aca="false" ca="false" dt2D="false" dtr="false" t="normal">C101*'Малоэтажка_колич_жителей'!G100</f>
        <v>92.39999999999999</v>
      </c>
      <c r="E101" s="25" t="n">
        <f aca="false" ca="false" dt2D="false" dtr="false" t="normal">R101-H101</f>
        <v>147.16000000000003</v>
      </c>
      <c r="F101" s="5" t="n">
        <v>2</v>
      </c>
      <c r="G101" s="5" t="n">
        <f aca="false" ca="false" dt2D="false" dtr="false" t="normal">F101*'Малоэтажка_колич_жителей'!G100</f>
        <v>264</v>
      </c>
      <c r="H101" s="25" t="n">
        <f aca="false" ca="false" dt2D="false" dtr="false" t="normal">R101*0.74</f>
        <v>418.84</v>
      </c>
      <c r="I101" s="5" t="n">
        <v>0.3</v>
      </c>
      <c r="J101" s="5" t="n">
        <f aca="false" ca="false" dt2D="false" dtr="false" t="normal">I101*'Малоэтажка_колич_жителей'!G100</f>
        <v>39.6</v>
      </c>
      <c r="K101" s="25" t="n">
        <v>225</v>
      </c>
      <c r="L101" s="5" t="n">
        <v>1.4</v>
      </c>
      <c r="M101" s="5" t="n">
        <f aca="false" ca="false" dt2D="false" dtr="false" t="normal">L101*'Малоэтажка_колич_жителей'!G100</f>
        <v>184.79999999999998</v>
      </c>
      <c r="N101" s="25" t="n">
        <v>561</v>
      </c>
      <c r="O101" s="23" t="n">
        <f aca="false" ca="false" dt2D="false" dtr="false" t="normal">M101+J101+G101+D101</f>
        <v>580.8</v>
      </c>
      <c r="P101" s="23" t="n">
        <f aca="false" ca="false" dt2D="false" dtr="false" t="normal">N101+K101+H101+E101</f>
        <v>1352</v>
      </c>
      <c r="Q101" s="24" t="n">
        <f aca="false" ca="false" dt2D="false" dtr="false" t="normal">P101-O101</f>
        <v>771.2</v>
      </c>
      <c r="R101" s="13" t="n">
        <v>566</v>
      </c>
    </row>
    <row outlineLevel="0" r="102">
      <c r="A102" s="7" t="s"/>
      <c r="B102" s="4" t="s">
        <v>107</v>
      </c>
      <c r="C102" s="5" t="n">
        <v>0.7</v>
      </c>
      <c r="D102" s="5" t="n">
        <f aca="false" ca="false" dt2D="false" dtr="false" t="normal">C102*'Малоэтажка_колич_жителей'!G101</f>
        <v>92.39999999999999</v>
      </c>
      <c r="E102" s="25" t="n">
        <f aca="false" ca="false" dt2D="false" dtr="false" t="normal">R102-H102</f>
        <v>147.16000000000003</v>
      </c>
      <c r="F102" s="5" t="n">
        <v>2</v>
      </c>
      <c r="G102" s="5" t="n">
        <f aca="false" ca="false" dt2D="false" dtr="false" t="normal">F102*'Малоэтажка_колич_жителей'!G101</f>
        <v>264</v>
      </c>
      <c r="H102" s="25" t="n">
        <f aca="false" ca="false" dt2D="false" dtr="false" t="normal">R102*0.74</f>
        <v>418.84</v>
      </c>
      <c r="I102" s="5" t="n">
        <v>0.3</v>
      </c>
      <c r="J102" s="5" t="n">
        <f aca="false" ca="false" dt2D="false" dtr="false" t="normal">I102*'Малоэтажка_колич_жителей'!G101</f>
        <v>39.6</v>
      </c>
      <c r="K102" s="25" t="n">
        <v>225</v>
      </c>
      <c r="L102" s="5" t="n">
        <v>1.4</v>
      </c>
      <c r="M102" s="5" t="n">
        <f aca="false" ca="false" dt2D="false" dtr="false" t="normal">L102*'Малоэтажка_колич_жителей'!G101</f>
        <v>184.79999999999998</v>
      </c>
      <c r="N102" s="25" t="n">
        <v>560</v>
      </c>
      <c r="O102" s="23" t="n">
        <f aca="false" ca="false" dt2D="false" dtr="false" t="normal">M102+J102+G102+D102</f>
        <v>580.8</v>
      </c>
      <c r="P102" s="23" t="n">
        <f aca="false" ca="false" dt2D="false" dtr="false" t="normal">N102+K102+H102+E102</f>
        <v>1351</v>
      </c>
      <c r="Q102" s="24" t="n">
        <f aca="false" ca="false" dt2D="false" dtr="false" t="normal">P102-O102</f>
        <v>770.2</v>
      </c>
      <c r="R102" s="13" t="n">
        <v>566</v>
      </c>
    </row>
    <row outlineLevel="0" r="103">
      <c r="A103" s="7" t="s"/>
      <c r="B103" s="4" t="s">
        <v>108</v>
      </c>
      <c r="C103" s="5" t="n">
        <v>0.7</v>
      </c>
      <c r="D103" s="5" t="n">
        <f aca="false" ca="false" dt2D="false" dtr="false" t="normal">C103*'Малоэтажка_колич_жителей'!G102</f>
        <v>92.39999999999999</v>
      </c>
      <c r="E103" s="25" t="n">
        <f aca="false" ca="false" dt2D="false" dtr="false" t="normal">R103-H103</f>
        <v>147.16000000000003</v>
      </c>
      <c r="F103" s="5" t="n">
        <v>2</v>
      </c>
      <c r="G103" s="5" t="n">
        <f aca="false" ca="false" dt2D="false" dtr="false" t="normal">F103*'Малоэтажка_колич_жителей'!G102</f>
        <v>264</v>
      </c>
      <c r="H103" s="25" t="n">
        <f aca="false" ca="false" dt2D="false" dtr="false" t="normal">R103*0.74</f>
        <v>418.84</v>
      </c>
      <c r="I103" s="5" t="n">
        <v>0.3</v>
      </c>
      <c r="J103" s="5" t="n">
        <f aca="false" ca="false" dt2D="false" dtr="false" t="normal">I103*'Малоэтажка_колич_жителей'!G102</f>
        <v>39.6</v>
      </c>
      <c r="K103" s="25" t="n">
        <v>225</v>
      </c>
      <c r="L103" s="5" t="n">
        <v>1.4</v>
      </c>
      <c r="M103" s="5" t="n">
        <f aca="false" ca="false" dt2D="false" dtr="false" t="normal">L103*'Малоэтажка_колич_жителей'!G102</f>
        <v>184.79999999999998</v>
      </c>
      <c r="N103" s="25" t="n">
        <v>560</v>
      </c>
      <c r="O103" s="23" t="n">
        <f aca="false" ca="false" dt2D="false" dtr="false" t="normal">M103+J103+G103+D103</f>
        <v>580.8</v>
      </c>
      <c r="P103" s="23" t="n">
        <f aca="false" ca="false" dt2D="false" dtr="false" t="normal">N103+K103+H103+E103</f>
        <v>1351</v>
      </c>
      <c r="Q103" s="24" t="n">
        <f aca="false" ca="false" dt2D="false" dtr="false" t="normal">P103-O103</f>
        <v>770.2</v>
      </c>
      <c r="R103" s="13" t="n">
        <v>566</v>
      </c>
    </row>
    <row outlineLevel="0" r="104">
      <c r="A104" s="7" t="s"/>
      <c r="B104" s="4" t="s">
        <v>109</v>
      </c>
      <c r="C104" s="5" t="n">
        <v>0.7</v>
      </c>
      <c r="D104" s="5" t="n">
        <f aca="false" ca="false" dt2D="false" dtr="false" t="normal">C104*'Малоэтажка_колич_жителей'!G103</f>
        <v>92.39999999999999</v>
      </c>
      <c r="E104" s="25" t="n">
        <f aca="false" ca="false" dt2D="false" dtr="false" t="normal">R104-H104</f>
        <v>147.16000000000003</v>
      </c>
      <c r="F104" s="5" t="n">
        <v>2</v>
      </c>
      <c r="G104" s="5" t="n">
        <f aca="false" ca="false" dt2D="false" dtr="false" t="normal">F104*'Малоэтажка_колич_жителей'!G103</f>
        <v>264</v>
      </c>
      <c r="H104" s="25" t="n">
        <f aca="false" ca="false" dt2D="false" dtr="false" t="normal">R104*0.74</f>
        <v>418.84</v>
      </c>
      <c r="I104" s="5" t="n">
        <v>0.3</v>
      </c>
      <c r="J104" s="5" t="n">
        <f aca="false" ca="false" dt2D="false" dtr="false" t="normal">I104*'Малоэтажка_колич_жителей'!G103</f>
        <v>39.6</v>
      </c>
      <c r="K104" s="25" t="n">
        <v>225</v>
      </c>
      <c r="L104" s="5" t="n">
        <v>1.4</v>
      </c>
      <c r="M104" s="5" t="n">
        <f aca="false" ca="false" dt2D="false" dtr="false" t="normal">L104*'Малоэтажка_колич_жителей'!G103</f>
        <v>184.79999999999998</v>
      </c>
      <c r="N104" s="25" t="n">
        <v>561</v>
      </c>
      <c r="O104" s="23" t="n">
        <f aca="false" ca="false" dt2D="false" dtr="false" t="normal">M104+J104+G104+D104</f>
        <v>580.8</v>
      </c>
      <c r="P104" s="23" t="n">
        <f aca="false" ca="false" dt2D="false" dtr="false" t="normal">N104+K104+H104+E104</f>
        <v>1352</v>
      </c>
      <c r="Q104" s="24" t="n">
        <f aca="false" ca="false" dt2D="false" dtr="false" t="normal">P104-O104</f>
        <v>771.2</v>
      </c>
      <c r="R104" s="13" t="n">
        <v>566</v>
      </c>
    </row>
    <row outlineLevel="0" r="105">
      <c r="A105" s="7" t="s"/>
      <c r="B105" s="4" t="s">
        <v>110</v>
      </c>
      <c r="C105" s="5" t="n">
        <v>0.7</v>
      </c>
      <c r="D105" s="5" t="n">
        <f aca="false" ca="false" dt2D="false" dtr="false" t="normal">C105*'Малоэтажка_колич_жителей'!G104</f>
        <v>92.39999999999999</v>
      </c>
      <c r="E105" s="25" t="n">
        <f aca="false" ca="false" dt2D="false" dtr="false" t="normal">R105-H105</f>
        <v>147.16000000000003</v>
      </c>
      <c r="F105" s="5" t="n">
        <v>2</v>
      </c>
      <c r="G105" s="5" t="n">
        <f aca="false" ca="false" dt2D="false" dtr="false" t="normal">F105*'Малоэтажка_колич_жителей'!G104</f>
        <v>264</v>
      </c>
      <c r="H105" s="25" t="n">
        <f aca="false" ca="false" dt2D="false" dtr="false" t="normal">R105*0.74</f>
        <v>418.84</v>
      </c>
      <c r="I105" s="5" t="n">
        <v>0.3</v>
      </c>
      <c r="J105" s="5" t="n">
        <f aca="false" ca="false" dt2D="false" dtr="false" t="normal">I105*'Малоэтажка_колич_жителей'!G104</f>
        <v>39.6</v>
      </c>
      <c r="K105" s="25" t="n">
        <v>225</v>
      </c>
      <c r="L105" s="5" t="n">
        <v>1.4</v>
      </c>
      <c r="M105" s="5" t="n">
        <f aca="false" ca="false" dt2D="false" dtr="false" t="normal">L105*'Малоэтажка_колич_жителей'!G104</f>
        <v>184.79999999999998</v>
      </c>
      <c r="N105" s="25" t="n">
        <v>561</v>
      </c>
      <c r="O105" s="23" t="n">
        <f aca="false" ca="false" dt2D="false" dtr="false" t="normal">M105+J105+G105+D105</f>
        <v>580.8</v>
      </c>
      <c r="P105" s="23" t="n">
        <f aca="false" ca="false" dt2D="false" dtr="false" t="normal">N105+K105+H105+E105</f>
        <v>1352</v>
      </c>
      <c r="Q105" s="24" t="n">
        <f aca="false" ca="false" dt2D="false" dtr="false" t="normal">P105-O105</f>
        <v>771.2</v>
      </c>
      <c r="R105" s="13" t="n">
        <v>566</v>
      </c>
    </row>
    <row outlineLevel="0" r="106">
      <c r="A106" s="7" t="s"/>
      <c r="B106" s="4" t="s">
        <v>111</v>
      </c>
      <c r="C106" s="5" t="n">
        <v>0.7</v>
      </c>
      <c r="D106" s="5" t="n">
        <f aca="false" ca="false" dt2D="false" dtr="false" t="normal">C106*'Малоэтажка_колич_жителей'!G105</f>
        <v>92.39999999999999</v>
      </c>
      <c r="E106" s="25" t="n">
        <f aca="false" ca="false" dt2D="false" dtr="false" t="normal">R106-H106</f>
        <v>147.16000000000003</v>
      </c>
      <c r="F106" s="5" t="n">
        <v>2</v>
      </c>
      <c r="G106" s="5" t="n">
        <f aca="false" ca="false" dt2D="false" dtr="false" t="normal">F106*'Малоэтажка_колич_жителей'!G105</f>
        <v>264</v>
      </c>
      <c r="H106" s="25" t="n">
        <f aca="false" ca="false" dt2D="false" dtr="false" t="normal">R106*0.74</f>
        <v>418.84</v>
      </c>
      <c r="I106" s="5" t="n">
        <v>0.3</v>
      </c>
      <c r="J106" s="5" t="n">
        <f aca="false" ca="false" dt2D="false" dtr="false" t="normal">I106*'Малоэтажка_колич_жителей'!G105</f>
        <v>39.6</v>
      </c>
      <c r="K106" s="25" t="n">
        <v>225</v>
      </c>
      <c r="L106" s="5" t="n">
        <v>1.4</v>
      </c>
      <c r="M106" s="5" t="n">
        <f aca="false" ca="false" dt2D="false" dtr="false" t="normal">L106*'Малоэтажка_колич_жителей'!G105</f>
        <v>184.79999999999998</v>
      </c>
      <c r="N106" s="25" t="n">
        <v>560</v>
      </c>
      <c r="O106" s="23" t="n">
        <f aca="false" ca="false" dt2D="false" dtr="false" t="normal">M106+J106+G106+D106</f>
        <v>580.8</v>
      </c>
      <c r="P106" s="23" t="n">
        <f aca="false" ca="false" dt2D="false" dtr="false" t="normal">N106+K106+H106+E106</f>
        <v>1351</v>
      </c>
      <c r="Q106" s="24" t="n">
        <f aca="false" ca="false" dt2D="false" dtr="false" t="normal">P106-O106</f>
        <v>770.2</v>
      </c>
      <c r="R106" s="13" t="n">
        <v>566</v>
      </c>
    </row>
    <row outlineLevel="0" r="107">
      <c r="A107" s="7" t="s"/>
      <c r="B107" s="4" t="s">
        <v>112</v>
      </c>
      <c r="C107" s="5" t="n">
        <v>0.7</v>
      </c>
      <c r="D107" s="5" t="n">
        <f aca="false" ca="false" dt2D="false" dtr="false" t="normal">C107*'Малоэтажка_колич_жителей'!G106</f>
        <v>92.39999999999999</v>
      </c>
      <c r="E107" s="25" t="n">
        <f aca="false" ca="false" dt2D="false" dtr="false" t="normal">R107-H107</f>
        <v>147.16000000000003</v>
      </c>
      <c r="F107" s="5" t="n">
        <v>2</v>
      </c>
      <c r="G107" s="5" t="n">
        <f aca="false" ca="false" dt2D="false" dtr="false" t="normal">F107*'Малоэтажка_колич_жителей'!G106</f>
        <v>264</v>
      </c>
      <c r="H107" s="25" t="n">
        <f aca="false" ca="false" dt2D="false" dtr="false" t="normal">R107*0.74</f>
        <v>418.84</v>
      </c>
      <c r="I107" s="5" t="n">
        <v>0.3</v>
      </c>
      <c r="J107" s="5" t="n">
        <f aca="false" ca="false" dt2D="false" dtr="false" t="normal">I107*'Малоэтажка_колич_жителей'!G106</f>
        <v>39.6</v>
      </c>
      <c r="K107" s="25" t="n">
        <v>225</v>
      </c>
      <c r="L107" s="5" t="n">
        <v>1.4</v>
      </c>
      <c r="M107" s="5" t="n">
        <f aca="false" ca="false" dt2D="false" dtr="false" t="normal">L107*'Малоэтажка_колич_жителей'!G106</f>
        <v>184.79999999999998</v>
      </c>
      <c r="N107" s="25" t="n">
        <v>560</v>
      </c>
      <c r="O107" s="23" t="n">
        <f aca="false" ca="false" dt2D="false" dtr="false" t="normal">M107+J107+G107+D107</f>
        <v>580.8</v>
      </c>
      <c r="P107" s="23" t="n">
        <f aca="false" ca="false" dt2D="false" dtr="false" t="normal">N107+K107+H107+E107</f>
        <v>1351</v>
      </c>
      <c r="Q107" s="24" t="n">
        <f aca="false" ca="false" dt2D="false" dtr="false" t="normal">P107-O107</f>
        <v>770.2</v>
      </c>
      <c r="R107" s="13" t="n">
        <v>566</v>
      </c>
    </row>
    <row outlineLevel="0" r="108">
      <c r="A108" s="7" t="s"/>
      <c r="B108" s="4" t="s">
        <v>113</v>
      </c>
      <c r="C108" s="5" t="n">
        <v>0.7</v>
      </c>
      <c r="D108" s="5" t="n">
        <f aca="false" ca="false" dt2D="false" dtr="false" t="normal">C108*'Малоэтажка_колич_жителей'!G107</f>
        <v>92.39999999999999</v>
      </c>
      <c r="E108" s="25" t="n">
        <f aca="false" ca="false" dt2D="false" dtr="false" t="normal">R108-H108</f>
        <v>147.16000000000003</v>
      </c>
      <c r="F108" s="5" t="n">
        <v>2</v>
      </c>
      <c r="G108" s="5" t="n">
        <f aca="false" ca="false" dt2D="false" dtr="false" t="normal">F108*'Малоэтажка_колич_жителей'!G107</f>
        <v>264</v>
      </c>
      <c r="H108" s="25" t="n">
        <f aca="false" ca="false" dt2D="false" dtr="false" t="normal">R108*0.74</f>
        <v>418.84</v>
      </c>
      <c r="I108" s="5" t="n">
        <v>0.3</v>
      </c>
      <c r="J108" s="5" t="n">
        <f aca="false" ca="false" dt2D="false" dtr="false" t="normal">I108*'Малоэтажка_колич_жителей'!G107</f>
        <v>39.6</v>
      </c>
      <c r="K108" s="25" t="n">
        <v>225</v>
      </c>
      <c r="L108" s="5" t="n">
        <v>1.4</v>
      </c>
      <c r="M108" s="5" t="n">
        <f aca="false" ca="false" dt2D="false" dtr="false" t="normal">L108*'Малоэтажка_колич_жителей'!G107</f>
        <v>184.79999999999998</v>
      </c>
      <c r="N108" s="25" t="n">
        <v>561</v>
      </c>
      <c r="O108" s="23" t="n">
        <f aca="false" ca="false" dt2D="false" dtr="false" t="normal">M108+J108+G108+D108</f>
        <v>580.8</v>
      </c>
      <c r="P108" s="23" t="n">
        <f aca="false" ca="false" dt2D="false" dtr="false" t="normal">N108+K108+H108+E108</f>
        <v>1352</v>
      </c>
      <c r="Q108" s="24" t="n">
        <f aca="false" ca="false" dt2D="false" dtr="false" t="normal">P108-O108</f>
        <v>771.2</v>
      </c>
      <c r="R108" s="13" t="n">
        <v>566</v>
      </c>
    </row>
    <row outlineLevel="0" r="109">
      <c r="A109" s="7" t="s"/>
      <c r="B109" s="4" t="s">
        <v>114</v>
      </c>
      <c r="C109" s="5" t="n">
        <v>0.7</v>
      </c>
      <c r="D109" s="5" t="n">
        <f aca="false" ca="false" dt2D="false" dtr="false" t="normal">C109*'Малоэтажка_колич_жителей'!G108</f>
        <v>92.39999999999999</v>
      </c>
      <c r="E109" s="25" t="n">
        <f aca="false" ca="false" dt2D="false" dtr="false" t="normal">R109-H109</f>
        <v>147.16000000000003</v>
      </c>
      <c r="F109" s="5" t="n">
        <v>2</v>
      </c>
      <c r="G109" s="5" t="n">
        <f aca="false" ca="false" dt2D="false" dtr="false" t="normal">F109*'Малоэтажка_колич_жителей'!G108</f>
        <v>264</v>
      </c>
      <c r="H109" s="25" t="n">
        <f aca="false" ca="false" dt2D="false" dtr="false" t="normal">R109*0.74</f>
        <v>418.84</v>
      </c>
      <c r="I109" s="5" t="n">
        <v>0.3</v>
      </c>
      <c r="J109" s="5" t="n">
        <f aca="false" ca="false" dt2D="false" dtr="false" t="normal">I109*'Малоэтажка_колич_жителей'!G108</f>
        <v>39.6</v>
      </c>
      <c r="K109" s="25" t="n">
        <v>225</v>
      </c>
      <c r="L109" s="5" t="n">
        <v>1.4</v>
      </c>
      <c r="M109" s="5" t="n">
        <f aca="false" ca="false" dt2D="false" dtr="false" t="normal">L109*'Малоэтажка_колич_жителей'!G108</f>
        <v>184.79999999999998</v>
      </c>
      <c r="N109" s="25" t="n">
        <v>561</v>
      </c>
      <c r="O109" s="23" t="n">
        <f aca="false" ca="false" dt2D="false" dtr="false" t="normal">M109+J109+G109+D109</f>
        <v>580.8</v>
      </c>
      <c r="P109" s="23" t="n">
        <f aca="false" ca="false" dt2D="false" dtr="false" t="normal">N109+K109+H109+E109</f>
        <v>1352</v>
      </c>
      <c r="Q109" s="24" t="n">
        <f aca="false" ca="false" dt2D="false" dtr="false" t="normal">P109-O109</f>
        <v>771.2</v>
      </c>
      <c r="R109" s="13" t="n">
        <v>566</v>
      </c>
    </row>
    <row outlineLevel="0" r="110">
      <c r="A110" s="7" t="s"/>
      <c r="B110" s="4" t="s">
        <v>115</v>
      </c>
      <c r="C110" s="5" t="n">
        <v>0.7</v>
      </c>
      <c r="D110" s="5" t="n">
        <f aca="false" ca="false" dt2D="false" dtr="false" t="normal">C110*'Малоэтажка_колич_жителей'!G109</f>
        <v>92.39999999999999</v>
      </c>
      <c r="E110" s="25" t="n">
        <f aca="false" ca="false" dt2D="false" dtr="false" t="normal">R110-H110</f>
        <v>147.16000000000003</v>
      </c>
      <c r="F110" s="5" t="n">
        <v>2</v>
      </c>
      <c r="G110" s="5" t="n">
        <f aca="false" ca="false" dt2D="false" dtr="false" t="normal">F110*'Малоэтажка_колич_жителей'!G109</f>
        <v>264</v>
      </c>
      <c r="H110" s="25" t="n">
        <f aca="false" ca="false" dt2D="false" dtr="false" t="normal">R110*0.74</f>
        <v>418.84</v>
      </c>
      <c r="I110" s="5" t="n">
        <v>0.3</v>
      </c>
      <c r="J110" s="5" t="n">
        <f aca="false" ca="false" dt2D="false" dtr="false" t="normal">I110*'Малоэтажка_колич_жителей'!G109</f>
        <v>39.6</v>
      </c>
      <c r="K110" s="25" t="n">
        <v>225</v>
      </c>
      <c r="L110" s="5" t="n">
        <v>1.4</v>
      </c>
      <c r="M110" s="5" t="n">
        <f aca="false" ca="false" dt2D="false" dtr="false" t="normal">L110*'Малоэтажка_колич_жителей'!G109</f>
        <v>184.79999999999998</v>
      </c>
      <c r="N110" s="25" t="n">
        <v>560</v>
      </c>
      <c r="O110" s="23" t="n">
        <f aca="false" ca="false" dt2D="false" dtr="false" t="normal">M110+J110+G110+D110</f>
        <v>580.8</v>
      </c>
      <c r="P110" s="23" t="n">
        <f aca="false" ca="false" dt2D="false" dtr="false" t="normal">N110+K110+H110+E110</f>
        <v>1351</v>
      </c>
      <c r="Q110" s="24" t="n">
        <f aca="false" ca="false" dt2D="false" dtr="false" t="normal">P110-O110</f>
        <v>770.2</v>
      </c>
      <c r="R110" s="13" t="n">
        <v>566</v>
      </c>
    </row>
    <row outlineLevel="0" r="111">
      <c r="A111" s="7" t="s"/>
      <c r="B111" s="4" t="s">
        <v>116</v>
      </c>
      <c r="C111" s="5" t="n">
        <v>0.7</v>
      </c>
      <c r="D111" s="5" t="n">
        <f aca="false" ca="false" dt2D="false" dtr="false" t="normal">C111*'Малоэтажка_колич_жителей'!G110</f>
        <v>92.39999999999999</v>
      </c>
      <c r="E111" s="25" t="n">
        <f aca="false" ca="false" dt2D="false" dtr="false" t="normal">R111-H111</f>
        <v>147.16000000000003</v>
      </c>
      <c r="F111" s="5" t="n">
        <v>2</v>
      </c>
      <c r="G111" s="5" t="n">
        <f aca="false" ca="false" dt2D="false" dtr="false" t="normal">F111*'Малоэтажка_колич_жителей'!G110</f>
        <v>264</v>
      </c>
      <c r="H111" s="25" t="n">
        <f aca="false" ca="false" dt2D="false" dtr="false" t="normal">R111*0.74</f>
        <v>418.84</v>
      </c>
      <c r="I111" s="5" t="n">
        <v>0.3</v>
      </c>
      <c r="J111" s="5" t="n">
        <f aca="false" ca="false" dt2D="false" dtr="false" t="normal">I111*'Малоэтажка_колич_жителей'!G110</f>
        <v>39.6</v>
      </c>
      <c r="K111" s="25" t="n">
        <v>225</v>
      </c>
      <c r="L111" s="5" t="n">
        <v>1.4</v>
      </c>
      <c r="M111" s="5" t="n">
        <f aca="false" ca="false" dt2D="false" dtr="false" t="normal">L111*'Малоэтажка_колич_жителей'!G110</f>
        <v>184.79999999999998</v>
      </c>
      <c r="N111" s="25" t="n">
        <v>560</v>
      </c>
      <c r="O111" s="23" t="n">
        <f aca="false" ca="false" dt2D="false" dtr="false" t="normal">M111+J111+G111+D111</f>
        <v>580.8</v>
      </c>
      <c r="P111" s="23" t="n">
        <f aca="false" ca="false" dt2D="false" dtr="false" t="normal">N111+K111+H111+E111</f>
        <v>1351</v>
      </c>
      <c r="Q111" s="24" t="n">
        <f aca="false" ca="false" dt2D="false" dtr="false" t="normal">P111-O111</f>
        <v>770.2</v>
      </c>
      <c r="R111" s="13" t="n">
        <v>566</v>
      </c>
    </row>
    <row outlineLevel="0" r="112">
      <c r="A112" s="3" t="s"/>
      <c r="B112" s="4" t="s">
        <v>117</v>
      </c>
      <c r="C112" s="5" t="n">
        <v>0.7</v>
      </c>
      <c r="D112" s="5" t="n">
        <f aca="false" ca="false" dt2D="false" dtr="false" t="normal">C112*'Малоэтажка_колич_жителей'!G111</f>
        <v>92.39999999999999</v>
      </c>
      <c r="E112" s="25" t="n">
        <f aca="false" ca="false" dt2D="false" dtr="false" t="normal">R112-H112</f>
        <v>147.16000000000003</v>
      </c>
      <c r="F112" s="5" t="n">
        <v>2</v>
      </c>
      <c r="G112" s="5" t="n">
        <f aca="false" ca="false" dt2D="false" dtr="false" t="normal">F112*'Малоэтажка_колич_жителей'!G111</f>
        <v>264</v>
      </c>
      <c r="H112" s="25" t="n">
        <f aca="false" ca="false" dt2D="false" dtr="false" t="normal">R112*0.74</f>
        <v>418.84</v>
      </c>
      <c r="I112" s="5" t="n">
        <v>0.3</v>
      </c>
      <c r="J112" s="5" t="n">
        <f aca="false" ca="false" dt2D="false" dtr="false" t="normal">I112*'Малоэтажка_колич_жителей'!G111</f>
        <v>39.6</v>
      </c>
      <c r="K112" s="25" t="n">
        <v>225</v>
      </c>
      <c r="L112" s="5" t="n">
        <v>1.4</v>
      </c>
      <c r="M112" s="5" t="n">
        <f aca="false" ca="false" dt2D="false" dtr="false" t="normal">L112*'Малоэтажка_колич_жителей'!G111</f>
        <v>184.79999999999998</v>
      </c>
      <c r="N112" s="25" t="n">
        <v>561</v>
      </c>
      <c r="O112" s="23" t="n">
        <f aca="false" ca="false" dt2D="false" dtr="false" t="normal">M112+J112+G112+D112</f>
        <v>580.8</v>
      </c>
      <c r="P112" s="23" t="n">
        <f aca="false" ca="false" dt2D="false" dtr="false" t="normal">N112+K112+H112+E112</f>
        <v>1352</v>
      </c>
      <c r="Q112" s="24" t="n">
        <f aca="false" ca="false" dt2D="false" dtr="false" t="normal">P112-O112</f>
        <v>771.2</v>
      </c>
      <c r="R112" s="13" t="n">
        <v>566</v>
      </c>
    </row>
    <row outlineLevel="0" r="113">
      <c r="A113" s="1" t="n">
        <v>9</v>
      </c>
      <c r="B113" s="4" t="s">
        <v>118</v>
      </c>
      <c r="C113" s="5" t="n">
        <v>0.7</v>
      </c>
      <c r="D113" s="5" t="n">
        <f aca="false" ca="false" dt2D="false" dtr="false" t="normal">C113*'Малоэтажка_колич_жителей'!G112</f>
        <v>92.39999999999999</v>
      </c>
      <c r="E113" s="25" t="n">
        <f aca="false" ca="false" dt2D="false" dtr="false" t="normal">R113-H113</f>
        <v>128.95999999999998</v>
      </c>
      <c r="F113" s="5" t="n">
        <v>2</v>
      </c>
      <c r="G113" s="5" t="n">
        <f aca="false" ca="false" dt2D="false" dtr="false" t="normal">F113*'Малоэтажка_колич_жителей'!G112</f>
        <v>264</v>
      </c>
      <c r="H113" s="25" t="n">
        <f aca="false" ca="false" dt2D="false" dtr="false" t="normal">R113*0.74</f>
        <v>367.04</v>
      </c>
      <c r="I113" s="5" t="n">
        <v>0.3</v>
      </c>
      <c r="J113" s="5" t="n">
        <f aca="false" ca="false" dt2D="false" dtr="false" t="normal">I113*'Малоэтажка_колич_жителей'!G112</f>
        <v>39.6</v>
      </c>
      <c r="K113" s="25" t="n">
        <v>116</v>
      </c>
      <c r="L113" s="5" t="n">
        <v>1.4</v>
      </c>
      <c r="M113" s="5" t="n">
        <f aca="false" ca="false" dt2D="false" dtr="false" t="normal">L113*'Малоэтажка_колич_жителей'!G112</f>
        <v>184.79999999999998</v>
      </c>
      <c r="N113" s="25" t="n">
        <v>372</v>
      </c>
      <c r="O113" s="23" t="n">
        <f aca="false" ca="false" dt2D="false" dtr="false" t="normal">M113+J113+G113+D113</f>
        <v>580.8</v>
      </c>
      <c r="P113" s="23" t="n">
        <f aca="false" ca="false" dt2D="false" dtr="false" t="normal">N113+K113+H113+E113</f>
        <v>984</v>
      </c>
      <c r="Q113" s="24" t="n">
        <f aca="false" ca="false" dt2D="false" dtr="false" t="normal">P113-O113</f>
        <v>403.20000000000005</v>
      </c>
      <c r="R113" s="13" t="n">
        <v>496</v>
      </c>
    </row>
    <row outlineLevel="0" r="114">
      <c r="A114" s="7" t="s"/>
      <c r="B114" s="4" t="s">
        <v>119</v>
      </c>
      <c r="C114" s="5" t="n">
        <v>0.7</v>
      </c>
      <c r="D114" s="5" t="n">
        <f aca="false" ca="false" dt2D="false" dtr="false" t="normal">C114*'Малоэтажка_колич_жителей'!G113</f>
        <v>92.39999999999999</v>
      </c>
      <c r="E114" s="25" t="n">
        <f aca="false" ca="false" dt2D="false" dtr="false" t="normal">R114-H114</f>
        <v>128.7</v>
      </c>
      <c r="F114" s="5" t="n">
        <v>2</v>
      </c>
      <c r="G114" s="5" t="n">
        <f aca="false" ca="false" dt2D="false" dtr="false" t="normal">F114*'Малоэтажка_колич_жителей'!G113</f>
        <v>264</v>
      </c>
      <c r="H114" s="25" t="n">
        <f aca="false" ca="false" dt2D="false" dtr="false" t="normal">R114*0.74</f>
        <v>366.3</v>
      </c>
      <c r="I114" s="5" t="n">
        <v>0.3</v>
      </c>
      <c r="J114" s="5" t="n">
        <f aca="false" ca="false" dt2D="false" dtr="false" t="normal">I114*'Малоэтажка_колич_жителей'!G113</f>
        <v>39.6</v>
      </c>
      <c r="K114" s="25" t="n">
        <v>115</v>
      </c>
      <c r="L114" s="5" t="n">
        <v>1.4</v>
      </c>
      <c r="M114" s="5" t="n">
        <f aca="false" ca="false" dt2D="false" dtr="false" t="normal">L114*'Малоэтажка_колич_жителей'!G113</f>
        <v>184.79999999999998</v>
      </c>
      <c r="N114" s="25" t="n">
        <v>373</v>
      </c>
      <c r="O114" s="23" t="n">
        <f aca="false" ca="false" dt2D="false" dtr="false" t="normal">M114+J114+G114+D114</f>
        <v>580.8</v>
      </c>
      <c r="P114" s="23" t="n">
        <f aca="false" ca="false" dt2D="false" dtr="false" t="normal">N114+K114+H114+E114</f>
        <v>983</v>
      </c>
      <c r="Q114" s="24" t="n">
        <f aca="false" ca="false" dt2D="false" dtr="false" t="normal">P114-O114</f>
        <v>402.20000000000005</v>
      </c>
      <c r="R114" s="13" t="n">
        <v>495</v>
      </c>
    </row>
    <row outlineLevel="0" r="115">
      <c r="A115" s="7" t="s"/>
      <c r="B115" s="4" t="s">
        <v>120</v>
      </c>
      <c r="C115" s="5" t="n">
        <v>0.7</v>
      </c>
      <c r="D115" s="5" t="n">
        <f aca="false" ca="false" dt2D="false" dtr="false" t="normal">C115*'Малоэтажка_колич_жителей'!G114</f>
        <v>92.39999999999999</v>
      </c>
      <c r="E115" s="25" t="n">
        <f aca="false" ca="false" dt2D="false" dtr="false" t="normal">R115-H115</f>
        <v>128.95999999999998</v>
      </c>
      <c r="F115" s="5" t="n">
        <v>2</v>
      </c>
      <c r="G115" s="5" t="n">
        <f aca="false" ca="false" dt2D="false" dtr="false" t="normal">F115*'Малоэтажка_колич_жителей'!G114</f>
        <v>264</v>
      </c>
      <c r="H115" s="25" t="n">
        <f aca="false" ca="false" dt2D="false" dtr="false" t="normal">R115*0.74</f>
        <v>367.04</v>
      </c>
      <c r="I115" s="5" t="n">
        <v>0.3</v>
      </c>
      <c r="J115" s="5" t="n">
        <f aca="false" ca="false" dt2D="false" dtr="false" t="normal">I115*'Малоэтажка_колич_жителей'!G114</f>
        <v>39.6</v>
      </c>
      <c r="K115" s="25" t="n">
        <v>115</v>
      </c>
      <c r="L115" s="5" t="n">
        <v>1.4</v>
      </c>
      <c r="M115" s="5" t="n">
        <f aca="false" ca="false" dt2D="false" dtr="false" t="normal">L115*'Малоэтажка_колич_жителей'!G114</f>
        <v>184.79999999999998</v>
      </c>
      <c r="N115" s="25" t="n">
        <v>373</v>
      </c>
      <c r="O115" s="23" t="n">
        <f aca="false" ca="false" dt2D="false" dtr="false" t="normal">M115+J115+G115+D115</f>
        <v>580.8</v>
      </c>
      <c r="P115" s="23" t="n">
        <f aca="false" ca="false" dt2D="false" dtr="false" t="normal">N115+K115+H115+E115</f>
        <v>984</v>
      </c>
      <c r="Q115" s="24" t="n">
        <f aca="false" ca="false" dt2D="false" dtr="false" t="normal">P115-O115</f>
        <v>403.20000000000005</v>
      </c>
      <c r="R115" s="13" t="n">
        <v>496</v>
      </c>
    </row>
    <row outlineLevel="0" r="116">
      <c r="A116" s="7" t="s"/>
      <c r="B116" s="4" t="s">
        <v>121</v>
      </c>
      <c r="C116" s="5" t="n">
        <v>0.7</v>
      </c>
      <c r="D116" s="5" t="n">
        <f aca="false" ca="false" dt2D="false" dtr="false" t="normal">C116*'Малоэтажка_колич_жителей'!G115</f>
        <v>46.199999999999996</v>
      </c>
      <c r="E116" s="25" t="n">
        <f aca="false" ca="false" dt2D="false" dtr="false" t="normal">R116-H116</f>
        <v>129.22000000000003</v>
      </c>
      <c r="F116" s="5" t="n">
        <v>2</v>
      </c>
      <c r="G116" s="5" t="n">
        <f aca="false" ca="false" dt2D="false" dtr="false" t="normal">F116*'Малоэтажка_колич_жителей'!G115</f>
        <v>132</v>
      </c>
      <c r="H116" s="25" t="n">
        <f aca="false" ca="false" dt2D="false" dtr="false" t="normal">R116*0.74</f>
        <v>367.78</v>
      </c>
      <c r="I116" s="5" t="n">
        <v>0.3</v>
      </c>
      <c r="J116" s="5" t="n">
        <f aca="false" ca="false" dt2D="false" dtr="false" t="normal">I116*'Малоэтажка_колич_жителей'!G115</f>
        <v>19.8</v>
      </c>
      <c r="K116" s="25" t="n">
        <v>114</v>
      </c>
      <c r="L116" s="5" t="n">
        <v>1.4</v>
      </c>
      <c r="M116" s="5" t="n">
        <f aca="false" ca="false" dt2D="false" dtr="false" t="normal">L116*'Малоэтажка_колич_жителей'!G115</f>
        <v>92.39999999999999</v>
      </c>
      <c r="N116" s="25" t="n">
        <v>373</v>
      </c>
      <c r="O116" s="23" t="n">
        <f aca="false" ca="false" dt2D="false" dtr="false" t="normal">M116+J116+G116+D116</f>
        <v>290.4</v>
      </c>
      <c r="P116" s="23" t="n">
        <f aca="false" ca="false" dt2D="false" dtr="false" t="normal">N116+K116+H116+E116</f>
        <v>984</v>
      </c>
      <c r="Q116" s="24" t="n">
        <f aca="false" ca="false" dt2D="false" dtr="false" t="normal">P116-O116</f>
        <v>693.6</v>
      </c>
      <c r="R116" s="13" t="n">
        <v>497</v>
      </c>
    </row>
    <row outlineLevel="0" r="117">
      <c r="A117" s="7" t="s"/>
      <c r="B117" s="4" t="s">
        <v>122</v>
      </c>
      <c r="C117" s="5" t="n">
        <v>0.7</v>
      </c>
      <c r="D117" s="5" t="n">
        <f aca="false" ca="false" dt2D="false" dtr="false" t="normal">C117*'Малоэтажка_колич_жителей'!G116</f>
        <v>46.199999999999996</v>
      </c>
      <c r="E117" s="25" t="n">
        <f aca="false" ca="false" dt2D="false" dtr="false" t="normal">R117-H117</f>
        <v>128.95999999999998</v>
      </c>
      <c r="F117" s="5" t="n">
        <v>2</v>
      </c>
      <c r="G117" s="5" t="n">
        <f aca="false" ca="false" dt2D="false" dtr="false" t="normal">F117*'Малоэтажка_колич_жителей'!G116</f>
        <v>132</v>
      </c>
      <c r="H117" s="25" t="n">
        <f aca="false" ca="false" dt2D="false" dtr="false" t="normal">R117*0.74</f>
        <v>367.04</v>
      </c>
      <c r="I117" s="5" t="n">
        <v>0.3</v>
      </c>
      <c r="J117" s="5" t="n">
        <f aca="false" ca="false" dt2D="false" dtr="false" t="normal">I117*'Малоэтажка_колич_жителей'!G116</f>
        <v>19.8</v>
      </c>
      <c r="K117" s="25" t="n">
        <v>114</v>
      </c>
      <c r="L117" s="5" t="n">
        <v>1.4</v>
      </c>
      <c r="M117" s="5" t="n">
        <f aca="false" ca="false" dt2D="false" dtr="false" t="normal">L117*'Малоэтажка_колич_жителей'!G116</f>
        <v>92.39999999999999</v>
      </c>
      <c r="N117" s="25" t="n">
        <v>373</v>
      </c>
      <c r="O117" s="23" t="n">
        <f aca="false" ca="false" dt2D="false" dtr="false" t="normal">M117+J117+G117+D117</f>
        <v>290.4</v>
      </c>
      <c r="P117" s="23" t="n">
        <f aca="false" ca="false" dt2D="false" dtr="false" t="normal">N117+K117+H117+E117</f>
        <v>983</v>
      </c>
      <c r="Q117" s="24" t="n">
        <f aca="false" ca="false" dt2D="false" dtr="false" t="normal">P117-O117</f>
        <v>692.6</v>
      </c>
      <c r="R117" s="13" t="n">
        <v>496</v>
      </c>
    </row>
    <row outlineLevel="0" r="118">
      <c r="A118" s="7" t="s"/>
      <c r="B118" s="4" t="s">
        <v>123</v>
      </c>
      <c r="C118" s="5" t="n">
        <v>0.7</v>
      </c>
      <c r="D118" s="5" t="n">
        <f aca="false" ca="false" dt2D="false" dtr="false" t="normal">C118*'Малоэтажка_колич_жителей'!G117</f>
        <v>46.199999999999996</v>
      </c>
      <c r="E118" s="25" t="n">
        <f aca="false" ca="false" dt2D="false" dtr="false" t="normal">R118-H118</f>
        <v>129.22000000000003</v>
      </c>
      <c r="F118" s="5" t="n">
        <v>2</v>
      </c>
      <c r="G118" s="5" t="n">
        <f aca="false" ca="false" dt2D="false" dtr="false" t="normal">F118*'Малоэтажка_колич_жителей'!G117</f>
        <v>132</v>
      </c>
      <c r="H118" s="25" t="n">
        <f aca="false" ca="false" dt2D="false" dtr="false" t="normal">R118*0.74</f>
        <v>367.78</v>
      </c>
      <c r="I118" s="5" t="n">
        <v>0.3</v>
      </c>
      <c r="J118" s="5" t="n">
        <f aca="false" ca="false" dt2D="false" dtr="false" t="normal">I118*'Малоэтажка_колич_жителей'!G117</f>
        <v>19.8</v>
      </c>
      <c r="K118" s="25" t="n">
        <v>114</v>
      </c>
      <c r="L118" s="5" t="n">
        <v>1.4</v>
      </c>
      <c r="M118" s="5" t="n">
        <f aca="false" ca="false" dt2D="false" dtr="false" t="normal">L118*'Малоэтажка_колич_жителей'!G117</f>
        <v>92.39999999999999</v>
      </c>
      <c r="N118" s="25" t="n">
        <v>373</v>
      </c>
      <c r="O118" s="23" t="n">
        <f aca="false" ca="false" dt2D="false" dtr="false" t="normal">M118+J118+G118+D118</f>
        <v>290.4</v>
      </c>
      <c r="P118" s="23" t="n">
        <f aca="false" ca="false" dt2D="false" dtr="false" t="normal">N118+K118+H118+E118</f>
        <v>984</v>
      </c>
      <c r="Q118" s="24" t="n">
        <f aca="false" ca="false" dt2D="false" dtr="false" t="normal">P118-O118</f>
        <v>693.6</v>
      </c>
      <c r="R118" s="13" t="n">
        <v>497</v>
      </c>
    </row>
    <row outlineLevel="0" r="119">
      <c r="A119" s="7" t="s"/>
      <c r="B119" s="4" t="s">
        <v>124</v>
      </c>
      <c r="C119" s="5" t="n">
        <v>0.7</v>
      </c>
      <c r="D119" s="5" t="n">
        <f aca="false" ca="false" dt2D="false" dtr="false" t="normal">C119*'Малоэтажка_колич_жителей'!G118</f>
        <v>92.39999999999999</v>
      </c>
      <c r="E119" s="25" t="n">
        <f aca="false" ca="false" dt2D="false" dtr="false" t="normal">R119-H119</f>
        <v>130.51999999999998</v>
      </c>
      <c r="F119" s="5" t="n">
        <v>2</v>
      </c>
      <c r="G119" s="5" t="n">
        <f aca="false" ca="false" dt2D="false" dtr="false" t="normal">F119*'Малоэтажка_колич_жителей'!G118</f>
        <v>264</v>
      </c>
      <c r="H119" s="25" t="n">
        <f aca="false" ca="false" dt2D="false" dtr="false" t="normal">R119*0.74</f>
        <v>371.48</v>
      </c>
      <c r="I119" s="5" t="n">
        <v>0.3</v>
      </c>
      <c r="J119" s="5" t="n">
        <f aca="false" ca="false" dt2D="false" dtr="false" t="normal">I119*'Малоэтажка_колич_жителей'!G118</f>
        <v>39.6</v>
      </c>
      <c r="K119" s="25" t="n">
        <v>211</v>
      </c>
      <c r="L119" s="5" t="n">
        <v>1.4</v>
      </c>
      <c r="M119" s="5" t="n">
        <f aca="false" ca="false" dt2D="false" dtr="false" t="normal">L119*'Малоэтажка_колич_жителей'!G118</f>
        <v>184.79999999999998</v>
      </c>
      <c r="N119" s="25" t="n">
        <v>375</v>
      </c>
      <c r="O119" s="23" t="n">
        <f aca="false" ca="false" dt2D="false" dtr="false" t="normal">M119+J119+G119+D119</f>
        <v>580.8</v>
      </c>
      <c r="P119" s="23" t="n">
        <f aca="false" ca="false" dt2D="false" dtr="false" t="normal">N119+K119+H119+E119</f>
        <v>1088</v>
      </c>
      <c r="Q119" s="24" t="n">
        <f aca="false" ca="false" dt2D="false" dtr="false" t="normal">P119-O119</f>
        <v>507.20000000000005</v>
      </c>
      <c r="R119" s="13" t="n">
        <v>502</v>
      </c>
    </row>
    <row outlineLevel="0" r="120">
      <c r="A120" s="7" t="s"/>
      <c r="B120" s="4" t="s">
        <v>125</v>
      </c>
      <c r="C120" s="5" t="n">
        <v>0.7</v>
      </c>
      <c r="D120" s="5" t="n">
        <f aca="false" ca="false" dt2D="false" dtr="false" t="normal">C120*'Малоэтажка_колич_жителей'!G119</f>
        <v>92.39999999999999</v>
      </c>
      <c r="E120" s="25" t="n">
        <f aca="false" ca="false" dt2D="false" dtr="false" t="normal">R120-H120</f>
        <v>130.78000000000003</v>
      </c>
      <c r="F120" s="5" t="n">
        <v>2</v>
      </c>
      <c r="G120" s="5" t="n">
        <f aca="false" ca="false" dt2D="false" dtr="false" t="normal">F120*'Малоэтажка_колич_жителей'!G119</f>
        <v>264</v>
      </c>
      <c r="H120" s="25" t="n">
        <f aca="false" ca="false" dt2D="false" dtr="false" t="normal">R120*0.74</f>
        <v>372.21999999999997</v>
      </c>
      <c r="I120" s="5" t="n">
        <v>0.3</v>
      </c>
      <c r="J120" s="5" t="n">
        <f aca="false" ca="false" dt2D="false" dtr="false" t="normal">I120*'Малоэтажка_колич_жителей'!G119</f>
        <v>39.6</v>
      </c>
      <c r="K120" s="25" t="n">
        <v>70</v>
      </c>
      <c r="L120" s="5" t="n">
        <v>1.4</v>
      </c>
      <c r="M120" s="5" t="n">
        <f aca="false" ca="false" dt2D="false" dtr="false" t="normal">L120*'Малоэтажка_колич_жителей'!G119</f>
        <v>184.79999999999998</v>
      </c>
      <c r="N120" s="25" t="n">
        <v>366</v>
      </c>
      <c r="O120" s="23" t="n">
        <f aca="false" ca="false" dt2D="false" dtr="false" t="normal">M120+J120+G120+D120</f>
        <v>580.8</v>
      </c>
      <c r="P120" s="23" t="n">
        <f aca="false" ca="false" dt2D="false" dtr="false" t="normal">N120+K120+H120+E120</f>
        <v>939</v>
      </c>
      <c r="Q120" s="24" t="n">
        <f aca="false" ca="false" dt2D="false" dtr="false" t="normal">P120-O120</f>
        <v>358.20000000000005</v>
      </c>
      <c r="R120" s="13" t="n">
        <v>503</v>
      </c>
    </row>
    <row outlineLevel="0" r="121">
      <c r="A121" s="7" t="s"/>
      <c r="B121" s="4" t="s">
        <v>126</v>
      </c>
      <c r="C121" s="5" t="n">
        <v>0.7</v>
      </c>
      <c r="D121" s="5" t="n">
        <f aca="false" ca="false" dt2D="false" dtr="false" t="normal">C121*'Малоэтажка_колич_жителей'!G118</f>
        <v>92.39999999999999</v>
      </c>
      <c r="E121" s="25" t="n">
        <f aca="false" ca="false" dt2D="false" dtr="false" t="normal">R121-H121</f>
        <v>130.78000000000003</v>
      </c>
      <c r="F121" s="5" t="n">
        <v>2</v>
      </c>
      <c r="G121" s="5" t="n">
        <f aca="false" ca="false" dt2D="false" dtr="false" t="normal">F121*'Малоэтажка_колич_жителей'!G118</f>
        <v>264</v>
      </c>
      <c r="H121" s="25" t="n">
        <f aca="false" ca="false" dt2D="false" dtr="false" t="normal">R121*0.74</f>
        <v>372.21999999999997</v>
      </c>
      <c r="I121" s="5" t="n">
        <v>0.3</v>
      </c>
      <c r="J121" s="5" t="n">
        <f aca="false" ca="false" dt2D="false" dtr="false" t="normal">I121*'Малоэтажка_колич_жителей'!G118</f>
        <v>39.6</v>
      </c>
      <c r="K121" s="25" t="n">
        <v>259</v>
      </c>
      <c r="L121" s="5" t="n">
        <v>1.4</v>
      </c>
      <c r="M121" s="5" t="n">
        <f aca="false" ca="false" dt2D="false" dtr="false" t="normal">L121*'Малоэтажка_колич_жителей'!G118</f>
        <v>184.79999999999998</v>
      </c>
      <c r="N121" s="25" t="n">
        <v>396</v>
      </c>
      <c r="O121" s="23" t="n">
        <f aca="false" ca="false" dt2D="false" dtr="false" t="normal">M121+J121+G121+D121</f>
        <v>580.8</v>
      </c>
      <c r="P121" s="23" t="n">
        <f aca="false" ca="false" dt2D="false" dtr="false" t="normal">N121+K121+H121+E121</f>
        <v>1158</v>
      </c>
      <c r="Q121" s="24" t="n">
        <f aca="false" ca="false" dt2D="false" dtr="false" t="normal">P121-O121</f>
        <v>577.2</v>
      </c>
      <c r="R121" s="13" t="n">
        <v>503</v>
      </c>
    </row>
    <row outlineLevel="0" r="122">
      <c r="A122" s="3" t="s"/>
      <c r="B122" s="4" t="s">
        <v>127</v>
      </c>
      <c r="C122" s="5" t="n">
        <v>0.7</v>
      </c>
      <c r="D122" s="5" t="n">
        <f aca="false" ca="false" dt2D="false" dtr="false" t="normal">C122*'Малоэтажка_колич_жителей'!G121</f>
        <v>46.199999999999996</v>
      </c>
      <c r="E122" s="25" t="n">
        <f aca="false" ca="false" dt2D="false" dtr="false" t="normal">R122-H122</f>
        <v>131.04000000000002</v>
      </c>
      <c r="F122" s="5" t="n">
        <v>2</v>
      </c>
      <c r="G122" s="5" t="n">
        <f aca="false" ca="false" dt2D="false" dtr="false" t="normal">F122*'Малоэтажка_колич_жителей'!G121</f>
        <v>132</v>
      </c>
      <c r="H122" s="25" t="n">
        <f aca="false" ca="false" dt2D="false" dtr="false" t="normal">R122*0.74</f>
        <v>372.96</v>
      </c>
      <c r="I122" s="5" t="n">
        <v>0.3</v>
      </c>
      <c r="J122" s="5" t="n">
        <f aca="false" ca="false" dt2D="false" dtr="false" t="normal">I122*'Малоэтажка_колич_жителей'!G121</f>
        <v>19.8</v>
      </c>
      <c r="K122" s="25" t="n">
        <v>110</v>
      </c>
      <c r="L122" s="5" t="n">
        <v>1.4</v>
      </c>
      <c r="M122" s="5" t="n">
        <f aca="false" ca="false" dt2D="false" dtr="false" t="normal">L122*'Малоэтажка_колич_жителей'!G121</f>
        <v>92.39999999999999</v>
      </c>
      <c r="N122" s="25" t="n">
        <v>388</v>
      </c>
      <c r="O122" s="23" t="n">
        <f aca="false" ca="false" dt2D="false" dtr="false" t="normal">M122+J122+G122+D122</f>
        <v>290.4</v>
      </c>
      <c r="P122" s="23" t="n">
        <f aca="false" ca="false" dt2D="false" dtr="false" t="normal">N122+K122+H122+E122</f>
        <v>1002</v>
      </c>
      <c r="Q122" s="24" t="n">
        <f aca="false" ca="false" dt2D="false" dtr="false" t="normal">P122-O122</f>
        <v>711.6</v>
      </c>
      <c r="R122" s="13" t="n">
        <v>504</v>
      </c>
    </row>
  </sheetData>
  <mergeCells count="18">
    <mergeCell ref="A113:A122"/>
    <mergeCell ref="A91:A112"/>
    <mergeCell ref="A69:A90"/>
    <mergeCell ref="A58:A68"/>
    <mergeCell ref="A39:A57"/>
    <mergeCell ref="A32:A38"/>
    <mergeCell ref="A27:A31"/>
    <mergeCell ref="A13:A26"/>
    <mergeCell ref="A4:A12"/>
    <mergeCell ref="A1:A3"/>
    <mergeCell ref="C1:P1"/>
    <mergeCell ref="P2:P3"/>
    <mergeCell ref="O2:O3"/>
    <mergeCell ref="L2:N2"/>
    <mergeCell ref="I2:K2"/>
    <mergeCell ref="F2:H2"/>
    <mergeCell ref="C2:E2"/>
    <mergeCell ref="B1:B3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126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8554686436103"/>
    <col customWidth="true" max="2" min="2" outlineLevel="0" width="20.8554686436103"/>
    <col customWidth="true" max="3" min="3" outlineLevel="0" width="12.8554686436103"/>
    <col customWidth="true" max="4" min="4" outlineLevel="0" width="12.2851566656466"/>
    <col bestFit="true" customWidth="true" max="5" min="5" outlineLevel="0" width="12.8554686436103"/>
    <col bestFit="true" customWidth="true" max="6" min="6" outlineLevel="0" width="11.8554691511089"/>
    <col bestFit="true" customWidth="true" max="8" min="8" outlineLevel="0" width="18.1406248017584"/>
    <col customWidth="true" max="9" min="9" outlineLevel="0" width="16.140624463426"/>
    <col bestFit="true" customWidth="true" max="10" min="10" outlineLevel="0" width="19.1406256475893"/>
    <col bestFit="true" customWidth="true" max="11" min="11" outlineLevel="0" width="9.28515615814805"/>
    <col bestFit="true" customWidth="true" max="12" min="12" outlineLevel="0" width="18.1406248017584"/>
  </cols>
  <sheetData>
    <row outlineLevel="0" r="1">
      <c r="A1" s="1" t="s">
        <v>128</v>
      </c>
      <c r="B1" s="1" t="s">
        <v>137</v>
      </c>
      <c r="C1" s="5" t="s">
        <v>149</v>
      </c>
      <c r="D1" s="8" t="s"/>
      <c r="E1" s="8" t="s"/>
      <c r="F1" s="9" t="s"/>
      <c r="G1" s="10" t="n"/>
    </row>
    <row outlineLevel="0" r="2">
      <c r="A2" s="3" t="s"/>
      <c r="B2" s="3" t="s"/>
      <c r="C2" s="10" t="s">
        <v>130</v>
      </c>
      <c r="D2" s="10" t="s">
        <v>131</v>
      </c>
      <c r="E2" s="10" t="s">
        <v>132</v>
      </c>
      <c r="F2" s="10" t="s">
        <v>133</v>
      </c>
      <c r="G2" s="10" t="n"/>
    </row>
    <row outlineLevel="0" r="3">
      <c r="A3" s="1" t="n">
        <v>1</v>
      </c>
      <c r="B3" s="4" t="s">
        <v>9</v>
      </c>
      <c r="C3" s="10" t="n">
        <f aca="false" ca="false" dt2D="false" dtr="false" t="normal">'Малоэтажка_колич_блоков'!C3*'Осн._характ_ки_малоэт_кварт'!$C$10</f>
        <v>710</v>
      </c>
      <c r="D3" s="10" t="n">
        <f aca="false" ca="false" dt2D="false" dtr="false" t="normal">'Малоэтажка_колич_блоков'!D3*'Осн._характ_ки_малоэт_кварт'!$D$10</f>
        <v>1888</v>
      </c>
      <c r="E3" s="10" t="n">
        <f aca="false" ca="false" dt2D="false" dtr="false" t="normal">'Малоэтажка_колич_блоков'!E3*'Осн._характ_ки_малоэт_кварт'!$E$10</f>
        <v>0</v>
      </c>
      <c r="F3" s="10" t="n">
        <f aca="false" ca="false" dt2D="false" dtr="false" t="normal">'Малоэтажка_колич_блоков'!F3*'Осн._характ_ки_малоэт_кварт'!$F$10</f>
        <v>0</v>
      </c>
      <c r="G3" s="10" t="n">
        <f aca="false" ca="false" dt2D="false" dtr="false" t="normal">SUM(C3:F3)</f>
        <v>2598</v>
      </c>
      <c r="H3" s="0" t="n">
        <f aca="false" ca="false" dt2D="false" dtr="false" t="normal">G3*3500</f>
        <v>9093000</v>
      </c>
      <c r="I3" s="27" t="n">
        <f aca="false" ca="false" dt2D="false" dtr="false" t="normal">H3/'земельный участок'!E3*100</f>
        <v>276551.09489051095</v>
      </c>
      <c r="J3" s="0" t="n">
        <f aca="false" ca="false" dt2D="false" dtr="false" t="normal">G3*50000</f>
        <v>129900000</v>
      </c>
      <c r="L3" s="0" t="n">
        <f aca="false" ca="false" dt2D="false" dtr="false" t="normal">G3*5000</f>
        <v>12990000</v>
      </c>
    </row>
    <row outlineLevel="0" r="4">
      <c r="A4" s="7" t="s"/>
      <c r="B4" s="4" t="s">
        <v>10</v>
      </c>
      <c r="C4" s="10" t="n">
        <f aca="false" ca="false" dt2D="false" dtr="false" t="normal">'Малоэтажка_колич_блоков'!C4*'Осн._характ_ки_малоэт_кварт'!$C$10</f>
        <v>710</v>
      </c>
      <c r="D4" s="10" t="n">
        <f aca="false" ca="false" dt2D="false" dtr="false" t="normal">'Малоэтажка_колич_блоков'!D4*'Осн._характ_ки_малоэт_кварт'!$D$10</f>
        <v>1888</v>
      </c>
      <c r="E4" s="10" t="n">
        <f aca="false" ca="false" dt2D="false" dtr="false" t="normal">'Малоэтажка_колич_блоков'!E4*'Осн._характ_ки_малоэт_кварт'!$E$10</f>
        <v>0</v>
      </c>
      <c r="F4" s="10" t="n">
        <f aca="false" ca="false" dt2D="false" dtr="false" t="normal">'Малоэтажка_колич_блоков'!F4*'Осн._характ_ки_малоэт_кварт'!$F$10</f>
        <v>0</v>
      </c>
      <c r="G4" s="10" t="n">
        <f aca="false" ca="false" dt2D="false" dtr="false" t="normal">SUM(C4:F4)</f>
        <v>2598</v>
      </c>
      <c r="H4" s="0" t="n">
        <f aca="false" ca="false" dt2D="false" dtr="false" t="normal">G4*3500</f>
        <v>9093000</v>
      </c>
      <c r="I4" s="27" t="n">
        <f aca="false" ca="false" dt2D="false" dtr="false" t="normal">H4/'земельный участок'!E4*100</f>
        <v>283182.80909374024</v>
      </c>
      <c r="J4" s="0" t="n">
        <f aca="false" ca="false" dt2D="false" dtr="false" t="normal">G4*50000</f>
        <v>129900000</v>
      </c>
      <c r="L4" s="0" t="n">
        <f aca="false" ca="false" dt2D="false" dtr="false" t="normal">G4*5000</f>
        <v>12990000</v>
      </c>
    </row>
    <row outlineLevel="0" r="5">
      <c r="A5" s="7" t="s"/>
      <c r="B5" s="4" t="s">
        <v>11</v>
      </c>
      <c r="C5" s="10" t="n">
        <f aca="false" ca="false" dt2D="false" dtr="false" t="normal">'Малоэтажка_колич_блоков'!C5*'Осн._характ_ки_малоэт_кварт'!$C$10</f>
        <v>710</v>
      </c>
      <c r="D5" s="10" t="n">
        <f aca="false" ca="false" dt2D="false" dtr="false" t="normal">'Малоэтажка_колич_блоков'!D5*'Осн._характ_ки_малоэт_кварт'!$D$10</f>
        <v>1888</v>
      </c>
      <c r="E5" s="10" t="n">
        <f aca="false" ca="false" dt2D="false" dtr="false" t="normal">'Малоэтажка_колич_блоков'!E5*'Осн._характ_ки_малоэт_кварт'!$E$10</f>
        <v>0</v>
      </c>
      <c r="F5" s="10" t="n">
        <f aca="false" ca="false" dt2D="false" dtr="false" t="normal">'Малоэтажка_колич_блоков'!F5*'Осн._характ_ки_малоэт_кварт'!$F$10</f>
        <v>0</v>
      </c>
      <c r="G5" s="10" t="n">
        <f aca="false" ca="false" dt2D="false" dtr="false" t="normal">SUM(C5:F5)</f>
        <v>2598</v>
      </c>
      <c r="H5" s="0" t="n">
        <f aca="false" ca="false" dt2D="false" dtr="false" t="normal">G5*3500</f>
        <v>9093000</v>
      </c>
      <c r="I5" s="27" t="n">
        <f aca="false" ca="false" dt2D="false" dtr="false" t="normal">H5/'земельный участок'!E5*100</f>
        <v>280302.0961775586</v>
      </c>
      <c r="J5" s="0" t="n">
        <f aca="false" ca="false" dt2D="false" dtr="false" t="normal">G5*50000</f>
        <v>129900000</v>
      </c>
      <c r="L5" s="0" t="n">
        <f aca="false" ca="false" dt2D="false" dtr="false" t="normal">G5*5000</f>
        <v>12990000</v>
      </c>
    </row>
    <row outlineLevel="0" r="6">
      <c r="A6" s="7" t="s"/>
      <c r="B6" s="4" t="s">
        <v>12</v>
      </c>
      <c r="C6" s="10" t="n">
        <f aca="false" ca="false" dt2D="false" dtr="false" t="normal">'Малоэтажка_колич_блоков'!C6*'Осн._характ_ки_малоэт_кварт'!$C$10</f>
        <v>710</v>
      </c>
      <c r="D6" s="10" t="n">
        <f aca="false" ca="false" dt2D="false" dtr="false" t="normal">'Малоэтажка_колич_блоков'!D6*'Осн._характ_ки_малоэт_кварт'!$D$10</f>
        <v>1888</v>
      </c>
      <c r="E6" s="10" t="n">
        <f aca="false" ca="false" dt2D="false" dtr="false" t="normal">'Малоэтажка_колич_блоков'!E6*'Осн._характ_ки_малоэт_кварт'!$E$10</f>
        <v>0</v>
      </c>
      <c r="F6" s="10" t="n">
        <f aca="false" ca="false" dt2D="false" dtr="false" t="normal">'Малоэтажка_колич_блоков'!F6*'Осн._характ_ки_малоэт_кварт'!$F$10</f>
        <v>0</v>
      </c>
      <c r="G6" s="10" t="n">
        <f aca="false" ca="false" dt2D="false" dtr="false" t="normal">SUM(C6:F6)</f>
        <v>2598</v>
      </c>
      <c r="H6" s="0" t="n">
        <f aca="false" ca="false" dt2D="false" dtr="false" t="normal">G6*3500</f>
        <v>9093000</v>
      </c>
      <c r="I6" s="27" t="n">
        <f aca="false" ca="false" dt2D="false" dtr="false" t="normal">H6/'земельный участок'!E6*100</f>
        <v>280648.14814814815</v>
      </c>
      <c r="J6" s="0" t="n">
        <f aca="false" ca="false" dt2D="false" dtr="false" t="normal">G6*50000</f>
        <v>129900000</v>
      </c>
      <c r="L6" s="0" t="n">
        <f aca="false" ca="false" dt2D="false" dtr="false" t="normal">G6*5000</f>
        <v>12990000</v>
      </c>
    </row>
    <row outlineLevel="0" r="7">
      <c r="A7" s="7" t="s"/>
      <c r="B7" s="4" t="s">
        <v>13</v>
      </c>
      <c r="C7" s="10" t="n">
        <f aca="false" ca="false" dt2D="false" dtr="false" t="normal">'Малоэтажка_колич_блоков'!C7*'Осн._характ_ки_малоэт_кварт'!$C$10</f>
        <v>710</v>
      </c>
      <c r="D7" s="10" t="n">
        <f aca="false" ca="false" dt2D="false" dtr="false" t="normal">'Малоэтажка_колич_блоков'!D7*'Осн._характ_ки_малоэт_кварт'!$D$10</f>
        <v>944</v>
      </c>
      <c r="E7" s="10" t="n">
        <f aca="false" ca="false" dt2D="false" dtr="false" t="normal">'Малоэтажка_колич_блоков'!E7*'Осн._характ_ки_малоэт_кварт'!$E$10</f>
        <v>1015.2</v>
      </c>
      <c r="F7" s="10" t="n">
        <f aca="false" ca="false" dt2D="false" dtr="false" t="normal">'Малоэтажка_колич_блоков'!F7*'Осн._характ_ки_малоэт_кварт'!$F$10</f>
        <v>0</v>
      </c>
      <c r="G7" s="10" t="n">
        <f aca="false" ca="false" dt2D="false" dtr="false" t="normal">SUM(C7:F7)</f>
        <v>2669.2</v>
      </c>
      <c r="H7" s="0" t="n">
        <f aca="false" ca="false" dt2D="false" dtr="false" t="normal">G7*3500</f>
        <v>9342200</v>
      </c>
      <c r="I7" s="27" t="n">
        <f aca="false" ca="false" dt2D="false" dtr="false" t="normal">H7/'земельный участок'!E7*100</f>
        <v>273323.5810415448</v>
      </c>
      <c r="J7" s="0" t="n">
        <f aca="false" ca="false" dt2D="false" dtr="false" t="normal">G7*50000</f>
        <v>133459999.99999999</v>
      </c>
      <c r="L7" s="0" t="n">
        <f aca="false" ca="false" dt2D="false" dtr="false" t="normal">G7*5000</f>
        <v>13346000</v>
      </c>
    </row>
    <row outlineLevel="0" r="8">
      <c r="A8" s="7" t="s"/>
      <c r="B8" s="4" t="s">
        <v>14</v>
      </c>
      <c r="C8" s="10" t="n">
        <f aca="false" ca="false" dt2D="false" dtr="false" t="normal">'Малоэтажка_колич_блоков'!C8*'Осн._характ_ки_малоэт_кварт'!$C$10</f>
        <v>710</v>
      </c>
      <c r="D8" s="10" t="n">
        <f aca="false" ca="false" dt2D="false" dtr="false" t="normal">'Малоэтажка_колич_блоков'!D8*'Осн._характ_ки_малоэт_кварт'!$D$10</f>
        <v>1888</v>
      </c>
      <c r="E8" s="10" t="n">
        <f aca="false" ca="false" dt2D="false" dtr="false" t="normal">'Малоэтажка_колич_блоков'!E8*'Осн._характ_ки_малоэт_кварт'!$E$10</f>
        <v>0</v>
      </c>
      <c r="F8" s="10" t="n">
        <f aca="false" ca="false" dt2D="false" dtr="false" t="normal">'Малоэтажка_колич_блоков'!F8*'Осн._характ_ки_малоэт_кварт'!$F$10</f>
        <v>0</v>
      </c>
      <c r="G8" s="10" t="n">
        <f aca="false" ca="false" dt2D="false" dtr="false" t="normal">SUM(C8:F8)</f>
        <v>2598</v>
      </c>
      <c r="H8" s="0" t="n">
        <f aca="false" ca="false" dt2D="false" dtr="false" t="normal">G8*3500</f>
        <v>9093000</v>
      </c>
      <c r="I8" s="27" t="n">
        <f aca="false" ca="false" dt2D="false" dtr="false" t="normal">H8/'земельный участок'!E8*100</f>
        <v>284779.2045098654</v>
      </c>
      <c r="J8" s="0" t="n">
        <f aca="false" ca="false" dt2D="false" dtr="false" t="normal">G8*50000</f>
        <v>129900000</v>
      </c>
      <c r="L8" s="0" t="n">
        <f aca="false" ca="false" dt2D="false" dtr="false" t="normal">G8*5000</f>
        <v>12990000</v>
      </c>
    </row>
    <row outlineLevel="0" r="9">
      <c r="A9" s="7" t="s"/>
      <c r="B9" s="4" t="s">
        <v>15</v>
      </c>
      <c r="C9" s="10" t="n">
        <f aca="false" ca="false" dt2D="false" dtr="false" t="normal">'Малоэтажка_колич_блоков'!C9*'Осн._характ_ки_малоэт_кварт'!$C$10</f>
        <v>710</v>
      </c>
      <c r="D9" s="10" t="n">
        <f aca="false" ca="false" dt2D="false" dtr="false" t="normal">'Малоэтажка_колич_блоков'!D9*'Осн._характ_ки_малоэт_кварт'!$D$10</f>
        <v>1888</v>
      </c>
      <c r="E9" s="10" t="n">
        <f aca="false" ca="false" dt2D="false" dtr="false" t="normal">'Малоэтажка_колич_блоков'!E9*'Осн._характ_ки_малоэт_кварт'!$E$10</f>
        <v>0</v>
      </c>
      <c r="F9" s="10" t="n">
        <f aca="false" ca="false" dt2D="false" dtr="false" t="normal">'Малоэтажка_колич_блоков'!F9*'Осн._характ_ки_малоэт_кварт'!$F$10</f>
        <v>0</v>
      </c>
      <c r="G9" s="10" t="n">
        <f aca="false" ca="false" dt2D="false" dtr="false" t="normal">SUM(C9:F9)</f>
        <v>2598</v>
      </c>
      <c r="H9" s="0" t="n">
        <f aca="false" ca="false" dt2D="false" dtr="false" t="normal">G9*3500</f>
        <v>9093000</v>
      </c>
      <c r="I9" s="27" t="n">
        <f aca="false" ca="false" dt2D="false" dtr="false" t="normal">H9/'земельный участок'!E9*100</f>
        <v>277733.65913255955</v>
      </c>
      <c r="J9" s="0" t="n">
        <f aca="false" ca="false" dt2D="false" dtr="false" t="normal">G9*50000</f>
        <v>129900000</v>
      </c>
      <c r="L9" s="0" t="n">
        <f aca="false" ca="false" dt2D="false" dtr="false" t="normal">G9*5000</f>
        <v>12990000</v>
      </c>
    </row>
    <row outlineLevel="0" r="10">
      <c r="A10" s="7" t="s"/>
      <c r="B10" s="4" t="s">
        <v>16</v>
      </c>
      <c r="C10" s="10" t="n">
        <f aca="false" ca="false" dt2D="false" dtr="false" t="normal">'Малоэтажка_колич_блоков'!C10*'Осн._характ_ки_малоэт_кварт'!$C$10</f>
        <v>710</v>
      </c>
      <c r="D10" s="10" t="n">
        <f aca="false" ca="false" dt2D="false" dtr="false" t="normal">'Малоэтажка_колич_блоков'!D10*'Осн._характ_ки_малоэт_кварт'!$D$10</f>
        <v>1888</v>
      </c>
      <c r="E10" s="10" t="n">
        <f aca="false" ca="false" dt2D="false" dtr="false" t="normal">'Малоэтажка_колич_блоков'!E10*'Осн._характ_ки_малоэт_кварт'!$E$10</f>
        <v>0</v>
      </c>
      <c r="F10" s="10" t="n">
        <f aca="false" ca="false" dt2D="false" dtr="false" t="normal">'Малоэтажка_колич_блоков'!F10*'Осн._характ_ки_малоэт_кварт'!$F$10</f>
        <v>0</v>
      </c>
      <c r="G10" s="10" t="n">
        <f aca="false" ca="false" dt2D="false" dtr="false" t="normal">SUM(C10:F10)</f>
        <v>2598</v>
      </c>
      <c r="H10" s="0" t="n">
        <f aca="false" ca="false" dt2D="false" dtr="false" t="normal">G10*3500</f>
        <v>9093000</v>
      </c>
      <c r="I10" s="27" t="n">
        <f aca="false" ca="false" dt2D="false" dtr="false" t="normal">H10/'земельный участок'!E10*100</f>
        <v>272408.6279209107</v>
      </c>
      <c r="J10" s="0" t="n">
        <f aca="false" ca="false" dt2D="false" dtr="false" t="normal">G10*50000</f>
        <v>129900000</v>
      </c>
      <c r="L10" s="0" t="n">
        <f aca="false" ca="false" dt2D="false" dtr="false" t="normal">G10*5000</f>
        <v>12990000</v>
      </c>
    </row>
    <row outlineLevel="0" r="11">
      <c r="A11" s="3" t="s"/>
      <c r="B11" s="4" t="s">
        <v>17</v>
      </c>
      <c r="C11" s="10" t="n">
        <f aca="false" ca="false" dt2D="false" dtr="false" t="normal">'Малоэтажка_колич_блоков'!C11*'Осн._характ_ки_малоэт_кварт'!$C$10</f>
        <v>710</v>
      </c>
      <c r="D11" s="10" t="n">
        <f aca="false" ca="false" dt2D="false" dtr="false" t="normal">'Малоэтажка_колич_блоков'!D11*'Осн._характ_ки_малоэт_кварт'!$D$10</f>
        <v>1888</v>
      </c>
      <c r="E11" s="10" t="n">
        <f aca="false" ca="false" dt2D="false" dtr="false" t="normal">'Малоэтажка_колич_блоков'!E11*'Осн._характ_ки_малоэт_кварт'!$E$10</f>
        <v>0</v>
      </c>
      <c r="F11" s="10" t="n">
        <f aca="false" ca="false" dt2D="false" dtr="false" t="normal">'Малоэтажка_колич_блоков'!F11*'Осн._характ_ки_малоэт_кварт'!$F$10</f>
        <v>0</v>
      </c>
      <c r="G11" s="10" t="n">
        <f aca="false" ca="false" dt2D="false" dtr="false" t="normal">SUM(C11:F11)</f>
        <v>2598</v>
      </c>
      <c r="H11" s="0" t="n">
        <f aca="false" ca="false" dt2D="false" dtr="false" t="normal">G11*3500</f>
        <v>9093000</v>
      </c>
      <c r="I11" s="27" t="n">
        <f aca="false" ca="false" dt2D="false" dtr="false" t="normal">H11/'земельный участок'!E11*100</f>
        <v>273473.68421052635</v>
      </c>
      <c r="J11" s="0" t="n">
        <f aca="false" ca="false" dt2D="false" dtr="false" t="normal">G11*50000</f>
        <v>129900000</v>
      </c>
      <c r="L11" s="0" t="n">
        <f aca="false" ca="false" dt2D="false" dtr="false" t="normal">G11*5000</f>
        <v>12990000</v>
      </c>
      <c r="N11" s="0" t="n">
        <f aca="false" ca="false" dt2D="false" dtr="false" t="normal">SUM(G3:G11)</f>
        <v>23453.2</v>
      </c>
    </row>
    <row outlineLevel="0" r="12">
      <c r="A12" s="1" t="n">
        <v>2</v>
      </c>
      <c r="B12" s="4" t="s">
        <v>18</v>
      </c>
      <c r="C12" s="10" t="n">
        <f aca="false" ca="false" dt2D="false" dtr="false" t="normal">'Малоэтажка_колич_блоков'!C12*'Осн._характ_ки_малоэт_кварт'!$C$10</f>
        <v>710</v>
      </c>
      <c r="D12" s="10" t="n">
        <f aca="false" ca="false" dt2D="false" dtr="false" t="normal">'Малоэтажка_колич_блоков'!D12*'Осн._характ_ки_малоэт_кварт'!$D$10</f>
        <v>1888</v>
      </c>
      <c r="E12" s="10" t="n">
        <f aca="false" ca="false" dt2D="false" dtr="false" t="normal">'Малоэтажка_колич_блоков'!E12*'Осн._характ_ки_малоэт_кварт'!$E$10</f>
        <v>0</v>
      </c>
      <c r="F12" s="10" t="n">
        <f aca="false" ca="false" dt2D="false" dtr="false" t="normal">'Малоэтажка_колич_блоков'!F12*'Осн._характ_ки_малоэт_кварт'!$F$10</f>
        <v>0</v>
      </c>
      <c r="G12" s="10" t="n">
        <f aca="false" ca="false" dt2D="false" dtr="false" t="normal">SUM(C12:F12)</f>
        <v>2598</v>
      </c>
      <c r="H12" s="0" t="n">
        <f aca="false" ca="false" dt2D="false" dtr="false" t="normal">G12*3500</f>
        <v>9093000</v>
      </c>
      <c r="I12" s="27" t="n">
        <f aca="false" ca="false" dt2D="false" dtr="false" t="normal">H12/'земельный участок'!E12*100</f>
        <v>258691.3229018492</v>
      </c>
      <c r="J12" s="0" t="n">
        <f aca="false" ca="false" dt2D="false" dtr="false" t="normal">G12*50000</f>
        <v>129900000</v>
      </c>
      <c r="L12" s="0" t="n">
        <f aca="false" ca="false" dt2D="false" dtr="false" t="normal">G12*5000</f>
        <v>12990000</v>
      </c>
    </row>
    <row outlineLevel="0" r="13">
      <c r="A13" s="7" t="s"/>
      <c r="B13" s="4" t="s">
        <v>19</v>
      </c>
      <c r="C13" s="10" t="n">
        <f aca="false" ca="false" dt2D="false" dtr="false" t="normal">'Малоэтажка_колич_блоков'!C13*'Осн._характ_ки_малоэт_кварт'!$C$10</f>
        <v>710</v>
      </c>
      <c r="D13" s="10" t="n">
        <f aca="false" ca="false" dt2D="false" dtr="false" t="normal">'Малоэтажка_колич_блоков'!D13*'Осн._характ_ки_малоэт_кварт'!$D$10</f>
        <v>1888</v>
      </c>
      <c r="E13" s="10" t="n">
        <f aca="false" ca="false" dt2D="false" dtr="false" t="normal">'Малоэтажка_колич_блоков'!E13*'Осн._характ_ки_малоэт_кварт'!$E$10</f>
        <v>0</v>
      </c>
      <c r="F13" s="10" t="n">
        <f aca="false" ca="false" dt2D="false" dtr="false" t="normal">'Малоэтажка_колич_блоков'!F13*'Осн._характ_ки_малоэт_кварт'!$F$10</f>
        <v>0</v>
      </c>
      <c r="G13" s="10" t="n">
        <f aca="false" ca="false" dt2D="false" dtr="false" t="normal">SUM(C13:F13)</f>
        <v>2598</v>
      </c>
      <c r="H13" s="0" t="n">
        <f aca="false" ca="false" dt2D="false" dtr="false" t="normal">G13*3500</f>
        <v>9093000</v>
      </c>
      <c r="I13" s="27" t="n">
        <f aca="false" ca="false" dt2D="false" dtr="false" t="normal">H13/'земельный участок'!E13*100</f>
        <v>269661.92170818505</v>
      </c>
      <c r="J13" s="0" t="n">
        <f aca="false" ca="false" dt2D="false" dtr="false" t="normal">G13*50000</f>
        <v>129900000</v>
      </c>
      <c r="L13" s="0" t="n">
        <f aca="false" ca="false" dt2D="false" dtr="false" t="normal">G13*5000</f>
        <v>12990000</v>
      </c>
    </row>
    <row outlineLevel="0" r="14">
      <c r="A14" s="7" t="s"/>
      <c r="B14" s="4" t="s">
        <v>20</v>
      </c>
      <c r="C14" s="10" t="n">
        <f aca="false" ca="false" dt2D="false" dtr="false" t="normal">'Малоэтажка_колич_блоков'!C14*'Осн._характ_ки_малоэт_кварт'!$C$10</f>
        <v>710</v>
      </c>
      <c r="D14" s="10" t="n">
        <f aca="false" ca="false" dt2D="false" dtr="false" t="normal">'Малоэтажка_колич_блоков'!D14*'Осн._характ_ки_малоэт_кварт'!$D$10</f>
        <v>1888</v>
      </c>
      <c r="E14" s="10" t="n">
        <f aca="false" ca="false" dt2D="false" dtr="false" t="normal">'Малоэтажка_колич_блоков'!E14*'Осн._характ_ки_малоэт_кварт'!$E$10</f>
        <v>0</v>
      </c>
      <c r="F14" s="10" t="n">
        <f aca="false" ca="false" dt2D="false" dtr="false" t="normal">'Малоэтажка_колич_блоков'!F14*'Осн._характ_ки_малоэт_кварт'!$F$10</f>
        <v>0</v>
      </c>
      <c r="G14" s="10" t="n">
        <f aca="false" ca="false" dt2D="false" dtr="false" t="normal">SUM(C14:F14)</f>
        <v>2598</v>
      </c>
      <c r="H14" s="0" t="n">
        <f aca="false" ca="false" dt2D="false" dtr="false" t="normal">G14*3500</f>
        <v>9093000</v>
      </c>
      <c r="I14" s="27" t="n">
        <f aca="false" ca="false" dt2D="false" dtr="false" t="normal">H14/'земельный участок'!E14*100</f>
        <v>269581.97450340947</v>
      </c>
      <c r="J14" s="0" t="n">
        <f aca="false" ca="false" dt2D="false" dtr="false" t="normal">G14*50000</f>
        <v>129900000</v>
      </c>
      <c r="L14" s="0" t="n">
        <f aca="false" ca="false" dt2D="false" dtr="false" t="normal">G14*5000</f>
        <v>12990000</v>
      </c>
    </row>
    <row outlineLevel="0" r="15">
      <c r="A15" s="7" t="s"/>
      <c r="B15" s="4" t="s">
        <v>21</v>
      </c>
      <c r="C15" s="10" t="n">
        <f aca="false" ca="false" dt2D="false" dtr="false" t="normal">'Малоэтажка_колич_блоков'!C15*'Осн._характ_ки_малоэт_кварт'!$C$10</f>
        <v>710</v>
      </c>
      <c r="D15" s="10" t="n">
        <f aca="false" ca="false" dt2D="false" dtr="false" t="normal">'Малоэтажка_колич_блоков'!D15*'Осн._характ_ки_малоэт_кварт'!$D$10</f>
        <v>1888</v>
      </c>
      <c r="E15" s="10" t="n">
        <f aca="false" ca="false" dt2D="false" dtr="false" t="normal">'Малоэтажка_колич_блоков'!E15*'Осн._характ_ки_малоэт_кварт'!$E$10</f>
        <v>0</v>
      </c>
      <c r="F15" s="10" t="n">
        <f aca="false" ca="false" dt2D="false" dtr="false" t="normal">'Малоэтажка_колич_блоков'!F15*'Осн._характ_ки_малоэт_кварт'!$F$10</f>
        <v>0</v>
      </c>
      <c r="G15" s="10" t="n">
        <f aca="false" ca="false" dt2D="false" dtr="false" t="normal">SUM(C15:F15)</f>
        <v>2598</v>
      </c>
      <c r="H15" s="0" t="n">
        <f aca="false" ca="false" dt2D="false" dtr="false" t="normal">G15*3500</f>
        <v>9093000</v>
      </c>
      <c r="I15" s="27" t="n">
        <f aca="false" ca="false" dt2D="false" dtr="false" t="normal">H15/'земельный участок'!E15*100</f>
        <v>269661.92170818505</v>
      </c>
      <c r="J15" s="0" t="n">
        <f aca="false" ca="false" dt2D="false" dtr="false" t="normal">G15*50000</f>
        <v>129900000</v>
      </c>
      <c r="L15" s="0" t="n">
        <f aca="false" ca="false" dt2D="false" dtr="false" t="normal">G15*5000</f>
        <v>12990000</v>
      </c>
    </row>
    <row outlineLevel="0" r="16">
      <c r="A16" s="7" t="s"/>
      <c r="B16" s="4" t="s">
        <v>22</v>
      </c>
      <c r="C16" s="10" t="n">
        <f aca="false" ca="false" dt2D="false" dtr="false" t="normal">'Малоэтажка_колич_блоков'!C16*'Осн._характ_ки_малоэт_кварт'!$C$10</f>
        <v>710</v>
      </c>
      <c r="D16" s="10" t="n">
        <f aca="false" ca="false" dt2D="false" dtr="false" t="normal">'Малоэтажка_колич_блоков'!D16*'Осн._характ_ки_малоэт_кварт'!$D$10</f>
        <v>1888</v>
      </c>
      <c r="E16" s="10" t="n">
        <f aca="false" ca="false" dt2D="false" dtr="false" t="normal">'Малоэтажка_колич_блоков'!E16*'Осн._характ_ки_малоэт_кварт'!$E$10</f>
        <v>0</v>
      </c>
      <c r="F16" s="10" t="n">
        <f aca="false" ca="false" dt2D="false" dtr="false" t="normal">'Малоэтажка_колич_блоков'!F16*'Осн._характ_ки_малоэт_кварт'!$F$10</f>
        <v>0</v>
      </c>
      <c r="G16" s="10" t="n">
        <f aca="false" ca="false" dt2D="false" dtr="false" t="normal">SUM(C16:F16)</f>
        <v>2598</v>
      </c>
      <c r="H16" s="0" t="n">
        <f aca="false" ca="false" dt2D="false" dtr="false" t="normal">G16*3500</f>
        <v>9093000</v>
      </c>
      <c r="I16" s="27" t="n">
        <f aca="false" ca="false" dt2D="false" dtr="false" t="normal">H16/'земельный участок'!E16*100</f>
        <v>269581.97450340947</v>
      </c>
      <c r="J16" s="0" t="n">
        <f aca="false" ca="false" dt2D="false" dtr="false" t="normal">G16*50000</f>
        <v>129900000</v>
      </c>
      <c r="L16" s="0" t="n">
        <f aca="false" ca="false" dt2D="false" dtr="false" t="normal">G16*5000</f>
        <v>12990000</v>
      </c>
    </row>
    <row outlineLevel="0" r="17">
      <c r="A17" s="7" t="s"/>
      <c r="B17" s="4" t="s">
        <v>23</v>
      </c>
      <c r="C17" s="10" t="n">
        <f aca="false" ca="false" dt2D="false" dtr="false" t="normal">'Малоэтажка_колич_блоков'!C17*'Осн._характ_ки_малоэт_кварт'!$C$10</f>
        <v>710</v>
      </c>
      <c r="D17" s="10" t="n">
        <f aca="false" ca="false" dt2D="false" dtr="false" t="normal">'Малоэтажка_колич_блоков'!D17*'Осн._характ_ки_малоэт_кварт'!$D$10</f>
        <v>1888</v>
      </c>
      <c r="E17" s="10" t="n">
        <f aca="false" ca="false" dt2D="false" dtr="false" t="normal">'Малоэтажка_колич_блоков'!E17*'Осн._характ_ки_малоэт_кварт'!$E$10</f>
        <v>0</v>
      </c>
      <c r="F17" s="10" t="n">
        <f aca="false" ca="false" dt2D="false" dtr="false" t="normal">'Малоэтажка_колич_блоков'!F17*'Осн._характ_ки_малоэт_кварт'!$F$10</f>
        <v>0</v>
      </c>
      <c r="G17" s="10" t="n">
        <f aca="false" ca="false" dt2D="false" dtr="false" t="normal">SUM(C17:F17)</f>
        <v>2598</v>
      </c>
      <c r="H17" s="0" t="n">
        <f aca="false" ca="false" dt2D="false" dtr="false" t="normal">G17*3500</f>
        <v>9093000</v>
      </c>
      <c r="I17" s="27" t="n">
        <f aca="false" ca="false" dt2D="false" dtr="false" t="normal">H17/'земельный участок'!E17*100</f>
        <v>269581.97450340947</v>
      </c>
      <c r="J17" s="0" t="n">
        <f aca="false" ca="false" dt2D="false" dtr="false" t="normal">G17*50000</f>
        <v>129900000</v>
      </c>
      <c r="L17" s="0" t="n">
        <f aca="false" ca="false" dt2D="false" dtr="false" t="normal">G17*5000</f>
        <v>12990000</v>
      </c>
    </row>
    <row outlineLevel="0" r="18">
      <c r="A18" s="7" t="s"/>
      <c r="B18" s="4" t="s">
        <v>24</v>
      </c>
      <c r="C18" s="10" t="n">
        <f aca="false" ca="false" dt2D="false" dtr="false" t="normal">'Малоэтажка_колич_блоков'!C18*'Осн._характ_ки_малоэт_кварт'!$C$10</f>
        <v>710</v>
      </c>
      <c r="D18" s="10" t="n">
        <f aca="false" ca="false" dt2D="false" dtr="false" t="normal">'Малоэтажка_колич_блоков'!D18*'Осн._характ_ки_малоэт_кварт'!$D$10</f>
        <v>1888</v>
      </c>
      <c r="E18" s="10" t="n">
        <f aca="false" ca="false" dt2D="false" dtr="false" t="normal">'Малоэтажка_колич_блоков'!E18*'Осн._характ_ки_малоэт_кварт'!$E$10</f>
        <v>0</v>
      </c>
      <c r="F18" s="10" t="n">
        <f aca="false" ca="false" dt2D="false" dtr="false" t="normal">'Малоэтажка_колич_блоков'!F18*'Осн._характ_ки_малоэт_кварт'!$F$10</f>
        <v>0</v>
      </c>
      <c r="G18" s="10" t="n">
        <f aca="false" ca="false" dt2D="false" dtr="false" t="normal">SUM(C18:F18)</f>
        <v>2598</v>
      </c>
      <c r="H18" s="0" t="n">
        <f aca="false" ca="false" dt2D="false" dtr="false" t="normal">G18*3500</f>
        <v>9093000</v>
      </c>
      <c r="I18" s="27" t="n">
        <f aca="false" ca="false" dt2D="false" dtr="false" t="normal">H18/'земельный участок'!E18*100</f>
        <v>269581.97450340947</v>
      </c>
      <c r="J18" s="0" t="n">
        <f aca="false" ca="false" dt2D="false" dtr="false" t="normal">G18*50000</f>
        <v>129900000</v>
      </c>
      <c r="L18" s="0" t="n">
        <f aca="false" ca="false" dt2D="false" dtr="false" t="normal">G18*5000</f>
        <v>12990000</v>
      </c>
    </row>
    <row outlineLevel="0" r="19">
      <c r="A19" s="7" t="s"/>
      <c r="B19" s="4" t="s">
        <v>25</v>
      </c>
      <c r="C19" s="10" t="n">
        <f aca="false" ca="false" dt2D="false" dtr="false" t="normal">'Малоэтажка_колич_блоков'!C19*'Осн._характ_ки_малоэт_кварт'!$C$10</f>
        <v>710</v>
      </c>
      <c r="D19" s="10" t="n">
        <f aca="false" ca="false" dt2D="false" dtr="false" t="normal">'Малоэтажка_колич_блоков'!D19*'Осн._характ_ки_малоэт_кварт'!$D$10</f>
        <v>1888</v>
      </c>
      <c r="E19" s="10" t="n">
        <f aca="false" ca="false" dt2D="false" dtr="false" t="normal">'Малоэтажка_колич_блоков'!E19*'Осн._характ_ки_малоэт_кварт'!$E$10</f>
        <v>0</v>
      </c>
      <c r="F19" s="10" t="n">
        <f aca="false" ca="false" dt2D="false" dtr="false" t="normal">'Малоэтажка_колич_блоков'!F19*'Осн._характ_ки_малоэт_кварт'!$F$10</f>
        <v>0</v>
      </c>
      <c r="G19" s="10" t="n">
        <f aca="false" ca="false" dt2D="false" dtr="false" t="normal">SUM(C19:F19)</f>
        <v>2598</v>
      </c>
      <c r="H19" s="0" t="n">
        <f aca="false" ca="false" dt2D="false" dtr="false" t="normal">G19*3500</f>
        <v>9093000</v>
      </c>
      <c r="I19" s="27" t="n">
        <f aca="false" ca="false" dt2D="false" dtr="false" t="normal">H19/'земельный участок'!E19*100</f>
        <v>269581.97450340947</v>
      </c>
      <c r="J19" s="0" t="n">
        <f aca="false" ca="false" dt2D="false" dtr="false" t="normal">G19*50000</f>
        <v>129900000</v>
      </c>
      <c r="L19" s="0" t="n">
        <f aca="false" ca="false" dt2D="false" dtr="false" t="normal">G19*5000</f>
        <v>12990000</v>
      </c>
    </row>
    <row outlineLevel="0" r="20">
      <c r="A20" s="7" t="s"/>
      <c r="B20" s="4" t="s">
        <v>26</v>
      </c>
      <c r="C20" s="10" t="n">
        <f aca="false" ca="false" dt2D="false" dtr="false" t="normal">'Малоэтажка_колич_блоков'!C20*'Осн._характ_ки_малоэт_кварт'!$C$10</f>
        <v>710</v>
      </c>
      <c r="D20" s="10" t="n">
        <f aca="false" ca="false" dt2D="false" dtr="false" t="normal">'Малоэтажка_колич_блоков'!D20*'Осн._характ_ки_малоэт_кварт'!$D$10</f>
        <v>1888</v>
      </c>
      <c r="E20" s="10" t="n">
        <f aca="false" ca="false" dt2D="false" dtr="false" t="normal">'Малоэтажка_колич_блоков'!E20*'Осн._характ_ки_малоэт_кварт'!$E$10</f>
        <v>0</v>
      </c>
      <c r="F20" s="10" t="n">
        <f aca="false" ca="false" dt2D="false" dtr="false" t="normal">'Малоэтажка_колич_блоков'!F20*'Осн._характ_ки_малоэт_кварт'!$F$10</f>
        <v>0</v>
      </c>
      <c r="G20" s="10" t="n">
        <f aca="false" ca="false" dt2D="false" dtr="false" t="normal">SUM(C20:F20)</f>
        <v>2598</v>
      </c>
      <c r="H20" s="0" t="n">
        <f aca="false" ca="false" dt2D="false" dtr="false" t="normal">G20*3500</f>
        <v>9093000</v>
      </c>
      <c r="I20" s="27" t="n">
        <f aca="false" ca="false" dt2D="false" dtr="false" t="normal">H20/'земельный участок'!E20*100</f>
        <v>238849.48778565798</v>
      </c>
      <c r="J20" s="0" t="n">
        <f aca="false" ca="false" dt2D="false" dtr="false" t="normal">G20*50000</f>
        <v>129900000</v>
      </c>
      <c r="L20" s="0" t="n">
        <f aca="false" ca="false" dt2D="false" dtr="false" t="normal">G20*5000</f>
        <v>12990000</v>
      </c>
    </row>
    <row outlineLevel="0" r="21">
      <c r="A21" s="7" t="s"/>
      <c r="B21" s="4" t="s">
        <v>27</v>
      </c>
      <c r="C21" s="10" t="n">
        <f aca="false" ca="false" dt2D="false" dtr="false" t="normal">'Малоэтажка_колич_блоков'!C21*'Осн._характ_ки_малоэт_кварт'!$C$10</f>
        <v>710</v>
      </c>
      <c r="D21" s="10" t="n">
        <f aca="false" ca="false" dt2D="false" dtr="false" t="normal">'Малоэтажка_колич_блоков'!D21*'Осн._характ_ки_малоэт_кварт'!$D$10</f>
        <v>1888</v>
      </c>
      <c r="E21" s="10" t="n">
        <f aca="false" ca="false" dt2D="false" dtr="false" t="normal">'Малоэтажка_колич_блоков'!E21*'Осн._характ_ки_малоэт_кварт'!$E$10</f>
        <v>0</v>
      </c>
      <c r="F21" s="10" t="n">
        <f aca="false" ca="false" dt2D="false" dtr="false" t="normal">'Малоэтажка_колич_блоков'!F21*'Осн._характ_ки_малоэт_кварт'!$F$10</f>
        <v>0</v>
      </c>
      <c r="G21" s="10" t="n">
        <f aca="false" ca="false" dt2D="false" dtr="false" t="normal">SUM(C21:F21)</f>
        <v>2598</v>
      </c>
      <c r="H21" s="0" t="n">
        <f aca="false" ca="false" dt2D="false" dtr="false" t="normal">G21*3500</f>
        <v>9093000</v>
      </c>
      <c r="I21" s="27" t="n">
        <f aca="false" ca="false" dt2D="false" dtr="false" t="normal">H21/'земельный участок'!E21*100</f>
        <v>246757.12347354137</v>
      </c>
      <c r="J21" s="0" t="n">
        <f aca="false" ca="false" dt2D="false" dtr="false" t="normal">G21*50000</f>
        <v>129900000</v>
      </c>
      <c r="L21" s="0" t="n">
        <f aca="false" ca="false" dt2D="false" dtr="false" t="normal">G21*5000</f>
        <v>12990000</v>
      </c>
    </row>
    <row outlineLevel="0" r="22">
      <c r="A22" s="7" t="s"/>
      <c r="B22" s="4" t="s">
        <v>28</v>
      </c>
      <c r="C22" s="10" t="n">
        <f aca="false" ca="false" dt2D="false" dtr="false" t="normal">'Малоэтажка_колич_блоков'!C22*'Осн._характ_ки_малоэт_кварт'!$C$10</f>
        <v>710</v>
      </c>
      <c r="D22" s="10" t="n">
        <f aca="false" ca="false" dt2D="false" dtr="false" t="normal">'Малоэтажка_колич_блоков'!D22*'Осн._характ_ки_малоэт_кварт'!$D$10</f>
        <v>1888</v>
      </c>
      <c r="E22" s="10" t="n">
        <f aca="false" ca="false" dt2D="false" dtr="false" t="normal">'Малоэтажка_колич_блоков'!E22*'Осн._характ_ки_малоэт_кварт'!$E$10</f>
        <v>0</v>
      </c>
      <c r="F22" s="10" t="n">
        <f aca="false" ca="false" dt2D="false" dtr="false" t="normal">'Малоэтажка_колич_блоков'!F22*'Осн._характ_ки_малоэт_кварт'!$F$10</f>
        <v>0</v>
      </c>
      <c r="G22" s="10" t="n">
        <f aca="false" ca="false" dt2D="false" dtr="false" t="normal">SUM(C22:F22)</f>
        <v>2598</v>
      </c>
      <c r="H22" s="0" t="n">
        <f aca="false" ca="false" dt2D="false" dtr="false" t="normal">G22*3500</f>
        <v>9093000</v>
      </c>
      <c r="I22" s="27" t="n">
        <f aca="false" ca="false" dt2D="false" dtr="false" t="normal">H22/'земельный участок'!E22*100</f>
        <v>258986.04386214752</v>
      </c>
      <c r="J22" s="0" t="n">
        <f aca="false" ca="false" dt2D="false" dtr="false" t="normal">G22*50000</f>
        <v>129900000</v>
      </c>
      <c r="L22" s="0" t="n">
        <f aca="false" ca="false" dt2D="false" dtr="false" t="normal">G22*5000</f>
        <v>12990000</v>
      </c>
    </row>
    <row outlineLevel="0" r="23">
      <c r="A23" s="7" t="s"/>
      <c r="B23" s="4" t="s">
        <v>29</v>
      </c>
      <c r="C23" s="10" t="n">
        <f aca="false" ca="false" dt2D="false" dtr="false" t="normal">'Малоэтажка_колич_блоков'!C23*'Осн._характ_ки_малоэт_кварт'!$C$10</f>
        <v>710</v>
      </c>
      <c r="D23" s="10" t="n">
        <f aca="false" ca="false" dt2D="false" dtr="false" t="normal">'Малоэтажка_колич_блоков'!D23*'Осн._характ_ки_малоэт_кварт'!$D$10</f>
        <v>1888</v>
      </c>
      <c r="E23" s="10" t="n">
        <f aca="false" ca="false" dt2D="false" dtr="false" t="normal">'Малоэтажка_колич_блоков'!E23*'Осн._характ_ки_малоэт_кварт'!$E$10</f>
        <v>0</v>
      </c>
      <c r="F23" s="10" t="n">
        <f aca="false" ca="false" dt2D="false" dtr="false" t="normal">'Малоэтажка_колич_блоков'!F23*'Осн._характ_ки_малоэт_кварт'!$F$10</f>
        <v>0</v>
      </c>
      <c r="G23" s="10" t="n">
        <f aca="false" ca="false" dt2D="false" dtr="false" t="normal">SUM(C23:F23)</f>
        <v>2598</v>
      </c>
      <c r="H23" s="0" t="n">
        <f aca="false" ca="false" dt2D="false" dtr="false" t="normal">G23*3500</f>
        <v>9093000</v>
      </c>
      <c r="I23" s="27" t="n">
        <f aca="false" ca="false" dt2D="false" dtr="false" t="normal">H23/'земельный участок'!E23*100</f>
        <v>259281.43712574852</v>
      </c>
      <c r="J23" s="0" t="n">
        <f aca="false" ca="false" dt2D="false" dtr="false" t="normal">G23*50000</f>
        <v>129900000</v>
      </c>
      <c r="L23" s="0" t="n">
        <f aca="false" ca="false" dt2D="false" dtr="false" t="normal">G23*5000</f>
        <v>12990000</v>
      </c>
    </row>
    <row outlineLevel="0" r="24">
      <c r="A24" s="7" t="s"/>
      <c r="B24" s="4" t="s">
        <v>30</v>
      </c>
      <c r="C24" s="10" t="n">
        <f aca="false" ca="false" dt2D="false" dtr="false" t="normal">'Малоэтажка_колич_блоков'!C24*'Осн._характ_ки_малоэт_кварт'!$C$10</f>
        <v>710</v>
      </c>
      <c r="D24" s="10" t="n">
        <f aca="false" ca="false" dt2D="false" dtr="false" t="normal">'Малоэтажка_колич_блоков'!D24*'Осн._характ_ки_малоэт_кварт'!$D$10</f>
        <v>1888</v>
      </c>
      <c r="E24" s="10" t="n">
        <f aca="false" ca="false" dt2D="false" dtr="false" t="normal">'Малоэтажка_колич_блоков'!E24*'Осн._характ_ки_малоэт_кварт'!$E$10</f>
        <v>0</v>
      </c>
      <c r="F24" s="10" t="n">
        <f aca="false" ca="false" dt2D="false" dtr="false" t="normal">'Малоэтажка_колич_блоков'!F24*'Осн._характ_ки_малоэт_кварт'!$F$10</f>
        <v>0</v>
      </c>
      <c r="G24" s="10" t="n">
        <f aca="false" ca="false" dt2D="false" dtr="false" t="normal">SUM(C24:F24)</f>
        <v>2598</v>
      </c>
      <c r="H24" s="0" t="n">
        <f aca="false" ca="false" dt2D="false" dtr="false" t="normal">G24*3500</f>
        <v>9093000</v>
      </c>
      <c r="I24" s="27" t="n">
        <f aca="false" ca="false" dt2D="false" dtr="false" t="normal">H24/'земельный участок'!E24*100</f>
        <v>259429.38659058485</v>
      </c>
      <c r="J24" s="0" t="n">
        <f aca="false" ca="false" dt2D="false" dtr="false" t="normal">G24*50000</f>
        <v>129900000</v>
      </c>
      <c r="L24" s="0" t="n">
        <f aca="false" ca="false" dt2D="false" dtr="false" t="normal">G24*5000</f>
        <v>12990000</v>
      </c>
    </row>
    <row outlineLevel="0" r="25">
      <c r="A25" s="3" t="s"/>
      <c r="B25" s="4" t="s">
        <v>31</v>
      </c>
      <c r="C25" s="10" t="n">
        <f aca="false" ca="false" dt2D="false" dtr="false" t="normal">'Малоэтажка_колич_блоков'!C25*'Осн._характ_ки_малоэт_кварт'!$C$10</f>
        <v>710</v>
      </c>
      <c r="D25" s="10" t="n">
        <f aca="false" ca="false" dt2D="false" dtr="false" t="normal">'Малоэтажка_колич_блоков'!D25*'Осн._характ_ки_малоэт_кварт'!$D$10</f>
        <v>1888</v>
      </c>
      <c r="E25" s="10" t="n">
        <f aca="false" ca="false" dt2D="false" dtr="false" t="normal">'Малоэтажка_колич_блоков'!E25*'Осн._характ_ки_малоэт_кварт'!$E$10</f>
        <v>0</v>
      </c>
      <c r="F25" s="10" t="n">
        <f aca="false" ca="false" dt2D="false" dtr="false" t="normal">'Малоэтажка_колич_блоков'!F25*'Осн._характ_ки_малоэт_кварт'!$F$10</f>
        <v>0</v>
      </c>
      <c r="G25" s="10" t="n">
        <f aca="false" ca="false" dt2D="false" dtr="false" t="normal">SUM(C25:F25)</f>
        <v>2598</v>
      </c>
      <c r="H25" s="0" t="n">
        <f aca="false" ca="false" dt2D="false" dtr="false" t="normal">G25*3500</f>
        <v>9093000</v>
      </c>
      <c r="I25" s="27" t="n">
        <f aca="false" ca="false" dt2D="false" dtr="false" t="normal">H25/'земельный участок'!E25*100</f>
        <v>259577.50499571793</v>
      </c>
      <c r="J25" s="0" t="n">
        <f aca="false" ca="false" dt2D="false" dtr="false" t="normal">G25*50000</f>
        <v>129900000</v>
      </c>
      <c r="L25" s="0" t="n">
        <f aca="false" ca="false" dt2D="false" dtr="false" t="normal">G25*5000</f>
        <v>12990000</v>
      </c>
      <c r="N25" s="0" t="n">
        <f aca="false" ca="false" dt2D="false" dtr="false" t="normal">SUM(G12:G25)</f>
        <v>36372</v>
      </c>
    </row>
    <row outlineLevel="0" r="26">
      <c r="A26" s="1" t="n">
        <v>3</v>
      </c>
      <c r="B26" s="4" t="s">
        <v>32</v>
      </c>
      <c r="C26" s="10" t="n">
        <f aca="false" ca="false" dt2D="false" dtr="false" t="normal">'Малоэтажка_колич_блоков'!C26*'Осн._характ_ки_малоэт_кварт'!$C$10</f>
        <v>710</v>
      </c>
      <c r="D26" s="10" t="n">
        <f aca="false" ca="false" dt2D="false" dtr="false" t="normal">'Малоэтажка_колич_блоков'!D26*'Осн._характ_ки_малоэт_кварт'!$D$10</f>
        <v>1888</v>
      </c>
      <c r="E26" s="10" t="n">
        <f aca="false" ca="false" dt2D="false" dtr="false" t="normal">'Малоэтажка_колич_блоков'!E26*'Осн._характ_ки_малоэт_кварт'!$E$10</f>
        <v>0</v>
      </c>
      <c r="F26" s="10" t="n">
        <f aca="false" ca="false" dt2D="false" dtr="false" t="normal">'Малоэтажка_колич_блоков'!F26*'Осн._характ_ки_малоэт_кварт'!$F$10</f>
        <v>0</v>
      </c>
      <c r="G26" s="10" t="n">
        <f aca="false" ca="false" dt2D="false" dtr="false" t="normal">SUM(C26:F26)</f>
        <v>2598</v>
      </c>
      <c r="H26" s="0" t="n">
        <f aca="false" ca="false" dt2D="false" dtr="false" t="normal">G26*3500</f>
        <v>9093000</v>
      </c>
      <c r="I26" s="27" t="n">
        <f aca="false" ca="false" dt2D="false" dtr="false" t="normal">H26/'земельный участок'!E26*100</f>
        <v>269581.97450340947</v>
      </c>
      <c r="J26" s="0" t="n">
        <f aca="false" ca="false" dt2D="false" dtr="false" t="normal">G26*50000</f>
        <v>129900000</v>
      </c>
      <c r="L26" s="0" t="n">
        <f aca="false" ca="false" dt2D="false" dtr="false" t="normal">G26*5000</f>
        <v>12990000</v>
      </c>
    </row>
    <row outlineLevel="0" r="27">
      <c r="A27" s="7" t="s"/>
      <c r="B27" s="4" t="s">
        <v>33</v>
      </c>
      <c r="C27" s="10" t="n">
        <f aca="false" ca="false" dt2D="false" dtr="false" t="normal">'Малоэтажка_колич_блоков'!C27*'Осн._характ_ки_малоэт_кварт'!$C$10</f>
        <v>710</v>
      </c>
      <c r="D27" s="10" t="n">
        <f aca="false" ca="false" dt2D="false" dtr="false" t="normal">'Малоэтажка_колич_блоков'!D27*'Осн._характ_ки_малоэт_кварт'!$D$10</f>
        <v>1888</v>
      </c>
      <c r="E27" s="10" t="n">
        <f aca="false" ca="false" dt2D="false" dtr="false" t="normal">'Малоэтажка_колич_блоков'!E27*'Осн._характ_ки_малоэт_кварт'!$E$10</f>
        <v>0</v>
      </c>
      <c r="F27" s="10" t="n">
        <f aca="false" ca="false" dt2D="false" dtr="false" t="normal">'Малоэтажка_колич_блоков'!F27*'Осн._характ_ки_малоэт_кварт'!$F$10</f>
        <v>0</v>
      </c>
      <c r="G27" s="10" t="n">
        <f aca="false" ca="false" dt2D="false" dtr="false" t="normal">SUM(C27:F27)</f>
        <v>2598</v>
      </c>
      <c r="H27" s="0" t="n">
        <f aca="false" ca="false" dt2D="false" dtr="false" t="normal">G27*3500</f>
        <v>9093000</v>
      </c>
      <c r="I27" s="27" t="n">
        <f aca="false" ca="false" dt2D="false" dtr="false" t="normal">H27/'земельный участок'!E27*100</f>
        <v>261443.3582518689</v>
      </c>
      <c r="J27" s="0" t="n">
        <f aca="false" ca="false" dt2D="false" dtr="false" t="normal">G27*50000</f>
        <v>129900000</v>
      </c>
      <c r="L27" s="0" t="n">
        <f aca="false" ca="false" dt2D="false" dtr="false" t="normal">G27*5000</f>
        <v>12990000</v>
      </c>
    </row>
    <row outlineLevel="0" r="28">
      <c r="A28" s="7" t="s"/>
      <c r="B28" s="4" t="s">
        <v>34</v>
      </c>
      <c r="C28" s="10" t="n">
        <f aca="false" ca="false" dt2D="false" dtr="false" t="normal">'Малоэтажка_колич_блоков'!C28*'Осн._характ_ки_малоэт_кварт'!$C$10</f>
        <v>710</v>
      </c>
      <c r="D28" s="10" t="n">
        <f aca="false" ca="false" dt2D="false" dtr="false" t="normal">'Малоэтажка_колич_блоков'!D28*'Осн._характ_ки_малоэт_кварт'!$D$10</f>
        <v>1888</v>
      </c>
      <c r="E28" s="10" t="n">
        <f aca="false" ca="false" dt2D="false" dtr="false" t="normal">'Малоэтажка_колич_блоков'!E28*'Осн._характ_ки_малоэт_кварт'!$E$10</f>
        <v>0</v>
      </c>
      <c r="F28" s="10" t="n">
        <f aca="false" ca="false" dt2D="false" dtr="false" t="normal">'Малоэтажка_колич_блоков'!F28*'Осн._характ_ки_малоэт_кварт'!$F$10</f>
        <v>0</v>
      </c>
      <c r="G28" s="10" t="n">
        <f aca="false" ca="false" dt2D="false" dtr="false" t="normal">SUM(C28:F28)</f>
        <v>2598</v>
      </c>
      <c r="H28" s="0" t="n">
        <f aca="false" ca="false" dt2D="false" dtr="false" t="normal">G28*3500</f>
        <v>9093000</v>
      </c>
      <c r="I28" s="27" t="n">
        <f aca="false" ca="false" dt2D="false" dtr="false" t="normal">H28/'земельный участок'!E28*100</f>
        <v>267126.9095182139</v>
      </c>
      <c r="J28" s="0" t="n">
        <f aca="false" ca="false" dt2D="false" dtr="false" t="normal">G28*50000</f>
        <v>129900000</v>
      </c>
      <c r="L28" s="0" t="n">
        <f aca="false" ca="false" dt2D="false" dtr="false" t="normal">G28*5000</f>
        <v>12990000</v>
      </c>
    </row>
    <row outlineLevel="0" r="29">
      <c r="A29" s="7" t="s"/>
      <c r="B29" s="4" t="s">
        <v>35</v>
      </c>
      <c r="C29" s="10" t="n">
        <f aca="false" ca="false" dt2D="false" dtr="false" t="normal">'Малоэтажка_колич_блоков'!C29*'Осн._характ_ки_малоэт_кварт'!$C$10</f>
        <v>710</v>
      </c>
      <c r="D29" s="10" t="n">
        <f aca="false" ca="false" dt2D="false" dtr="false" t="normal">'Малоэтажка_колич_блоков'!D29*'Осн._характ_ки_малоэт_кварт'!$D$10</f>
        <v>1888</v>
      </c>
      <c r="E29" s="10" t="n">
        <f aca="false" ca="false" dt2D="false" dtr="false" t="normal">'Малоэтажка_колич_блоков'!E29*'Осн._характ_ки_малоэт_кварт'!$E$10</f>
        <v>0</v>
      </c>
      <c r="F29" s="10" t="n">
        <f aca="false" ca="false" dt2D="false" dtr="false" t="normal">'Малоэтажка_колич_блоков'!F29*'Осн._характ_ки_малоэт_кварт'!$F$10</f>
        <v>0</v>
      </c>
      <c r="G29" s="10" t="n">
        <f aca="false" ca="false" dt2D="false" dtr="false" t="normal">SUM(C29:F29)</f>
        <v>2598</v>
      </c>
      <c r="H29" s="0" t="n">
        <f aca="false" ca="false" dt2D="false" dtr="false" t="normal">G29*3500</f>
        <v>9093000</v>
      </c>
      <c r="I29" s="27" t="n">
        <f aca="false" ca="false" dt2D="false" dtr="false" t="normal">H29/'земельный участок'!E29*100</f>
        <v>259207.52565564425</v>
      </c>
      <c r="J29" s="0" t="n">
        <f aca="false" ca="false" dt2D="false" dtr="false" t="normal">G29*50000</f>
        <v>129900000</v>
      </c>
      <c r="L29" s="0" t="n">
        <f aca="false" ca="false" dt2D="false" dtr="false" t="normal">G29*5000</f>
        <v>12990000</v>
      </c>
    </row>
    <row outlineLevel="0" r="30">
      <c r="A30" s="3" t="s"/>
      <c r="B30" s="4" t="s">
        <v>36</v>
      </c>
      <c r="C30" s="10" t="n">
        <f aca="false" ca="false" dt2D="false" dtr="false" t="normal">'Малоэтажка_колич_блоков'!C30*'Осн._характ_ки_малоэт_кварт'!$C$10</f>
        <v>710</v>
      </c>
      <c r="D30" s="10" t="n">
        <f aca="false" ca="false" dt2D="false" dtr="false" t="normal">'Малоэтажка_колич_блоков'!D30*'Осн._характ_ки_малоэт_кварт'!$D$10</f>
        <v>1888</v>
      </c>
      <c r="E30" s="10" t="n">
        <f aca="false" ca="false" dt2D="false" dtr="false" t="normal">'Малоэтажка_колич_блоков'!E30*'Осн._характ_ки_малоэт_кварт'!$E$10</f>
        <v>0</v>
      </c>
      <c r="F30" s="10" t="n">
        <f aca="false" ca="false" dt2D="false" dtr="false" t="normal">'Малоэтажка_колич_блоков'!F30*'Осн._характ_ки_малоэт_кварт'!$F$10</f>
        <v>0</v>
      </c>
      <c r="G30" s="10" t="n">
        <f aca="false" ca="false" dt2D="false" dtr="false" t="normal">SUM(C30:F30)</f>
        <v>2598</v>
      </c>
      <c r="H30" s="0" t="n">
        <f aca="false" ca="false" dt2D="false" dtr="false" t="normal">G30*3500</f>
        <v>9093000</v>
      </c>
      <c r="I30" s="27" t="n">
        <f aca="false" ca="false" dt2D="false" dtr="false" t="normal">H30/'земельный участок'!E30*100</f>
        <v>284245.0765864332</v>
      </c>
      <c r="J30" s="0" t="n">
        <f aca="false" ca="false" dt2D="false" dtr="false" t="normal">G30*50000</f>
        <v>129900000</v>
      </c>
      <c r="L30" s="0" t="n">
        <f aca="false" ca="false" dt2D="false" dtr="false" t="normal">G30*5000</f>
        <v>12990000</v>
      </c>
      <c r="N30" s="0" t="n">
        <f aca="false" ca="false" dt2D="false" dtr="false" t="normal">SUM(G26:G30)</f>
        <v>12990</v>
      </c>
    </row>
    <row outlineLevel="0" r="31">
      <c r="A31" s="1" t="n">
        <v>4</v>
      </c>
      <c r="B31" s="4" t="s">
        <v>37</v>
      </c>
      <c r="C31" s="10" t="n">
        <f aca="false" ca="false" dt2D="false" dtr="false" t="normal">'Малоэтажка_колич_блоков'!C31*'Осн._характ_ки_малоэт_кварт'!$C$10</f>
        <v>710</v>
      </c>
      <c r="D31" s="10" t="n">
        <f aca="false" ca="false" dt2D="false" dtr="false" t="normal">'Малоэтажка_колич_блоков'!D31*'Осн._характ_ки_малоэт_кварт'!$D$10</f>
        <v>1888</v>
      </c>
      <c r="E31" s="10" t="n">
        <f aca="false" ca="false" dt2D="false" dtr="false" t="normal">'Малоэтажка_колич_блоков'!E31*'Осн._характ_ки_малоэт_кварт'!$E$10</f>
        <v>0</v>
      </c>
      <c r="F31" s="10" t="n">
        <f aca="false" ca="false" dt2D="false" dtr="false" t="normal">'Малоэтажка_колич_блоков'!F31*'Осн._характ_ки_малоэт_кварт'!$F$10</f>
        <v>0</v>
      </c>
      <c r="G31" s="10" t="n">
        <f aca="false" ca="false" dt2D="false" dtr="false" t="normal">SUM(C31:F31)</f>
        <v>2598</v>
      </c>
      <c r="H31" s="0" t="n">
        <f aca="false" ca="false" dt2D="false" dtr="false" t="normal">G31*3500</f>
        <v>9093000</v>
      </c>
      <c r="I31" s="27" t="n">
        <f aca="false" ca="false" dt2D="false" dtr="false" t="normal">H31/'земельный участок'!E31*100</f>
        <v>264485.1657940663</v>
      </c>
      <c r="J31" s="0" t="n">
        <f aca="false" ca="false" dt2D="false" dtr="false" t="normal">G31*50000</f>
        <v>129900000</v>
      </c>
      <c r="L31" s="0" t="n">
        <f aca="false" ca="false" dt2D="false" dtr="false" t="normal">G31*5000</f>
        <v>12990000</v>
      </c>
    </row>
    <row outlineLevel="0" r="32">
      <c r="A32" s="7" t="s"/>
      <c r="B32" s="4" t="s">
        <v>38</v>
      </c>
      <c r="C32" s="10" t="n">
        <f aca="false" ca="false" dt2D="false" dtr="false" t="normal">'Малоэтажка_колич_блоков'!C32*'Осн._характ_ки_малоэт_кварт'!$C$10</f>
        <v>710</v>
      </c>
      <c r="D32" s="10" t="n">
        <f aca="false" ca="false" dt2D="false" dtr="false" t="normal">'Малоэтажка_колич_блоков'!D32*'Осн._характ_ки_малоэт_кварт'!$D$10</f>
        <v>1888</v>
      </c>
      <c r="E32" s="10" t="n">
        <f aca="false" ca="false" dt2D="false" dtr="false" t="normal">'Малоэтажка_колич_блоков'!E32*'Осн._характ_ки_малоэт_кварт'!$E$10</f>
        <v>0</v>
      </c>
      <c r="F32" s="10" t="n">
        <f aca="false" ca="false" dt2D="false" dtr="false" t="normal">'Малоэтажка_колич_блоков'!F32*'Осн._характ_ки_малоэт_кварт'!$F$10</f>
        <v>0</v>
      </c>
      <c r="G32" s="10" t="n">
        <f aca="false" ca="false" dt2D="false" dtr="false" t="normal">SUM(C32:F32)</f>
        <v>2598</v>
      </c>
      <c r="H32" s="0" t="n">
        <f aca="false" ca="false" dt2D="false" dtr="false" t="normal">G32*3500</f>
        <v>9093000</v>
      </c>
      <c r="I32" s="27" t="n">
        <f aca="false" ca="false" dt2D="false" dtr="false" t="normal">H32/'земельный участок'!E32*100</f>
        <v>275211.86440677964</v>
      </c>
      <c r="J32" s="0" t="n">
        <f aca="false" ca="false" dt2D="false" dtr="false" t="normal">G32*50000</f>
        <v>129900000</v>
      </c>
      <c r="L32" s="0" t="n">
        <f aca="false" ca="false" dt2D="false" dtr="false" t="normal">G32*5000</f>
        <v>12990000</v>
      </c>
    </row>
    <row outlineLevel="0" r="33">
      <c r="A33" s="7" t="s"/>
      <c r="B33" s="4" t="s">
        <v>39</v>
      </c>
      <c r="C33" s="10" t="n">
        <f aca="false" ca="false" dt2D="false" dtr="false" t="normal">'Малоэтажка_колич_блоков'!C33*'Осн._характ_ки_малоэт_кварт'!$C$10</f>
        <v>710</v>
      </c>
      <c r="D33" s="10" t="n">
        <f aca="false" ca="false" dt2D="false" dtr="false" t="normal">'Малоэтажка_колич_блоков'!D33*'Осн._характ_ки_малоэт_кварт'!$D$10</f>
        <v>1888</v>
      </c>
      <c r="E33" s="10" t="n">
        <f aca="false" ca="false" dt2D="false" dtr="false" t="normal">'Малоэтажка_колич_блоков'!E33*'Осн._характ_ки_малоэт_кварт'!$E$10</f>
        <v>0</v>
      </c>
      <c r="F33" s="10" t="n">
        <f aca="false" ca="false" dt2D="false" dtr="false" t="normal">'Малоэтажка_колич_блоков'!F33*'Осн._характ_ки_малоэт_кварт'!$F$10</f>
        <v>0</v>
      </c>
      <c r="G33" s="10" t="n">
        <f aca="false" ca="false" dt2D="false" dtr="false" t="normal">SUM(C33:F33)</f>
        <v>2598</v>
      </c>
      <c r="H33" s="0" t="n">
        <f aca="false" ca="false" dt2D="false" dtr="false" t="normal">G33*3500</f>
        <v>9093000</v>
      </c>
      <c r="I33" s="27" t="n">
        <f aca="false" ca="false" dt2D="false" dtr="false" t="normal">H33/'земельный участок'!E33*100</f>
        <v>275211.86440677964</v>
      </c>
      <c r="J33" s="0" t="n">
        <f aca="false" ca="false" dt2D="false" dtr="false" t="normal">G33*50000</f>
        <v>129900000</v>
      </c>
      <c r="L33" s="0" t="n">
        <f aca="false" ca="false" dt2D="false" dtr="false" t="normal">G33*5000</f>
        <v>12990000</v>
      </c>
    </row>
    <row outlineLevel="0" r="34">
      <c r="A34" s="7" t="s"/>
      <c r="B34" s="4" t="s">
        <v>40</v>
      </c>
      <c r="C34" s="10" t="n">
        <f aca="false" ca="false" dt2D="false" dtr="false" t="normal">'Малоэтажка_колич_блоков'!C34*'Осн._характ_ки_малоэт_кварт'!$C$10</f>
        <v>710</v>
      </c>
      <c r="D34" s="10" t="n">
        <f aca="false" ca="false" dt2D="false" dtr="false" t="normal">'Малоэтажка_колич_блоков'!D34*'Осн._характ_ки_малоэт_кварт'!$D$10</f>
        <v>1888</v>
      </c>
      <c r="E34" s="10" t="n">
        <f aca="false" ca="false" dt2D="false" dtr="false" t="normal">'Малоэтажка_колич_блоков'!E34*'Осн._характ_ки_малоэт_кварт'!$E$10</f>
        <v>0</v>
      </c>
      <c r="F34" s="10" t="n">
        <f aca="false" ca="false" dt2D="false" dtr="false" t="normal">'Малоэтажка_колич_блоков'!F34*'Осн._характ_ки_малоэт_кварт'!$F$10</f>
        <v>0</v>
      </c>
      <c r="G34" s="10" t="n">
        <f aca="false" ca="false" dt2D="false" dtr="false" t="normal">SUM(C34:F34)</f>
        <v>2598</v>
      </c>
      <c r="H34" s="0" t="n">
        <f aca="false" ca="false" dt2D="false" dtr="false" t="normal">G34*3500</f>
        <v>9093000</v>
      </c>
      <c r="I34" s="27" t="n">
        <f aca="false" ca="false" dt2D="false" dtr="false" t="normal">H34/'земельный участок'!E34*100</f>
        <v>275211.86440677964</v>
      </c>
      <c r="J34" s="0" t="n">
        <f aca="false" ca="false" dt2D="false" dtr="false" t="normal">G34*50000</f>
        <v>129900000</v>
      </c>
      <c r="L34" s="0" t="n">
        <f aca="false" ca="false" dt2D="false" dtr="false" t="normal">G34*5000</f>
        <v>12990000</v>
      </c>
    </row>
    <row outlineLevel="0" r="35">
      <c r="A35" s="7" t="s"/>
      <c r="B35" s="4" t="s">
        <v>41</v>
      </c>
      <c r="C35" s="10" t="n">
        <f aca="false" ca="false" dt2D="false" dtr="false" t="normal">'Малоэтажка_колич_блоков'!C35*'Осн._характ_ки_малоэт_кварт'!$C$10</f>
        <v>0</v>
      </c>
      <c r="D35" s="10" t="n">
        <f aca="false" ca="false" dt2D="false" dtr="false" t="normal">'Малоэтажка_колич_блоков'!D35*'Осн._характ_ки_малоэт_кварт'!$D$10</f>
        <v>1888</v>
      </c>
      <c r="E35" s="10" t="n">
        <f aca="false" ca="false" dt2D="false" dtr="false" t="normal">'Малоэтажка_колич_блоков'!E35*'Осн._характ_ки_малоэт_кварт'!$E$10</f>
        <v>0</v>
      </c>
      <c r="F35" s="10" t="n">
        <f aca="false" ca="false" dt2D="false" dtr="false" t="normal">'Малоэтажка_колич_блоков'!F35*'Осн._характ_ки_малоэт_кварт'!$F$10</f>
        <v>0</v>
      </c>
      <c r="G35" s="10" t="n">
        <f aca="false" ca="false" dt2D="false" dtr="false" t="normal">SUM(C35:F35)</f>
        <v>1888</v>
      </c>
      <c r="H35" s="0" t="n">
        <f aca="false" ca="false" dt2D="false" dtr="false" t="normal">G35*3500</f>
        <v>6608000</v>
      </c>
      <c r="I35" s="27" t="n">
        <f aca="false" ca="false" dt2D="false" dtr="false" t="normal">H35/'земельный участок'!E35*100</f>
        <v>257120.62256809341</v>
      </c>
      <c r="J35" s="0" t="n">
        <f aca="false" ca="false" dt2D="false" dtr="false" t="normal">G35*50000</f>
        <v>94400000</v>
      </c>
      <c r="L35" s="0" t="n">
        <f aca="false" ca="false" dt2D="false" dtr="false" t="normal">G35*5000</f>
        <v>9440000</v>
      </c>
    </row>
    <row outlineLevel="0" r="36">
      <c r="A36" s="7" t="s"/>
      <c r="B36" s="4" t="s">
        <v>42</v>
      </c>
      <c r="C36" s="10" t="n">
        <f aca="false" ca="false" dt2D="false" dtr="false" t="normal">'Малоэтажка_колич_блоков'!C36*'Осн._характ_ки_малоэт_кварт'!$C$10</f>
        <v>0</v>
      </c>
      <c r="D36" s="10" t="n">
        <f aca="false" ca="false" dt2D="false" dtr="false" t="normal">'Малоэтажка_колич_блоков'!D36*'Осн._характ_ки_малоэт_кварт'!$D$10</f>
        <v>1888</v>
      </c>
      <c r="E36" s="10" t="n">
        <f aca="false" ca="false" dt2D="false" dtr="false" t="normal">'Малоэтажка_колич_блоков'!E36*'Осн._характ_ки_малоэт_кварт'!$E$10</f>
        <v>0</v>
      </c>
      <c r="F36" s="10" t="n">
        <f aca="false" ca="false" dt2D="false" dtr="false" t="normal">'Малоэтажка_колич_блоков'!F36*'Осн._характ_ки_малоэт_кварт'!$F$10</f>
        <v>0</v>
      </c>
      <c r="G36" s="10" t="n">
        <f aca="false" ca="false" dt2D="false" dtr="false" t="normal">SUM(C36:F36)</f>
        <v>1888</v>
      </c>
      <c r="H36" s="0" t="n">
        <f aca="false" ca="false" dt2D="false" dtr="false" t="normal">G36*3500</f>
        <v>6608000</v>
      </c>
      <c r="I36" s="27" t="n">
        <f aca="false" ca="false" dt2D="false" dtr="false" t="normal">H36/'земельный участок'!E36*100</f>
        <v>258225.86948026574</v>
      </c>
      <c r="J36" s="0" t="n">
        <f aca="false" ca="false" dt2D="false" dtr="false" t="normal">G36*50000</f>
        <v>94400000</v>
      </c>
      <c r="L36" s="0" t="n">
        <f aca="false" ca="false" dt2D="false" dtr="false" t="normal">G36*5000</f>
        <v>9440000</v>
      </c>
    </row>
    <row outlineLevel="0" r="37">
      <c r="A37" s="3" t="s"/>
      <c r="B37" s="4" t="s">
        <v>43</v>
      </c>
      <c r="C37" s="10" t="n">
        <f aca="false" ca="false" dt2D="false" dtr="false" t="normal">'Малоэтажка_колич_блоков'!C37*'Осн._характ_ки_малоэт_кварт'!$C$10</f>
        <v>0</v>
      </c>
      <c r="D37" s="10" t="n">
        <f aca="false" ca="false" dt2D="false" dtr="false" t="normal">'Малоэтажка_колич_блоков'!D37*'Осн._характ_ки_малоэт_кварт'!$D$10</f>
        <v>1888</v>
      </c>
      <c r="E37" s="10" t="n">
        <f aca="false" ca="false" dt2D="false" dtr="false" t="normal">'Малоэтажка_колич_блоков'!E37*'Осн._характ_ки_малоэт_кварт'!$E$10</f>
        <v>0</v>
      </c>
      <c r="F37" s="10" t="n">
        <f aca="false" ca="false" dt2D="false" dtr="false" t="normal">'Малоэтажка_колич_блоков'!F37*'Осн._характ_ки_малоэт_кварт'!$F$10</f>
        <v>0</v>
      </c>
      <c r="G37" s="10" t="n">
        <f aca="false" ca="false" dt2D="false" dtr="false" t="normal">SUM(C37:F37)</f>
        <v>1888</v>
      </c>
      <c r="H37" s="0" t="n">
        <f aca="false" ca="false" dt2D="false" dtr="false" t="normal">G37*3500</f>
        <v>6608000</v>
      </c>
      <c r="I37" s="27" t="n">
        <f aca="false" ca="false" dt2D="false" dtr="false" t="normal">H37/'земельный участок'!E37*100</f>
        <v>271375.7700205339</v>
      </c>
      <c r="J37" s="0" t="n">
        <f aca="false" ca="false" dt2D="false" dtr="false" t="normal">G37*50000</f>
        <v>94400000</v>
      </c>
      <c r="L37" s="0" t="n">
        <f aca="false" ca="false" dt2D="false" dtr="false" t="normal">G37*5000</f>
        <v>9440000</v>
      </c>
      <c r="N37" s="0" t="n">
        <f aca="false" ca="false" dt2D="false" dtr="false" t="normal">SUM(G31:G37)</f>
        <v>16056</v>
      </c>
    </row>
    <row outlineLevel="0" r="38">
      <c r="A38" s="1" t="n">
        <v>5</v>
      </c>
      <c r="B38" s="4" t="s">
        <v>44</v>
      </c>
      <c r="C38" s="10" t="n">
        <f aca="false" ca="false" dt2D="false" dtr="false" t="normal">'Малоэтажка_колич_блоков'!C38*'Осн._характ_ки_малоэт_кварт'!$C$10</f>
        <v>710</v>
      </c>
      <c r="D38" s="10" t="n">
        <f aca="false" ca="false" dt2D="false" dtr="false" t="normal">'Малоэтажка_колич_блоков'!D38*'Осн._характ_ки_малоэт_кварт'!$D$10</f>
        <v>1888</v>
      </c>
      <c r="E38" s="10" t="n">
        <f aca="false" ca="false" dt2D="false" dtr="false" t="normal">'Малоэтажка_колич_блоков'!E38*'Осн._характ_ки_малоэт_кварт'!$E$10</f>
        <v>0</v>
      </c>
      <c r="F38" s="10" t="n">
        <f aca="false" ca="false" dt2D="false" dtr="false" t="normal">'Малоэтажка_колич_блоков'!F38*'Осн._характ_ки_малоэт_кварт'!$F$10</f>
        <v>0</v>
      </c>
      <c r="G38" s="10" t="n">
        <f aca="false" ca="false" dt2D="false" dtr="false" t="normal">SUM(C38:F38)</f>
        <v>2598</v>
      </c>
      <c r="H38" s="0" t="n">
        <f aca="false" ca="false" dt2D="false" dtr="false" t="normal">G38*3500</f>
        <v>9093000</v>
      </c>
      <c r="I38" s="27" t="n">
        <f aca="false" ca="false" dt2D="false" dtr="false" t="normal">H38/'земельный участок'!E38*100</f>
        <v>252443.08717379236</v>
      </c>
      <c r="J38" s="0" t="n">
        <f aca="false" ca="false" dt2D="false" dtr="false" t="normal">G38*50000</f>
        <v>129900000</v>
      </c>
      <c r="L38" s="0" t="n">
        <f aca="false" ca="false" dt2D="false" dtr="false" t="normal">G38*5000</f>
        <v>12990000</v>
      </c>
    </row>
    <row outlineLevel="0" r="39">
      <c r="A39" s="7" t="s"/>
      <c r="B39" s="4" t="s">
        <v>45</v>
      </c>
      <c r="C39" s="10" t="n">
        <f aca="false" ca="false" dt2D="false" dtr="false" t="normal">'Малоэтажка_колич_блоков'!C39*'Осн._характ_ки_малоэт_кварт'!$C$10</f>
        <v>710</v>
      </c>
      <c r="D39" s="10" t="n">
        <f aca="false" ca="false" dt2D="false" dtr="false" t="normal">'Малоэтажка_колич_блоков'!D39*'Осн._характ_ки_малоэт_кварт'!$D$10</f>
        <v>1888</v>
      </c>
      <c r="E39" s="10" t="n">
        <f aca="false" ca="false" dt2D="false" dtr="false" t="normal">'Малоэтажка_колич_блоков'!E39*'Осн._характ_ки_малоэт_кварт'!$E$10</f>
        <v>0</v>
      </c>
      <c r="F39" s="10" t="n">
        <f aca="false" ca="false" dt2D="false" dtr="false" t="normal">'Малоэтажка_колич_блоков'!F39*'Осн._характ_ки_малоэт_кварт'!$F$10</f>
        <v>0</v>
      </c>
      <c r="G39" s="10" t="n">
        <f aca="false" ca="false" dt2D="false" dtr="false" t="normal">SUM(C39:F39)</f>
        <v>2598</v>
      </c>
      <c r="H39" s="0" t="n">
        <f aca="false" ca="false" dt2D="false" dtr="false" t="normal">G39*3500</f>
        <v>9093000</v>
      </c>
      <c r="I39" s="27" t="n">
        <f aca="false" ca="false" dt2D="false" dtr="false" t="normal">H39/'земельный участок'!E39*100</f>
        <v>252513.1907803388</v>
      </c>
      <c r="J39" s="0" t="n">
        <f aca="false" ca="false" dt2D="false" dtr="false" t="normal">G39*50000</f>
        <v>129900000</v>
      </c>
      <c r="L39" s="0" t="n">
        <f aca="false" ca="false" dt2D="false" dtr="false" t="normal">G39*5000</f>
        <v>12990000</v>
      </c>
    </row>
    <row outlineLevel="0" r="40">
      <c r="A40" s="7" t="s"/>
      <c r="B40" s="4" t="s">
        <v>46</v>
      </c>
      <c r="C40" s="10" t="n">
        <f aca="false" ca="false" dt2D="false" dtr="false" t="normal">'Малоэтажка_колич_блоков'!C40*'Осн._характ_ки_малоэт_кварт'!$C$10</f>
        <v>710</v>
      </c>
      <c r="D40" s="10" t="n">
        <f aca="false" ca="false" dt2D="false" dtr="false" t="normal">'Малоэтажка_колич_блоков'!D40*'Осн._характ_ки_малоэт_кварт'!$D$10</f>
        <v>1888</v>
      </c>
      <c r="E40" s="10" t="n">
        <f aca="false" ca="false" dt2D="false" dtr="false" t="normal">'Малоэтажка_колич_блоков'!E40*'Осн._характ_ки_малоэт_кварт'!$E$10</f>
        <v>0</v>
      </c>
      <c r="F40" s="10" t="n">
        <f aca="false" ca="false" dt2D="false" dtr="false" t="normal">'Малоэтажка_колич_блоков'!F40*'Осн._характ_ки_малоэт_кварт'!$F$10</f>
        <v>0</v>
      </c>
      <c r="G40" s="10" t="n">
        <f aca="false" ca="false" dt2D="false" dtr="false" t="normal">SUM(C40:F40)</f>
        <v>2598</v>
      </c>
      <c r="H40" s="0" t="n">
        <f aca="false" ca="false" dt2D="false" dtr="false" t="normal">G40*3500</f>
        <v>9093000</v>
      </c>
      <c r="I40" s="27" t="n">
        <f aca="false" ca="false" dt2D="false" dtr="false" t="normal">H40/'земельный участок'!E40*100</f>
        <v>252653.51486524031</v>
      </c>
      <c r="J40" s="0" t="n">
        <f aca="false" ca="false" dt2D="false" dtr="false" t="normal">G40*50000</f>
        <v>129900000</v>
      </c>
      <c r="L40" s="0" t="n">
        <f aca="false" ca="false" dt2D="false" dtr="false" t="normal">G40*5000</f>
        <v>12990000</v>
      </c>
    </row>
    <row outlineLevel="0" r="41">
      <c r="A41" s="7" t="s"/>
      <c r="B41" s="4" t="s">
        <v>47</v>
      </c>
      <c r="C41" s="10" t="n">
        <f aca="false" ca="false" dt2D="false" dtr="false" t="normal">'Малоэтажка_колич_блоков'!C41*'Осн._характ_ки_малоэт_кварт'!$C$10</f>
        <v>710</v>
      </c>
      <c r="D41" s="10" t="n">
        <f aca="false" ca="false" dt2D="false" dtr="false" t="normal">'Малоэтажка_колич_блоков'!D41*'Осн._характ_ки_малоэт_кварт'!$D$10</f>
        <v>1888</v>
      </c>
      <c r="E41" s="10" t="n">
        <f aca="false" ca="false" dt2D="false" dtr="false" t="normal">'Малоэтажка_колич_блоков'!E41*'Осн._характ_ки_малоэт_кварт'!$E$10</f>
        <v>0</v>
      </c>
      <c r="F41" s="10" t="n">
        <f aca="false" ca="false" dt2D="false" dtr="false" t="normal">'Малоэтажка_колич_блоков'!F41*'Осн._характ_ки_малоэт_кварт'!$F$10</f>
        <v>0</v>
      </c>
      <c r="G41" s="10" t="n">
        <f aca="false" ca="false" dt2D="false" dtr="false" t="normal">SUM(C41:F41)</f>
        <v>2598</v>
      </c>
      <c r="H41" s="0" t="n">
        <f aca="false" ca="false" dt2D="false" dtr="false" t="normal">G41*3500</f>
        <v>9093000</v>
      </c>
      <c r="I41" s="27" t="n">
        <f aca="false" ca="false" dt2D="false" dtr="false" t="normal">H41/'земельный участок'!E41*100</f>
        <v>252653.51486524031</v>
      </c>
      <c r="J41" s="0" t="n">
        <f aca="false" ca="false" dt2D="false" dtr="false" t="normal">G41*50000</f>
        <v>129900000</v>
      </c>
      <c r="L41" s="0" t="n">
        <f aca="false" ca="false" dt2D="false" dtr="false" t="normal">G41*5000</f>
        <v>12990000</v>
      </c>
    </row>
    <row outlineLevel="0" r="42">
      <c r="A42" s="7" t="s"/>
      <c r="B42" s="4" t="s">
        <v>48</v>
      </c>
      <c r="C42" s="10" t="n">
        <f aca="false" ca="false" dt2D="false" dtr="false" t="normal">'Малоэтажка_колич_блоков'!C42*'Осн._характ_ки_малоэт_кварт'!$C$10</f>
        <v>710</v>
      </c>
      <c r="D42" s="10" t="n">
        <f aca="false" ca="false" dt2D="false" dtr="false" t="normal">'Малоэтажка_колич_блоков'!D42*'Осн._характ_ки_малоэт_кварт'!$D$10</f>
        <v>1888</v>
      </c>
      <c r="E42" s="10" t="n">
        <f aca="false" ca="false" dt2D="false" dtr="false" t="normal">'Малоэтажка_колич_блоков'!E42*'Осн._характ_ки_малоэт_кварт'!$E$10</f>
        <v>0</v>
      </c>
      <c r="F42" s="10" t="n">
        <f aca="false" ca="false" dt2D="false" dtr="false" t="normal">'Малоэтажка_колич_блоков'!F42*'Осн._характ_ки_малоэт_кварт'!$F$10</f>
        <v>0</v>
      </c>
      <c r="G42" s="10" t="n">
        <f aca="false" ca="false" dt2D="false" dtr="false" t="normal">SUM(C42:F42)</f>
        <v>2598</v>
      </c>
      <c r="H42" s="0" t="n">
        <f aca="false" ca="false" dt2D="false" dtr="false" t="normal">G42*3500</f>
        <v>9093000</v>
      </c>
      <c r="I42" s="27" t="n">
        <f aca="false" ca="false" dt2D="false" dtr="false" t="normal">H42/'земельный участок'!E42*100</f>
        <v>252583.33333333334</v>
      </c>
      <c r="J42" s="0" t="n">
        <f aca="false" ca="false" dt2D="false" dtr="false" t="normal">G42*50000</f>
        <v>129900000</v>
      </c>
      <c r="L42" s="0" t="n">
        <f aca="false" ca="false" dt2D="false" dtr="false" t="normal">G42*5000</f>
        <v>12990000</v>
      </c>
    </row>
    <row outlineLevel="0" r="43">
      <c r="A43" s="7" t="s"/>
      <c r="B43" s="4" t="s">
        <v>49</v>
      </c>
      <c r="C43" s="10" t="n">
        <f aca="false" ca="false" dt2D="false" dtr="false" t="normal">'Малоэтажка_колич_блоков'!C43*'Осн._характ_ки_малоэт_кварт'!$C$10</f>
        <v>710</v>
      </c>
      <c r="D43" s="10" t="n">
        <f aca="false" ca="false" dt2D="false" dtr="false" t="normal">'Малоэтажка_колич_блоков'!D43*'Осн._характ_ки_малоэт_кварт'!$D$10</f>
        <v>1888</v>
      </c>
      <c r="E43" s="10" t="n">
        <f aca="false" ca="false" dt2D="false" dtr="false" t="normal">'Малоэтажка_колич_блоков'!E43*'Осн._характ_ки_малоэт_кварт'!$E$10</f>
        <v>0</v>
      </c>
      <c r="F43" s="10" t="n">
        <f aca="false" ca="false" dt2D="false" dtr="false" t="normal">'Малоэтажка_колич_блоков'!F43*'Осн._характ_ки_малоэт_кварт'!$F$10</f>
        <v>0</v>
      </c>
      <c r="G43" s="10" t="n">
        <f aca="false" ca="false" dt2D="false" dtr="false" t="normal">SUM(C43:F43)</f>
        <v>2598</v>
      </c>
      <c r="H43" s="0" t="n">
        <f aca="false" ca="false" dt2D="false" dtr="false" t="normal">G43*3500</f>
        <v>9093000</v>
      </c>
      <c r="I43" s="27" t="n">
        <f aca="false" ca="false" dt2D="false" dtr="false" t="normal">H43/'земельный участок'!E43*100</f>
        <v>252583.33333333334</v>
      </c>
      <c r="J43" s="0" t="n">
        <f aca="false" ca="false" dt2D="false" dtr="false" t="normal">G43*50000</f>
        <v>129900000</v>
      </c>
      <c r="L43" s="0" t="n">
        <f aca="false" ca="false" dt2D="false" dtr="false" t="normal">G43*5000</f>
        <v>12990000</v>
      </c>
    </row>
    <row outlineLevel="0" r="44">
      <c r="A44" s="7" t="s"/>
      <c r="B44" s="4" t="s">
        <v>50</v>
      </c>
      <c r="C44" s="10" t="n">
        <f aca="false" ca="false" dt2D="false" dtr="false" t="normal">'Малоэтажка_колич_блоков'!C44*'Осн._характ_ки_малоэт_кварт'!$C$10</f>
        <v>710</v>
      </c>
      <c r="D44" s="10" t="n">
        <f aca="false" ca="false" dt2D="false" dtr="false" t="normal">'Малоэтажка_колич_блоков'!D44*'Осн._характ_ки_малоэт_кварт'!$D$10</f>
        <v>1888</v>
      </c>
      <c r="E44" s="10" t="n">
        <f aca="false" ca="false" dt2D="false" dtr="false" t="normal">'Малоэтажка_колич_блоков'!E44*'Осн._характ_ки_малоэт_кварт'!$E$10</f>
        <v>0</v>
      </c>
      <c r="F44" s="10" t="n">
        <f aca="false" ca="false" dt2D="false" dtr="false" t="normal">'Малоэтажка_колич_блоков'!F44*'Осн._характ_ки_малоэт_кварт'!$F$10</f>
        <v>0</v>
      </c>
      <c r="G44" s="10" t="n">
        <f aca="false" ca="false" dt2D="false" dtr="false" t="normal">SUM(C44:F44)</f>
        <v>2598</v>
      </c>
      <c r="H44" s="0" t="n">
        <f aca="false" ca="false" dt2D="false" dtr="false" t="normal">G44*3500</f>
        <v>9093000</v>
      </c>
      <c r="I44" s="27" t="n">
        <f aca="false" ca="false" dt2D="false" dtr="false" t="normal">H44/'земельный участок'!E44*100</f>
        <v>252793.99499582988</v>
      </c>
      <c r="J44" s="0" t="n">
        <f aca="false" ca="false" dt2D="false" dtr="false" t="normal">G44*50000</f>
        <v>129900000</v>
      </c>
      <c r="L44" s="0" t="n">
        <f aca="false" ca="false" dt2D="false" dtr="false" t="normal">G44*5000</f>
        <v>12990000</v>
      </c>
    </row>
    <row outlineLevel="0" r="45">
      <c r="A45" s="7" t="s"/>
      <c r="B45" s="4" t="s">
        <v>51</v>
      </c>
      <c r="C45" s="10" t="n">
        <f aca="false" ca="false" dt2D="false" dtr="false" t="normal">'Малоэтажка_колич_блоков'!C45*'Осн._характ_ки_малоэт_кварт'!$C$10</f>
        <v>710</v>
      </c>
      <c r="D45" s="10" t="n">
        <f aca="false" ca="false" dt2D="false" dtr="false" t="normal">'Малоэтажка_колич_блоков'!D45*'Осн._характ_ки_малоэт_кварт'!$D$10</f>
        <v>1888</v>
      </c>
      <c r="E45" s="10" t="n">
        <f aca="false" ca="false" dt2D="false" dtr="false" t="normal">'Малоэтажка_колич_блоков'!E45*'Осн._характ_ки_малоэт_кварт'!$E$10</f>
        <v>0</v>
      </c>
      <c r="F45" s="10" t="n">
        <f aca="false" ca="false" dt2D="false" dtr="false" t="normal">'Малоэтажка_колич_блоков'!F45*'Осн._характ_ки_малоэт_кварт'!$F$10</f>
        <v>0</v>
      </c>
      <c r="G45" s="10" t="n">
        <f aca="false" ca="false" dt2D="false" dtr="false" t="normal">SUM(C45:F45)</f>
        <v>2598</v>
      </c>
      <c r="H45" s="0" t="n">
        <f aca="false" ca="false" dt2D="false" dtr="false" t="normal">G45*3500</f>
        <v>9093000</v>
      </c>
      <c r="I45" s="27" t="n">
        <f aca="false" ca="false" dt2D="false" dtr="false" t="normal">H45/'земельный участок'!E45*100</f>
        <v>252443.08717379236</v>
      </c>
      <c r="J45" s="0" t="n">
        <f aca="false" ca="false" dt2D="false" dtr="false" t="normal">G45*50000</f>
        <v>129900000</v>
      </c>
      <c r="L45" s="0" t="n">
        <f aca="false" ca="false" dt2D="false" dtr="false" t="normal">G45*5000</f>
        <v>12990000</v>
      </c>
    </row>
    <row outlineLevel="0" r="46">
      <c r="A46" s="7" t="s"/>
      <c r="B46" s="4" t="s">
        <v>52</v>
      </c>
      <c r="C46" s="10" t="n">
        <f aca="false" ca="false" dt2D="false" dtr="false" t="normal">'Малоэтажка_колич_блоков'!C46*'Осн._характ_ки_малоэт_кварт'!$C$10</f>
        <v>710</v>
      </c>
      <c r="D46" s="10" t="n">
        <f aca="false" ca="false" dt2D="false" dtr="false" t="normal">'Малоэтажка_колич_блоков'!D46*'Осн._характ_ки_малоэт_кварт'!$D$10</f>
        <v>1888</v>
      </c>
      <c r="E46" s="10" t="n">
        <f aca="false" ca="false" dt2D="false" dtr="false" t="normal">'Малоэтажка_колич_блоков'!E46*'Осн._характ_ки_малоэт_кварт'!$E$10</f>
        <v>0</v>
      </c>
      <c r="F46" s="10" t="n">
        <f aca="false" ca="false" dt2D="false" dtr="false" t="normal">'Малоэтажка_колич_блоков'!F46*'Осн._характ_ки_малоэт_кварт'!$F$10</f>
        <v>0</v>
      </c>
      <c r="G46" s="10" t="n">
        <f aca="false" ca="false" dt2D="false" dtr="false" t="normal">SUM(C46:F46)</f>
        <v>2598</v>
      </c>
      <c r="H46" s="0" t="n">
        <f aca="false" ca="false" dt2D="false" dtr="false" t="normal">G46*3500</f>
        <v>9093000</v>
      </c>
      <c r="I46" s="27" t="n">
        <f aca="false" ca="false" dt2D="false" dtr="false" t="normal">H46/'земельный участок'!E46*100</f>
        <v>245956.18068704358</v>
      </c>
      <c r="J46" s="0" t="n">
        <f aca="false" ca="false" dt2D="false" dtr="false" t="normal">G46*50000</f>
        <v>129900000</v>
      </c>
      <c r="L46" s="0" t="n">
        <f aca="false" ca="false" dt2D="false" dtr="false" t="normal">G46*5000</f>
        <v>12990000</v>
      </c>
    </row>
    <row outlineLevel="0" r="47">
      <c r="A47" s="7" t="s"/>
      <c r="B47" s="4" t="s">
        <v>53</v>
      </c>
      <c r="C47" s="10" t="n">
        <f aca="false" ca="false" dt2D="false" dtr="false" t="normal">'Малоэтажка_колич_блоков'!C47*'Осн._характ_ки_малоэт_кварт'!$C$10</f>
        <v>710</v>
      </c>
      <c r="D47" s="10" t="n">
        <f aca="false" ca="false" dt2D="false" dtr="false" t="normal">'Малоэтажка_колич_блоков'!D47*'Осн._характ_ки_малоэт_кварт'!$D$10</f>
        <v>1888</v>
      </c>
      <c r="E47" s="10" t="n">
        <f aca="false" ca="false" dt2D="false" dtr="false" t="normal">'Малоэтажка_колич_блоков'!E47*'Осн._характ_ки_малоэт_кварт'!$E$10</f>
        <v>0</v>
      </c>
      <c r="F47" s="10" t="n">
        <f aca="false" ca="false" dt2D="false" dtr="false" t="normal">'Малоэтажка_колич_блоков'!F47*'Осн._характ_ки_малоэт_кварт'!$F$10</f>
        <v>0</v>
      </c>
      <c r="G47" s="10" t="n">
        <f aca="false" ca="false" dt2D="false" dtr="false" t="normal">SUM(C47:F47)</f>
        <v>2598</v>
      </c>
      <c r="H47" s="0" t="n">
        <f aca="false" ca="false" dt2D="false" dtr="false" t="normal">G47*3500</f>
        <v>9093000</v>
      </c>
      <c r="I47" s="27" t="n">
        <f aca="false" ca="false" dt2D="false" dtr="false" t="normal">H47/'земельный участок'!E47*100</f>
        <v>244501.21000268892</v>
      </c>
      <c r="J47" s="0" t="n">
        <f aca="false" ca="false" dt2D="false" dtr="false" t="normal">G47*50000</f>
        <v>129900000</v>
      </c>
      <c r="L47" s="0" t="n">
        <f aca="false" ca="false" dt2D="false" dtr="false" t="normal">G47*5000</f>
        <v>12990000</v>
      </c>
    </row>
    <row outlineLevel="0" r="48">
      <c r="A48" s="7" t="s"/>
      <c r="B48" s="4" t="s">
        <v>54</v>
      </c>
      <c r="C48" s="10" t="n">
        <f aca="false" ca="false" dt2D="false" dtr="false" t="normal">'Малоэтажка_колич_блоков'!C48*'Осн._характ_ки_малоэт_кварт'!$C$10</f>
        <v>710</v>
      </c>
      <c r="D48" s="10" t="n">
        <f aca="false" ca="false" dt2D="false" dtr="false" t="normal">'Малоэтажка_колич_блоков'!D48*'Осн._характ_ки_малоэт_кварт'!$D$10</f>
        <v>1888</v>
      </c>
      <c r="E48" s="10" t="n">
        <f aca="false" ca="false" dt2D="false" dtr="false" t="normal">'Малоэтажка_колич_блоков'!E48*'Осн._характ_ки_малоэт_кварт'!$E$10</f>
        <v>0</v>
      </c>
      <c r="F48" s="10" t="n">
        <f aca="false" ca="false" dt2D="false" dtr="false" t="normal">'Малоэтажка_колич_блоков'!F48*'Осн._характ_ки_малоэт_кварт'!$F$10</f>
        <v>0</v>
      </c>
      <c r="G48" s="10" t="n">
        <f aca="false" ca="false" dt2D="false" dtr="false" t="normal">SUM(C48:F48)</f>
        <v>2598</v>
      </c>
      <c r="H48" s="0" t="n">
        <f aca="false" ca="false" dt2D="false" dtr="false" t="normal">G48*3500</f>
        <v>9093000</v>
      </c>
      <c r="I48" s="27" t="n">
        <f aca="false" ca="false" dt2D="false" dtr="false" t="normal">H48/'земельный участок'!E48*100</f>
        <v>252653.51486524031</v>
      </c>
      <c r="J48" s="0" t="n">
        <f aca="false" ca="false" dt2D="false" dtr="false" t="normal">G48*50000</f>
        <v>129900000</v>
      </c>
      <c r="L48" s="0" t="n">
        <f aca="false" ca="false" dt2D="false" dtr="false" t="normal">G48*5000</f>
        <v>12990000</v>
      </c>
    </row>
    <row outlineLevel="0" r="49">
      <c r="A49" s="7" t="s"/>
      <c r="B49" s="4" t="s">
        <v>55</v>
      </c>
      <c r="C49" s="10" t="n">
        <f aca="false" ca="false" dt2D="false" dtr="false" t="normal">'Малоэтажка_колич_блоков'!C49*'Осн._характ_ки_малоэт_кварт'!$C$10</f>
        <v>710</v>
      </c>
      <c r="D49" s="10" t="n">
        <f aca="false" ca="false" dt2D="false" dtr="false" t="normal">'Малоэтажка_колич_блоков'!D49*'Осн._характ_ки_малоэт_кварт'!$D$10</f>
        <v>1888</v>
      </c>
      <c r="E49" s="10" t="n">
        <f aca="false" ca="false" dt2D="false" dtr="false" t="normal">'Малоэтажка_колич_блоков'!E49*'Осн._характ_ки_малоэт_кварт'!$E$10</f>
        <v>0</v>
      </c>
      <c r="F49" s="10" t="n">
        <f aca="false" ca="false" dt2D="false" dtr="false" t="normal">'Малоэтажка_колич_блоков'!F49*'Осн._характ_ки_малоэт_кварт'!$F$10</f>
        <v>0</v>
      </c>
      <c r="G49" s="10" t="n">
        <f aca="false" ca="false" dt2D="false" dtr="false" t="normal">SUM(C49:F49)</f>
        <v>2598</v>
      </c>
      <c r="H49" s="0" t="n">
        <f aca="false" ca="false" dt2D="false" dtr="false" t="normal">G49*3500</f>
        <v>9093000</v>
      </c>
      <c r="I49" s="27" t="n">
        <f aca="false" ca="false" dt2D="false" dtr="false" t="normal">H49/'земельный участок'!E49*100</f>
        <v>253005.0083472454</v>
      </c>
      <c r="J49" s="0" t="n">
        <f aca="false" ca="false" dt2D="false" dtr="false" t="normal">G49*50000</f>
        <v>129900000</v>
      </c>
      <c r="L49" s="0" t="n">
        <f aca="false" ca="false" dt2D="false" dtr="false" t="normal">G49*5000</f>
        <v>12990000</v>
      </c>
    </row>
    <row outlineLevel="0" r="50">
      <c r="A50" s="7" t="s"/>
      <c r="B50" s="4" t="s">
        <v>56</v>
      </c>
      <c r="C50" s="10" t="n">
        <f aca="false" ca="false" dt2D="false" dtr="false" t="normal">'Малоэтажка_колич_блоков'!C50*'Осн._характ_ки_малоэт_кварт'!$C$10</f>
        <v>710</v>
      </c>
      <c r="D50" s="10" t="n">
        <f aca="false" ca="false" dt2D="false" dtr="false" t="normal">'Малоэтажка_колич_блоков'!D50*'Осн._характ_ки_малоэт_кварт'!$D$10</f>
        <v>1888</v>
      </c>
      <c r="E50" s="10" t="n">
        <f aca="false" ca="false" dt2D="false" dtr="false" t="normal">'Малоэтажка_колич_блоков'!E50*'Осн._характ_ки_малоэт_кварт'!$E$10</f>
        <v>0</v>
      </c>
      <c r="F50" s="10" t="n">
        <f aca="false" ca="false" dt2D="false" dtr="false" t="normal">'Малоэтажка_колич_блоков'!F50*'Осн._характ_ки_малоэт_кварт'!$F$10</f>
        <v>0</v>
      </c>
      <c r="G50" s="10" t="n">
        <f aca="false" ca="false" dt2D="false" dtr="false" t="normal">SUM(C50:F50)</f>
        <v>2598</v>
      </c>
      <c r="H50" s="0" t="n">
        <f aca="false" ca="false" dt2D="false" dtr="false" t="normal">G50*3500</f>
        <v>9093000</v>
      </c>
      <c r="I50" s="27" t="n">
        <f aca="false" ca="false" dt2D="false" dtr="false" t="normal">H50/'земельный участок'!E50*100</f>
        <v>252653.51486524031</v>
      </c>
      <c r="J50" s="0" t="n">
        <f aca="false" ca="false" dt2D="false" dtr="false" t="normal">G50*50000</f>
        <v>129900000</v>
      </c>
      <c r="L50" s="0" t="n">
        <f aca="false" ca="false" dt2D="false" dtr="false" t="normal">G50*5000</f>
        <v>12990000</v>
      </c>
    </row>
    <row outlineLevel="0" r="51">
      <c r="A51" s="7" t="s"/>
      <c r="B51" s="4" t="s">
        <v>57</v>
      </c>
      <c r="C51" s="10" t="n">
        <f aca="false" ca="false" dt2D="false" dtr="false" t="normal">'Малоэтажка_колич_блоков'!C51*'Осн._характ_ки_малоэт_кварт'!$C$10</f>
        <v>710</v>
      </c>
      <c r="D51" s="10" t="n">
        <f aca="false" ca="false" dt2D="false" dtr="false" t="normal">'Малоэтажка_колич_блоков'!D51*'Осн._характ_ки_малоэт_кварт'!$D$10</f>
        <v>1888</v>
      </c>
      <c r="E51" s="10" t="n">
        <f aca="false" ca="false" dt2D="false" dtr="false" t="normal">'Малоэтажка_колич_блоков'!E51*'Осн._характ_ки_малоэт_кварт'!$E$10</f>
        <v>0</v>
      </c>
      <c r="F51" s="10" t="n">
        <f aca="false" ca="false" dt2D="false" dtr="false" t="normal">'Малоэтажка_колич_блоков'!F51*'Осн._характ_ки_малоэт_кварт'!$F$10</f>
        <v>0</v>
      </c>
      <c r="G51" s="10" t="n">
        <f aca="false" ca="false" dt2D="false" dtr="false" t="normal">SUM(C51:F51)</f>
        <v>2598</v>
      </c>
      <c r="H51" s="0" t="n">
        <f aca="false" ca="false" dt2D="false" dtr="false" t="normal">G51*3500</f>
        <v>9093000</v>
      </c>
      <c r="I51" s="27" t="n">
        <f aca="false" ca="false" dt2D="false" dtr="false" t="normal">H51/'земельный участок'!E51*100</f>
        <v>252653.51486524031</v>
      </c>
      <c r="J51" s="0" t="n">
        <f aca="false" ca="false" dt2D="false" dtr="false" t="normal">G51*50000</f>
        <v>129900000</v>
      </c>
      <c r="L51" s="0" t="n">
        <f aca="false" ca="false" dt2D="false" dtr="false" t="normal">G51*5000</f>
        <v>12990000</v>
      </c>
    </row>
    <row outlineLevel="0" r="52">
      <c r="A52" s="7" t="s"/>
      <c r="B52" s="4" t="s">
        <v>58</v>
      </c>
      <c r="C52" s="10" t="n">
        <f aca="false" ca="false" dt2D="false" dtr="false" t="normal">'Малоэтажка_колич_блоков'!C52*'Осн._характ_ки_малоэт_кварт'!$C$10</f>
        <v>710</v>
      </c>
      <c r="D52" s="10" t="n">
        <f aca="false" ca="false" dt2D="false" dtr="false" t="normal">'Малоэтажка_колич_блоков'!D52*'Осн._характ_ки_малоэт_кварт'!$D$10</f>
        <v>1888</v>
      </c>
      <c r="E52" s="10" t="n">
        <f aca="false" ca="false" dt2D="false" dtr="false" t="normal">'Малоэтажка_колич_блоков'!E52*'Осн._характ_ки_малоэт_кварт'!$E$10</f>
        <v>0</v>
      </c>
      <c r="F52" s="10" t="n">
        <f aca="false" ca="false" dt2D="false" dtr="false" t="normal">'Малоэтажка_колич_блоков'!F52*'Осн._характ_ки_малоэт_кварт'!$F$10</f>
        <v>0</v>
      </c>
      <c r="G52" s="10" t="n">
        <f aca="false" ca="false" dt2D="false" dtr="false" t="normal">SUM(C52:F52)</f>
        <v>2598</v>
      </c>
      <c r="H52" s="0" t="n">
        <f aca="false" ca="false" dt2D="false" dtr="false" t="normal">G52*3500</f>
        <v>9093000</v>
      </c>
      <c r="I52" s="27" t="n">
        <f aca="false" ca="false" dt2D="false" dtr="false" t="normal">H52/'земельный участок'!E52*100</f>
        <v>252513.1907803388</v>
      </c>
      <c r="J52" s="0" t="n">
        <f aca="false" ca="false" dt2D="false" dtr="false" t="normal">G52*50000</f>
        <v>129900000</v>
      </c>
      <c r="L52" s="0" t="n">
        <f aca="false" ca="false" dt2D="false" dtr="false" t="normal">G52*5000</f>
        <v>12990000</v>
      </c>
    </row>
    <row outlineLevel="0" r="53">
      <c r="A53" s="7" t="s"/>
      <c r="B53" s="4" t="s">
        <v>59</v>
      </c>
      <c r="C53" s="10" t="n">
        <f aca="false" ca="false" dt2D="false" dtr="false" t="normal">'Малоэтажка_колич_блоков'!C53*'Осн._характ_ки_малоэт_кварт'!$C$10</f>
        <v>710</v>
      </c>
      <c r="D53" s="10" t="n">
        <f aca="false" ca="false" dt2D="false" dtr="false" t="normal">'Малоэтажка_колич_блоков'!D53*'Осн._характ_ки_малоэт_кварт'!$D$10</f>
        <v>1888</v>
      </c>
      <c r="E53" s="10" t="n">
        <f aca="false" ca="false" dt2D="false" dtr="false" t="normal">'Малоэтажка_колич_блоков'!E53*'Осн._характ_ки_малоэт_кварт'!$E$10</f>
        <v>0</v>
      </c>
      <c r="F53" s="10" t="n">
        <f aca="false" ca="false" dt2D="false" dtr="false" t="normal">'Малоэтажка_колич_блоков'!F53*'Осн._характ_ки_малоэт_кварт'!$F$10</f>
        <v>0</v>
      </c>
      <c r="G53" s="10" t="n">
        <f aca="false" ca="false" dt2D="false" dtr="false" t="normal">SUM(C53:F53)</f>
        <v>2598</v>
      </c>
      <c r="H53" s="0" t="n">
        <f aca="false" ca="false" dt2D="false" dtr="false" t="normal">G53*3500</f>
        <v>9093000</v>
      </c>
      <c r="I53" s="27" t="n">
        <f aca="false" ca="false" dt2D="false" dtr="false" t="normal">H53/'земельный участок'!E53*100</f>
        <v>252373.02248126562</v>
      </c>
      <c r="J53" s="0" t="n">
        <f aca="false" ca="false" dt2D="false" dtr="false" t="normal">G53*50000</f>
        <v>129900000</v>
      </c>
      <c r="L53" s="0" t="n">
        <f aca="false" ca="false" dt2D="false" dtr="false" t="normal">G53*5000</f>
        <v>12990000</v>
      </c>
    </row>
    <row outlineLevel="0" r="54">
      <c r="A54" s="7" t="s"/>
      <c r="B54" s="4" t="s">
        <v>60</v>
      </c>
      <c r="C54" s="10" t="n">
        <f aca="false" ca="false" dt2D="false" dtr="false" t="normal">'Малоэтажка_колич_блоков'!C54*'Осн._характ_ки_малоэт_кварт'!$C$10</f>
        <v>710</v>
      </c>
      <c r="D54" s="10" t="n">
        <f aca="false" ca="false" dt2D="false" dtr="false" t="normal">'Малоэтажка_колич_блоков'!D54*'Осн._характ_ки_малоэт_кварт'!$D$10</f>
        <v>1888</v>
      </c>
      <c r="E54" s="10" t="n">
        <f aca="false" ca="false" dt2D="false" dtr="false" t="normal">'Малоэтажка_колич_блоков'!E54*'Осн._характ_ки_малоэт_кварт'!$E$10</f>
        <v>0</v>
      </c>
      <c r="F54" s="10" t="n">
        <f aca="false" ca="false" dt2D="false" dtr="false" t="normal">'Малоэтажка_колич_блоков'!F54*'Осн._характ_ки_малоэт_кварт'!$F$10</f>
        <v>0</v>
      </c>
      <c r="G54" s="10" t="n">
        <f aca="false" ca="false" dt2D="false" dtr="false" t="normal">SUM(C54:F54)</f>
        <v>2598</v>
      </c>
      <c r="H54" s="0" t="n">
        <f aca="false" ca="false" dt2D="false" dtr="false" t="normal">G54*3500</f>
        <v>9093000</v>
      </c>
      <c r="I54" s="27" t="n">
        <f aca="false" ca="false" dt2D="false" dtr="false" t="normal">H54/'земельный участок'!E54*100</f>
        <v>252513.1907803388</v>
      </c>
      <c r="J54" s="0" t="n">
        <f aca="false" ca="false" dt2D="false" dtr="false" t="normal">G54*50000</f>
        <v>129900000</v>
      </c>
      <c r="L54" s="0" t="n">
        <f aca="false" ca="false" dt2D="false" dtr="false" t="normal">G54*5000</f>
        <v>12990000</v>
      </c>
    </row>
    <row outlineLevel="0" r="55">
      <c r="A55" s="7" t="s"/>
      <c r="B55" s="4" t="s">
        <v>61</v>
      </c>
      <c r="C55" s="10" t="n">
        <f aca="false" ca="false" dt2D="false" dtr="false" t="normal">'Малоэтажка_колич_блоков'!C55*'Осн._характ_ки_малоэт_кварт'!$C$10</f>
        <v>710</v>
      </c>
      <c r="D55" s="10" t="n">
        <f aca="false" ca="false" dt2D="false" dtr="false" t="normal">'Малоэтажка_колич_блоков'!D55*'Осн._характ_ки_малоэт_кварт'!$D$10</f>
        <v>1888</v>
      </c>
      <c r="E55" s="10" t="n">
        <f aca="false" ca="false" dt2D="false" dtr="false" t="normal">'Малоэтажка_колич_блоков'!E55*'Осн._характ_ки_малоэт_кварт'!$E$10</f>
        <v>0</v>
      </c>
      <c r="F55" s="10" t="n">
        <f aca="false" ca="false" dt2D="false" dtr="false" t="normal">'Малоэтажка_колич_блоков'!F55*'Осн._характ_ки_малоэт_кварт'!$F$10</f>
        <v>0</v>
      </c>
      <c r="G55" s="10" t="n">
        <f aca="false" ca="false" dt2D="false" dtr="false" t="normal">SUM(C55:F55)</f>
        <v>2598</v>
      </c>
      <c r="H55" s="0" t="n">
        <f aca="false" ca="false" dt2D="false" dtr="false" t="normal">G55*3500</f>
        <v>9093000</v>
      </c>
      <c r="I55" s="27" t="n">
        <f aca="false" ca="false" dt2D="false" dtr="false" t="normal">H55/'земельный участок'!E55*100</f>
        <v>252723.73540856034</v>
      </c>
      <c r="J55" s="0" t="n">
        <f aca="false" ca="false" dt2D="false" dtr="false" t="normal">G55*50000</f>
        <v>129900000</v>
      </c>
      <c r="L55" s="0" t="n">
        <f aca="false" ca="false" dt2D="false" dtr="false" t="normal">G55*5000</f>
        <v>12990000</v>
      </c>
    </row>
    <row outlineLevel="0" r="56">
      <c r="A56" s="3" t="s"/>
      <c r="B56" s="4" t="s">
        <v>62</v>
      </c>
      <c r="C56" s="10" t="n">
        <f aca="false" ca="false" dt2D="false" dtr="false" t="normal">'Малоэтажка_колич_блоков'!C56*'Осн._характ_ки_малоэт_кварт'!$C$10</f>
        <v>710</v>
      </c>
      <c r="D56" s="10" t="n">
        <f aca="false" ca="false" dt2D="false" dtr="false" t="normal">'Малоэтажка_колич_блоков'!D56*'Осн._характ_ки_малоэт_кварт'!$D$10</f>
        <v>1888</v>
      </c>
      <c r="E56" s="10" t="n">
        <f aca="false" ca="false" dt2D="false" dtr="false" t="normal">'Малоэтажка_колич_блоков'!E56*'Осн._характ_ки_малоэт_кварт'!$E$10</f>
        <v>0</v>
      </c>
      <c r="F56" s="10" t="n">
        <f aca="false" ca="false" dt2D="false" dtr="false" t="normal">'Малоэтажка_колич_блоков'!F56*'Осн._характ_ки_малоэт_кварт'!$F$10</f>
        <v>0</v>
      </c>
      <c r="G56" s="10" t="n">
        <f aca="false" ca="false" dt2D="false" dtr="false" t="normal">SUM(C56:F56)</f>
        <v>2598</v>
      </c>
      <c r="H56" s="0" t="n">
        <f aca="false" ca="false" dt2D="false" dtr="false" t="normal">G56*3500</f>
        <v>9093000</v>
      </c>
      <c r="I56" s="27" t="n">
        <f aca="false" ca="false" dt2D="false" dtr="false" t="normal">H56/'земельный участок'!E56*100</f>
        <v>252583.33333333334</v>
      </c>
      <c r="J56" s="0" t="n">
        <f aca="false" ca="false" dt2D="false" dtr="false" t="normal">G56*50000</f>
        <v>129900000</v>
      </c>
      <c r="L56" s="0" t="n">
        <f aca="false" ca="false" dt2D="false" dtr="false" t="normal">G56*5000</f>
        <v>12990000</v>
      </c>
      <c r="N56" s="0" t="n">
        <f aca="false" ca="false" dt2D="false" dtr="false" t="normal">SUM(G38:G56)</f>
        <v>49362</v>
      </c>
    </row>
    <row outlineLevel="0" r="57">
      <c r="A57" s="1" t="n">
        <v>6</v>
      </c>
      <c r="B57" s="4" t="s">
        <v>63</v>
      </c>
      <c r="C57" s="10" t="n">
        <f aca="false" ca="false" dt2D="false" dtr="false" t="normal">'Малоэтажка_колич_блоков'!C57*'Осн._характ_ки_малоэт_кварт'!$C$10</f>
        <v>710</v>
      </c>
      <c r="D57" s="10" t="n">
        <f aca="false" ca="false" dt2D="false" dtr="false" t="normal">'Малоэтажка_колич_блоков'!D57*'Осн._характ_ки_малоэт_кварт'!$D$10</f>
        <v>1888</v>
      </c>
      <c r="E57" s="10" t="n">
        <f aca="false" ca="false" dt2D="false" dtr="false" t="normal">'Малоэтажка_колич_блоков'!E57*'Осн._характ_ки_малоэт_кварт'!$E$10</f>
        <v>0</v>
      </c>
      <c r="F57" s="10" t="n">
        <f aca="false" ca="false" dt2D="false" dtr="false" t="normal">'Малоэтажка_колич_блоков'!F57*'Осн._характ_ки_малоэт_кварт'!$F$10</f>
        <v>0</v>
      </c>
      <c r="G57" s="10" t="n">
        <f aca="false" ca="false" dt2D="false" dtr="false" t="normal">SUM(C57:F57)</f>
        <v>2598</v>
      </c>
      <c r="H57" s="0" t="n">
        <f aca="false" ca="false" dt2D="false" dtr="false" t="normal">G57*3500</f>
        <v>9093000</v>
      </c>
      <c r="I57" s="27" t="n">
        <f aca="false" ca="false" dt2D="false" dtr="false" t="normal">H57/'земельный участок'!E57*100</f>
        <v>232438.65030674846</v>
      </c>
      <c r="J57" s="0" t="n">
        <f aca="false" ca="false" dt2D="false" dtr="false" t="normal">G57*50000</f>
        <v>129900000</v>
      </c>
      <c r="L57" s="0" t="n">
        <f aca="false" ca="false" dt2D="false" dtr="false" t="normal">G57*5000</f>
        <v>12990000</v>
      </c>
    </row>
    <row outlineLevel="0" r="58">
      <c r="A58" s="7" t="s"/>
      <c r="B58" s="4" t="s">
        <v>64</v>
      </c>
      <c r="C58" s="10" t="n">
        <f aca="false" ca="false" dt2D="false" dtr="false" t="normal">'Малоэтажка_колич_блоков'!C58*'Осн._характ_ки_малоэт_кварт'!$C$10</f>
        <v>710</v>
      </c>
      <c r="D58" s="10" t="n">
        <f aca="false" ca="false" dt2D="false" dtr="false" t="normal">'Малоэтажка_колич_блоков'!D58*'Осн._характ_ки_малоэт_кварт'!$D$10</f>
        <v>1888</v>
      </c>
      <c r="E58" s="10" t="n">
        <f aca="false" ca="false" dt2D="false" dtr="false" t="normal">'Малоэтажка_колич_блоков'!E58*'Осн._характ_ки_малоэт_кварт'!$E$10</f>
        <v>0</v>
      </c>
      <c r="F58" s="10" t="n">
        <f aca="false" ca="false" dt2D="false" dtr="false" t="normal">'Малоэтажка_колич_блоков'!F58*'Осн._характ_ки_малоэт_кварт'!$F$10</f>
        <v>0</v>
      </c>
      <c r="G58" s="10" t="n">
        <f aca="false" ca="false" dt2D="false" dtr="false" t="normal">SUM(C58:F58)</f>
        <v>2598</v>
      </c>
      <c r="H58" s="0" t="n">
        <f aca="false" ca="false" dt2D="false" dtr="false" t="normal">G58*3500</f>
        <v>9093000</v>
      </c>
      <c r="I58" s="27" t="n">
        <f aca="false" ca="false" dt2D="false" dtr="false" t="normal">H58/'земельный участок'!E58*100</f>
        <v>232201.22574055157</v>
      </c>
      <c r="J58" s="0" t="n">
        <f aca="false" ca="false" dt2D="false" dtr="false" t="normal">G58*50000</f>
        <v>129900000</v>
      </c>
      <c r="L58" s="0" t="n">
        <f aca="false" ca="false" dt2D="false" dtr="false" t="normal">G58*5000</f>
        <v>12990000</v>
      </c>
    </row>
    <row outlineLevel="0" r="59">
      <c r="A59" s="7" t="s"/>
      <c r="B59" s="4" t="s">
        <v>65</v>
      </c>
      <c r="C59" s="10" t="n">
        <f aca="false" ca="false" dt2D="false" dtr="false" t="normal">'Малоэтажка_колич_блоков'!C59*'Осн._характ_ки_малоэт_кварт'!$C$10</f>
        <v>710</v>
      </c>
      <c r="D59" s="10" t="n">
        <f aca="false" ca="false" dt2D="false" dtr="false" t="normal">'Малоэтажка_колич_блоков'!D59*'Осн._характ_ки_малоэт_кварт'!$D$10</f>
        <v>1888</v>
      </c>
      <c r="E59" s="10" t="n">
        <f aca="false" ca="false" dt2D="false" dtr="false" t="normal">'Малоэтажка_колич_блоков'!E59*'Осн._характ_ки_малоэт_кварт'!$E$10</f>
        <v>0</v>
      </c>
      <c r="F59" s="10" t="n">
        <f aca="false" ca="false" dt2D="false" dtr="false" t="normal">'Малоэтажка_колич_блоков'!F59*'Осн._характ_ки_малоэт_кварт'!$F$10</f>
        <v>0</v>
      </c>
      <c r="G59" s="10" t="n">
        <f aca="false" ca="false" dt2D="false" dtr="false" t="normal">SUM(C59:F59)</f>
        <v>2598</v>
      </c>
      <c r="H59" s="0" t="n">
        <f aca="false" ca="false" dt2D="false" dtr="false" t="normal">G59*3500</f>
        <v>9093000</v>
      </c>
      <c r="I59" s="27" t="n">
        <f aca="false" ca="false" dt2D="false" dtr="false" t="normal">H59/'земельный участок'!E59*100</f>
        <v>232141.9453663518</v>
      </c>
      <c r="J59" s="0" t="n">
        <f aca="false" ca="false" dt2D="false" dtr="false" t="normal">G59*50000</f>
        <v>129900000</v>
      </c>
      <c r="L59" s="0" t="n">
        <f aca="false" ca="false" dt2D="false" dtr="false" t="normal">G59*5000</f>
        <v>12990000</v>
      </c>
    </row>
    <row outlineLevel="0" r="60">
      <c r="A60" s="7" t="s"/>
      <c r="B60" s="4" t="s">
        <v>66</v>
      </c>
      <c r="C60" s="10" t="n">
        <f aca="false" ca="false" dt2D="false" dtr="false" t="normal">'Малоэтажка_колич_блоков'!C60*'Осн._характ_ки_малоэт_кварт'!$C$10</f>
        <v>710</v>
      </c>
      <c r="D60" s="10" t="n">
        <f aca="false" ca="false" dt2D="false" dtr="false" t="normal">'Малоэтажка_колич_блоков'!D60*'Осн._характ_ки_малоэт_кварт'!$D$10</f>
        <v>1888</v>
      </c>
      <c r="E60" s="10" t="n">
        <f aca="false" ca="false" dt2D="false" dtr="false" t="normal">'Малоэтажка_колич_блоков'!E60*'Осн._характ_ки_малоэт_кварт'!$E$10</f>
        <v>0</v>
      </c>
      <c r="F60" s="10" t="n">
        <f aca="false" ca="false" dt2D="false" dtr="false" t="normal">'Малоэтажка_колич_блоков'!F60*'Осн._характ_ки_малоэт_кварт'!$F$10</f>
        <v>0</v>
      </c>
      <c r="G60" s="10" t="n">
        <f aca="false" ca="false" dt2D="false" dtr="false" t="normal">SUM(C60:F60)</f>
        <v>2598</v>
      </c>
      <c r="H60" s="0" t="n">
        <f aca="false" ca="false" dt2D="false" dtr="false" t="normal">G60*3500</f>
        <v>9093000</v>
      </c>
      <c r="I60" s="27" t="n">
        <f aca="false" ca="false" dt2D="false" dtr="false" t="normal">H60/'земельный участок'!E60*100</f>
        <v>232379.24865831842</v>
      </c>
      <c r="J60" s="0" t="n">
        <f aca="false" ca="false" dt2D="false" dtr="false" t="normal">G60*50000</f>
        <v>129900000</v>
      </c>
      <c r="L60" s="0" t="n">
        <f aca="false" ca="false" dt2D="false" dtr="false" t="normal">G60*5000</f>
        <v>12990000</v>
      </c>
    </row>
    <row outlineLevel="0" r="61">
      <c r="A61" s="7" t="s"/>
      <c r="B61" s="4" t="s">
        <v>67</v>
      </c>
      <c r="C61" s="10" t="n">
        <f aca="false" ca="false" dt2D="false" dtr="false" t="normal">'Малоэтажка_колич_блоков'!C61*'Осн._характ_ки_малоэт_кварт'!$C$10</f>
        <v>710</v>
      </c>
      <c r="D61" s="10" t="n">
        <f aca="false" ca="false" dt2D="false" dtr="false" t="normal">'Малоэтажка_колич_блоков'!D61*'Осн._характ_ки_малоэт_кварт'!$D$10</f>
        <v>1888</v>
      </c>
      <c r="E61" s="10" t="n">
        <f aca="false" ca="false" dt2D="false" dtr="false" t="normal">'Малоэтажка_колич_блоков'!E61*'Осн._характ_ки_малоэт_кварт'!$E$10</f>
        <v>0</v>
      </c>
      <c r="F61" s="10" t="n">
        <f aca="false" ca="false" dt2D="false" dtr="false" t="normal">'Малоэтажка_колич_блоков'!F61*'Осн._характ_ки_малоэт_кварт'!$F$10</f>
        <v>0</v>
      </c>
      <c r="G61" s="10" t="n">
        <f aca="false" ca="false" dt2D="false" dtr="false" t="normal">SUM(C61:F61)</f>
        <v>2598</v>
      </c>
      <c r="H61" s="0" t="n">
        <f aca="false" ca="false" dt2D="false" dtr="false" t="normal">G61*3500</f>
        <v>9093000</v>
      </c>
      <c r="I61" s="27" t="n">
        <f aca="false" ca="false" dt2D="false" dtr="false" t="normal">H61/'земельный участок'!E61*100</f>
        <v>231964.28571428574</v>
      </c>
      <c r="J61" s="0" t="n">
        <f aca="false" ca="false" dt2D="false" dtr="false" t="normal">G61*50000</f>
        <v>129900000</v>
      </c>
      <c r="L61" s="0" t="n">
        <f aca="false" ca="false" dt2D="false" dtr="false" t="normal">G61*5000</f>
        <v>12990000</v>
      </c>
    </row>
    <row outlineLevel="0" r="62">
      <c r="A62" s="7" t="s"/>
      <c r="B62" s="4" t="s">
        <v>68</v>
      </c>
      <c r="C62" s="10" t="n">
        <f aca="false" ca="false" dt2D="false" dtr="false" t="normal">'Малоэтажка_колич_блоков'!C62*'Осн._характ_ки_малоэт_кварт'!$C$10</f>
        <v>710</v>
      </c>
      <c r="D62" s="10" t="n">
        <f aca="false" ca="false" dt2D="false" dtr="false" t="normal">'Малоэтажка_колич_блоков'!D62*'Осн._характ_ки_малоэт_кварт'!$D$10</f>
        <v>1888</v>
      </c>
      <c r="E62" s="10" t="n">
        <f aca="false" ca="false" dt2D="false" dtr="false" t="normal">'Малоэтажка_колич_блоков'!E62*'Осн._характ_ки_малоэт_кварт'!$E$10</f>
        <v>0</v>
      </c>
      <c r="F62" s="10" t="n">
        <f aca="false" ca="false" dt2D="false" dtr="false" t="normal">'Малоэтажка_колич_блоков'!F62*'Осн._характ_ки_малоэт_кварт'!$F$10</f>
        <v>0</v>
      </c>
      <c r="G62" s="10" t="n">
        <f aca="false" ca="false" dt2D="false" dtr="false" t="normal">SUM(C62:F62)</f>
        <v>2598</v>
      </c>
      <c r="H62" s="0" t="n">
        <f aca="false" ca="false" dt2D="false" dtr="false" t="normal">G62*3500</f>
        <v>9093000</v>
      </c>
      <c r="I62" s="27" t="n">
        <f aca="false" ca="false" dt2D="false" dtr="false" t="normal">H62/'земельный участок'!E62*100</f>
        <v>227325</v>
      </c>
      <c r="J62" s="0" t="n">
        <f aca="false" ca="false" dt2D="false" dtr="false" t="normal">G62*50000</f>
        <v>129900000</v>
      </c>
      <c r="L62" s="0" t="n">
        <f aca="false" ca="false" dt2D="false" dtr="false" t="normal">G62*5000</f>
        <v>12990000</v>
      </c>
    </row>
    <row outlineLevel="0" r="63">
      <c r="A63" s="7" t="s"/>
      <c r="B63" s="4" t="s">
        <v>69</v>
      </c>
      <c r="C63" s="10" t="n">
        <f aca="false" ca="false" dt2D="false" dtr="false" t="normal">'Малоэтажка_колич_блоков'!C63*'Осн._характ_ки_малоэт_кварт'!$C$10</f>
        <v>710</v>
      </c>
      <c r="D63" s="10" t="n">
        <f aca="false" ca="false" dt2D="false" dtr="false" t="normal">'Малоэтажка_колич_блоков'!D63*'Осн._характ_ки_малоэт_кварт'!$D$10</f>
        <v>1888</v>
      </c>
      <c r="E63" s="10" t="n">
        <f aca="false" ca="false" dt2D="false" dtr="false" t="normal">'Малоэтажка_колич_блоков'!E63*'Осн._характ_ки_малоэт_кварт'!$E$10</f>
        <v>0</v>
      </c>
      <c r="F63" s="10" t="n">
        <f aca="false" ca="false" dt2D="false" dtr="false" t="normal">'Малоэтажка_колич_блоков'!F63*'Осн._характ_ки_малоэт_кварт'!$F$10</f>
        <v>0</v>
      </c>
      <c r="G63" s="10" t="n">
        <f aca="false" ca="false" dt2D="false" dtr="false" t="normal">SUM(C63:F63)</f>
        <v>2598</v>
      </c>
      <c r="H63" s="0" t="n">
        <f aca="false" ca="false" dt2D="false" dtr="false" t="normal">G63*3500</f>
        <v>9093000</v>
      </c>
      <c r="I63" s="27" t="n">
        <f aca="false" ca="false" dt2D="false" dtr="false" t="normal">H63/'земельный участок'!E63*100</f>
        <v>227325</v>
      </c>
      <c r="J63" s="0" t="n">
        <f aca="false" ca="false" dt2D="false" dtr="false" t="normal">G63*50000</f>
        <v>129900000</v>
      </c>
      <c r="L63" s="0" t="n">
        <f aca="false" ca="false" dt2D="false" dtr="false" t="normal">G63*5000</f>
        <v>12990000</v>
      </c>
    </row>
    <row outlineLevel="0" r="64">
      <c r="A64" s="7" t="s"/>
      <c r="B64" s="4" t="s">
        <v>70</v>
      </c>
      <c r="C64" s="10" t="n">
        <f aca="false" ca="false" dt2D="false" dtr="false" t="normal">'Малоэтажка_колич_блоков'!C64*'Осн._характ_ки_малоэт_кварт'!$C$10</f>
        <v>710</v>
      </c>
      <c r="D64" s="10" t="n">
        <f aca="false" ca="false" dt2D="false" dtr="false" t="normal">'Малоэтажка_колич_блоков'!D64*'Осн._характ_ки_малоэт_кварт'!$D$10</f>
        <v>1888</v>
      </c>
      <c r="E64" s="10" t="n">
        <f aca="false" ca="false" dt2D="false" dtr="false" t="normal">'Малоэтажка_колич_блоков'!E64*'Осн._характ_ки_малоэт_кварт'!$E$10</f>
        <v>0</v>
      </c>
      <c r="F64" s="10" t="n">
        <f aca="false" ca="false" dt2D="false" dtr="false" t="normal">'Малоэтажка_колич_блоков'!F64*'Осн._характ_ки_малоэт_кварт'!$F$10</f>
        <v>0</v>
      </c>
      <c r="G64" s="10" t="n">
        <f aca="false" ca="false" dt2D="false" dtr="false" t="normal">SUM(C64:F64)</f>
        <v>2598</v>
      </c>
      <c r="H64" s="0" t="n">
        <f aca="false" ca="false" dt2D="false" dtr="false" t="normal">G64*3500</f>
        <v>9093000</v>
      </c>
      <c r="I64" s="27" t="n">
        <f aca="false" ca="false" dt2D="false" dtr="false" t="normal">H64/'земельный участок'!E64*100</f>
        <v>231845.99694033654</v>
      </c>
      <c r="J64" s="0" t="n">
        <f aca="false" ca="false" dt2D="false" dtr="false" t="normal">G64*50000</f>
        <v>129900000</v>
      </c>
      <c r="L64" s="0" t="n">
        <f aca="false" ca="false" dt2D="false" dtr="false" t="normal">G64*5000</f>
        <v>12990000</v>
      </c>
    </row>
    <row outlineLevel="0" r="65">
      <c r="A65" s="7" t="s"/>
      <c r="B65" s="4" t="s">
        <v>71</v>
      </c>
      <c r="C65" s="10" t="n">
        <f aca="false" ca="false" dt2D="false" dtr="false" t="normal">'Малоэтажка_колич_блоков'!C65*'Осн._характ_ки_малоэт_кварт'!$C$10</f>
        <v>710</v>
      </c>
      <c r="D65" s="10" t="n">
        <f aca="false" ca="false" dt2D="false" dtr="false" t="normal">'Малоэтажка_колич_блоков'!D65*'Осн._характ_ки_малоэт_кварт'!$D$10</f>
        <v>1888</v>
      </c>
      <c r="E65" s="10" t="n">
        <f aca="false" ca="false" dt2D="false" dtr="false" t="normal">'Малоэтажка_колич_блоков'!E65*'Осн._характ_ки_малоэт_кварт'!$E$10</f>
        <v>0</v>
      </c>
      <c r="F65" s="10" t="n">
        <f aca="false" ca="false" dt2D="false" dtr="false" t="normal">'Малоэтажка_колич_блоков'!F65*'Осн._характ_ки_малоэт_кварт'!$F$10</f>
        <v>0</v>
      </c>
      <c r="G65" s="10" t="n">
        <f aca="false" ca="false" dt2D="false" dtr="false" t="normal">SUM(C65:F65)</f>
        <v>2598</v>
      </c>
      <c r="H65" s="0" t="n">
        <f aca="false" ca="false" dt2D="false" dtr="false" t="normal">G65*3500</f>
        <v>9093000</v>
      </c>
      <c r="I65" s="27" t="n">
        <f aca="false" ca="false" dt2D="false" dtr="false" t="normal">H65/'земельный участок'!E65*100</f>
        <v>232379.24865831842</v>
      </c>
      <c r="J65" s="0" t="n">
        <f aca="false" ca="false" dt2D="false" dtr="false" t="normal">G65*50000</f>
        <v>129900000</v>
      </c>
      <c r="L65" s="0" t="n">
        <f aca="false" ca="false" dt2D="false" dtr="false" t="normal">G65*5000</f>
        <v>12990000</v>
      </c>
    </row>
    <row outlineLevel="0" r="66">
      <c r="A66" s="7" t="s"/>
      <c r="B66" s="4" t="s">
        <v>72</v>
      </c>
      <c r="C66" s="10" t="n">
        <f aca="false" ca="false" dt2D="false" dtr="false" t="normal">'Малоэтажка_колич_блоков'!C66*'Осн._характ_ки_малоэт_кварт'!$C$10</f>
        <v>710</v>
      </c>
      <c r="D66" s="10" t="n">
        <f aca="false" ca="false" dt2D="false" dtr="false" t="normal">'Малоэтажка_колич_блоков'!D66*'Осн._характ_ки_малоэт_кварт'!$D$10</f>
        <v>1888</v>
      </c>
      <c r="E66" s="10" t="n">
        <f aca="false" ca="false" dt2D="false" dtr="false" t="normal">'Малоэтажка_колич_блоков'!E66*'Осн._характ_ки_малоэт_кварт'!$E$10</f>
        <v>0</v>
      </c>
      <c r="F66" s="10" t="n">
        <f aca="false" ca="false" dt2D="false" dtr="false" t="normal">'Малоэтажка_колич_блоков'!F66*'Осн._характ_ки_малоэт_кварт'!$F$10</f>
        <v>0</v>
      </c>
      <c r="G66" s="10" t="n">
        <f aca="false" ca="false" dt2D="false" dtr="false" t="normal">SUM(C66:F66)</f>
        <v>2598</v>
      </c>
      <c r="H66" s="0" t="n">
        <f aca="false" ca="false" dt2D="false" dtr="false" t="normal">G66*3500</f>
        <v>9093000</v>
      </c>
      <c r="I66" s="27" t="n">
        <f aca="false" ca="false" dt2D="false" dtr="false" t="normal">H66/'земельный участок'!E66*100</f>
        <v>232141.9453663518</v>
      </c>
      <c r="J66" s="0" t="n">
        <f aca="false" ca="false" dt2D="false" dtr="false" t="normal">G66*50000</f>
        <v>129900000</v>
      </c>
      <c r="L66" s="0" t="n">
        <f aca="false" ca="false" dt2D="false" dtr="false" t="normal">G66*5000</f>
        <v>12990000</v>
      </c>
    </row>
    <row outlineLevel="0" r="67">
      <c r="A67" s="3" t="s"/>
      <c r="B67" s="4" t="s">
        <v>73</v>
      </c>
      <c r="C67" s="10" t="n">
        <f aca="false" ca="false" dt2D="false" dtr="false" t="normal">'Малоэтажка_колич_блоков'!C67*'Осн._характ_ки_малоэт_кварт'!$C$10</f>
        <v>710</v>
      </c>
      <c r="D67" s="10" t="n">
        <f aca="false" ca="false" dt2D="false" dtr="false" t="normal">'Малоэтажка_колич_блоков'!D67*'Осн._характ_ки_малоэт_кварт'!$D$10</f>
        <v>1888</v>
      </c>
      <c r="E67" s="10" t="n">
        <f aca="false" ca="false" dt2D="false" dtr="false" t="normal">'Малоэтажка_колич_блоков'!E67*'Осн._характ_ки_малоэт_кварт'!$E$10</f>
        <v>0</v>
      </c>
      <c r="F67" s="10" t="n">
        <f aca="false" ca="false" dt2D="false" dtr="false" t="normal">'Малоэтажка_колич_блоков'!F67*'Осн._характ_ки_малоэт_кварт'!$F$10</f>
        <v>0</v>
      </c>
      <c r="G67" s="10" t="n">
        <f aca="false" ca="false" dt2D="false" dtr="false" t="normal">SUM(C67:F67)</f>
        <v>2598</v>
      </c>
      <c r="H67" s="0" t="n">
        <f aca="false" ca="false" dt2D="false" dtr="false" t="normal">G67*3500</f>
        <v>9093000</v>
      </c>
      <c r="I67" s="27" t="n">
        <f aca="false" ca="false" dt2D="false" dtr="false" t="normal">H67/'земельный участок'!E67*100</f>
        <v>232201.22574055157</v>
      </c>
      <c r="J67" s="0" t="n">
        <f aca="false" ca="false" dt2D="false" dtr="false" t="normal">G67*50000</f>
        <v>129900000</v>
      </c>
      <c r="L67" s="0" t="n">
        <f aca="false" ca="false" dt2D="false" dtr="false" t="normal">G67*5000</f>
        <v>12990000</v>
      </c>
      <c r="N67" s="0" t="n">
        <f aca="false" ca="false" dt2D="false" dtr="false" t="normal">SUM(G57:G67)</f>
        <v>28578</v>
      </c>
    </row>
    <row outlineLevel="0" r="68">
      <c r="A68" s="1" t="n">
        <v>7</v>
      </c>
      <c r="B68" s="4" t="s">
        <v>74</v>
      </c>
      <c r="C68" s="10" t="n">
        <f aca="false" ca="false" dt2D="false" dtr="false" t="normal">'Малоэтажка_колич_блоков'!C68*'Осн._характ_ки_малоэт_кварт'!$C$10</f>
        <v>710</v>
      </c>
      <c r="D68" s="10" t="n">
        <f aca="false" ca="false" dt2D="false" dtr="false" t="normal">'Малоэтажка_колич_блоков'!D68*'Осн._характ_ки_малоэт_кварт'!$D$10</f>
        <v>1888</v>
      </c>
      <c r="E68" s="10" t="n">
        <f aca="false" ca="false" dt2D="false" dtr="false" t="normal">'Малоэтажка_колич_блоков'!E68*'Осн._характ_ки_малоэт_кварт'!$E$10</f>
        <v>0</v>
      </c>
      <c r="F68" s="10" t="n">
        <f aca="false" ca="false" dt2D="false" dtr="false" t="normal">'Малоэтажка_колич_блоков'!F68*'Осн._характ_ки_малоэт_кварт'!$F$10</f>
        <v>0</v>
      </c>
      <c r="G68" s="10" t="n">
        <f aca="false" ca="false" dt2D="false" dtr="false" t="normal">SUM(C68:F68)</f>
        <v>2598</v>
      </c>
      <c r="H68" s="0" t="n">
        <f aca="false" ca="false" dt2D="false" dtr="false" t="normal">G68*3500</f>
        <v>9093000</v>
      </c>
      <c r="I68" s="27" t="n">
        <f aca="false" ca="false" dt2D="false" dtr="false" t="normal">H68/'земельный участок'!E68*100</f>
        <v>249945.0247388675</v>
      </c>
      <c r="J68" s="0" t="n">
        <f aca="false" ca="false" dt2D="false" dtr="false" t="normal">G68*50000</f>
        <v>129900000</v>
      </c>
      <c r="L68" s="0" t="n">
        <f aca="false" ca="false" dt2D="false" dtr="false" t="normal">G68*5000</f>
        <v>12990000</v>
      </c>
    </row>
    <row outlineLevel="0" r="69">
      <c r="A69" s="7" t="s"/>
      <c r="B69" s="4" t="s">
        <v>75</v>
      </c>
      <c r="C69" s="10" t="n">
        <f aca="false" ca="false" dt2D="false" dtr="false" t="normal">'Малоэтажка_колич_блоков'!C69*'Осн._характ_ки_малоэт_кварт'!$C$10</f>
        <v>710</v>
      </c>
      <c r="D69" s="10" t="n">
        <f aca="false" ca="false" dt2D="false" dtr="false" t="normal">'Малоэтажка_колич_блоков'!D69*'Осн._характ_ки_малоэт_кварт'!$D$10</f>
        <v>1888</v>
      </c>
      <c r="E69" s="10" t="n">
        <f aca="false" ca="false" dt2D="false" dtr="false" t="normal">'Малоэтажка_колич_блоков'!E69*'Осн._характ_ки_малоэт_кварт'!$E$10</f>
        <v>0</v>
      </c>
      <c r="F69" s="10" t="n">
        <f aca="false" ca="false" dt2D="false" dtr="false" t="normal">'Малоэтажка_колич_блоков'!F69*'Осн._характ_ки_малоэт_кварт'!$F$10</f>
        <v>0</v>
      </c>
      <c r="G69" s="10" t="n">
        <f aca="false" ca="false" dt2D="false" dtr="false" t="normal">SUM(C69:F69)</f>
        <v>2598</v>
      </c>
      <c r="H69" s="0" t="n">
        <f aca="false" ca="false" dt2D="false" dtr="false" t="normal">G69*3500</f>
        <v>9093000</v>
      </c>
      <c r="I69" s="27" t="n">
        <f aca="false" ca="false" dt2D="false" dtr="false" t="normal">H69/'земельный участок'!E69*100</f>
        <v>249945.0247388675</v>
      </c>
      <c r="J69" s="0" t="n">
        <f aca="false" ca="false" dt2D="false" dtr="false" t="normal">G69*50000</f>
        <v>129900000</v>
      </c>
      <c r="L69" s="0" t="n">
        <f aca="false" ca="false" dt2D="false" dtr="false" t="normal">G69*5000</f>
        <v>12990000</v>
      </c>
    </row>
    <row outlineLevel="0" r="70">
      <c r="A70" s="7" t="s"/>
      <c r="B70" s="4" t="s">
        <v>76</v>
      </c>
      <c r="C70" s="10" t="n">
        <f aca="false" ca="false" dt2D="false" dtr="false" t="normal">'Малоэтажка_колич_блоков'!C70*'Осн._характ_ки_малоэт_кварт'!$C$10</f>
        <v>710</v>
      </c>
      <c r="D70" s="10" t="n">
        <f aca="false" ca="false" dt2D="false" dtr="false" t="normal">'Малоэтажка_колич_блоков'!D70*'Осн._характ_ки_малоэт_кварт'!$D$10</f>
        <v>1888</v>
      </c>
      <c r="E70" s="10" t="n">
        <f aca="false" ca="false" dt2D="false" dtr="false" t="normal">'Малоэтажка_колич_блоков'!E70*'Осн._характ_ки_малоэт_кварт'!$E$10</f>
        <v>0</v>
      </c>
      <c r="F70" s="10" t="n">
        <f aca="false" ca="false" dt2D="false" dtr="false" t="normal">'Малоэтажка_колич_блоков'!F70*'Осн._характ_ки_малоэт_кварт'!$F$10</f>
        <v>0</v>
      </c>
      <c r="G70" s="10" t="n">
        <f aca="false" ca="false" dt2D="false" dtr="false" t="normal">SUM(C70:F70)</f>
        <v>2598</v>
      </c>
      <c r="H70" s="0" t="n">
        <f aca="false" ca="false" dt2D="false" dtr="false" t="normal">G70*3500</f>
        <v>9093000</v>
      </c>
      <c r="I70" s="27" t="n">
        <f aca="false" ca="false" dt2D="false" dtr="false" t="normal">H70/'земельный участок'!E70*100</f>
        <v>280475.01542257867</v>
      </c>
      <c r="J70" s="0" t="n">
        <f aca="false" ca="false" dt2D="false" dtr="false" t="normal">G70*50000</f>
        <v>129900000</v>
      </c>
      <c r="L70" s="0" t="n">
        <f aca="false" ca="false" dt2D="false" dtr="false" t="normal">G70*5000</f>
        <v>12990000</v>
      </c>
    </row>
    <row outlineLevel="0" r="71">
      <c r="A71" s="7" t="s"/>
      <c r="B71" s="4" t="s">
        <v>77</v>
      </c>
      <c r="C71" s="10" t="n">
        <f aca="false" ca="false" dt2D="false" dtr="false" t="normal">'Малоэтажка_колич_блоков'!C71*'Осн._характ_ки_малоэт_кварт'!$C$10</f>
        <v>710</v>
      </c>
      <c r="D71" s="10" t="n">
        <f aca="false" ca="false" dt2D="false" dtr="false" t="normal">'Малоэтажка_колич_блоков'!D71*'Осн._характ_ки_малоэт_кварт'!$D$10</f>
        <v>1888</v>
      </c>
      <c r="E71" s="10" t="n">
        <f aca="false" ca="false" dt2D="false" dtr="false" t="normal">'Малоэтажка_колич_блоков'!E71*'Осн._характ_ки_малоэт_кварт'!$E$10</f>
        <v>0</v>
      </c>
      <c r="F71" s="10" t="n">
        <f aca="false" ca="false" dt2D="false" dtr="false" t="normal">'Малоэтажка_колич_блоков'!F71*'Осн._характ_ки_малоэт_кварт'!$F$10</f>
        <v>0</v>
      </c>
      <c r="G71" s="10" t="n">
        <f aca="false" ca="false" dt2D="false" dtr="false" t="normal">SUM(C71:F71)</f>
        <v>2598</v>
      </c>
      <c r="H71" s="0" t="n">
        <f aca="false" ca="false" dt2D="false" dtr="false" t="normal">G71*3500</f>
        <v>9093000</v>
      </c>
      <c r="I71" s="27" t="n">
        <f aca="false" ca="false" dt2D="false" dtr="false" t="normal">H71/'земельный участок'!E71*100</f>
        <v>280475.01542257867</v>
      </c>
      <c r="J71" s="0" t="n">
        <f aca="false" ca="false" dt2D="false" dtr="false" t="normal">G71*50000</f>
        <v>129900000</v>
      </c>
      <c r="L71" s="0" t="n">
        <f aca="false" ca="false" dt2D="false" dtr="false" t="normal">G71*5000</f>
        <v>12990000</v>
      </c>
    </row>
    <row outlineLevel="0" r="72">
      <c r="A72" s="7" t="s"/>
      <c r="B72" s="4" t="s">
        <v>78</v>
      </c>
      <c r="C72" s="10" t="n">
        <f aca="false" ca="false" dt2D="false" dtr="false" t="normal">'Малоэтажка_колич_блоков'!C72*'Осн._характ_ки_малоэт_кварт'!$C$10</f>
        <v>710</v>
      </c>
      <c r="D72" s="10" t="n">
        <f aca="false" ca="false" dt2D="false" dtr="false" t="normal">'Малоэтажка_колич_блоков'!D72*'Осн._характ_ки_малоэт_кварт'!$D$10</f>
        <v>1888</v>
      </c>
      <c r="E72" s="10" t="n">
        <f aca="false" ca="false" dt2D="false" dtr="false" t="normal">'Малоэтажка_колич_блоков'!E72*'Осн._характ_ки_малоэт_кварт'!$E$10</f>
        <v>0</v>
      </c>
      <c r="F72" s="10" t="n">
        <f aca="false" ca="false" dt2D="false" dtr="false" t="normal">'Малоэтажка_колич_блоков'!F72*'Осн._характ_ки_малоэт_кварт'!$F$10</f>
        <v>0</v>
      </c>
      <c r="G72" s="10" t="n">
        <f aca="false" ca="false" dt2D="false" dtr="false" t="normal">SUM(C72:F72)</f>
        <v>2598</v>
      </c>
      <c r="H72" s="0" t="n">
        <f aca="false" ca="false" dt2D="false" dtr="false" t="normal">G72*3500</f>
        <v>9093000</v>
      </c>
      <c r="I72" s="27" t="n">
        <f aca="false" ca="false" dt2D="false" dtr="false" t="normal">H72/'земельный участок'!E72*100</f>
        <v>280475.01542257867</v>
      </c>
      <c r="J72" s="0" t="n">
        <f aca="false" ca="false" dt2D="false" dtr="false" t="normal">G72*50000</f>
        <v>129900000</v>
      </c>
      <c r="L72" s="0" t="n">
        <f aca="false" ca="false" dt2D="false" dtr="false" t="normal">G72*5000</f>
        <v>12990000</v>
      </c>
    </row>
    <row outlineLevel="0" r="73">
      <c r="A73" s="7" t="s"/>
      <c r="B73" s="4" t="s">
        <v>79</v>
      </c>
      <c r="C73" s="10" t="n">
        <f aca="false" ca="false" dt2D="false" dtr="false" t="normal">'Малоэтажка_колич_блоков'!C73*'Осн._характ_ки_малоэт_кварт'!$C$10</f>
        <v>710</v>
      </c>
      <c r="D73" s="10" t="n">
        <f aca="false" ca="false" dt2D="false" dtr="false" t="normal">'Малоэтажка_колич_блоков'!D73*'Осн._характ_ки_малоэт_кварт'!$D$10</f>
        <v>1888</v>
      </c>
      <c r="E73" s="10" t="n">
        <f aca="false" ca="false" dt2D="false" dtr="false" t="normal">'Малоэтажка_колич_блоков'!E73*'Осн._характ_ки_малоэт_кварт'!$E$10</f>
        <v>0</v>
      </c>
      <c r="F73" s="10" t="n">
        <f aca="false" ca="false" dt2D="false" dtr="false" t="normal">'Малоэтажка_колич_блоков'!F73*'Осн._характ_ки_малоэт_кварт'!$F$10</f>
        <v>0</v>
      </c>
      <c r="G73" s="10" t="n">
        <f aca="false" ca="false" dt2D="false" dtr="false" t="normal">SUM(C73:F73)</f>
        <v>2598</v>
      </c>
      <c r="H73" s="0" t="n">
        <f aca="false" ca="false" dt2D="false" dtr="false" t="normal">G73*3500</f>
        <v>9093000</v>
      </c>
      <c r="I73" s="27" t="n">
        <f aca="false" ca="false" dt2D="false" dtr="false" t="normal">H73/'земельный участок'!E73*100</f>
        <v>280475.01542257867</v>
      </c>
      <c r="J73" s="0" t="n">
        <f aca="false" ca="false" dt2D="false" dtr="false" t="normal">G73*50000</f>
        <v>129900000</v>
      </c>
      <c r="L73" s="0" t="n">
        <f aca="false" ca="false" dt2D="false" dtr="false" t="normal">G73*5000</f>
        <v>12990000</v>
      </c>
    </row>
    <row outlineLevel="0" r="74">
      <c r="A74" s="7" t="s"/>
      <c r="B74" s="4" t="s">
        <v>80</v>
      </c>
      <c r="C74" s="10" t="n">
        <f aca="false" ca="false" dt2D="false" dtr="false" t="normal">'Малоэтажка_колич_блоков'!C74*'Осн._характ_ки_малоэт_кварт'!$C$10</f>
        <v>710</v>
      </c>
      <c r="D74" s="10" t="n">
        <f aca="false" ca="false" dt2D="false" dtr="false" t="normal">'Малоэтажка_колич_блоков'!D74*'Осн._характ_ки_малоэт_кварт'!$D$10</f>
        <v>1888</v>
      </c>
      <c r="E74" s="10" t="n">
        <f aca="false" ca="false" dt2D="false" dtr="false" t="normal">'Малоэтажка_колич_блоков'!E74*'Осн._характ_ки_малоэт_кварт'!$E$10</f>
        <v>0</v>
      </c>
      <c r="F74" s="10" t="n">
        <f aca="false" ca="false" dt2D="false" dtr="false" t="normal">'Малоэтажка_колич_блоков'!F74*'Осн._характ_ки_малоэт_кварт'!$F$10</f>
        <v>0</v>
      </c>
      <c r="G74" s="10" t="n">
        <f aca="false" ca="false" dt2D="false" dtr="false" t="normal">SUM(C74:F74)</f>
        <v>2598</v>
      </c>
      <c r="H74" s="0" t="n">
        <f aca="false" ca="false" dt2D="false" dtr="false" t="normal">G74*3500</f>
        <v>9093000</v>
      </c>
      <c r="I74" s="27" t="n">
        <f aca="false" ca="false" dt2D="false" dtr="false" t="normal">H74/'земельный участок'!E74*100</f>
        <v>280475.01542257867</v>
      </c>
      <c r="J74" s="0" t="n">
        <f aca="false" ca="false" dt2D="false" dtr="false" t="normal">G74*50000</f>
        <v>129900000</v>
      </c>
      <c r="L74" s="0" t="n">
        <f aca="false" ca="false" dt2D="false" dtr="false" t="normal">G74*5000</f>
        <v>12990000</v>
      </c>
    </row>
    <row outlineLevel="0" r="75">
      <c r="A75" s="7" t="s"/>
      <c r="B75" s="4" t="s">
        <v>81</v>
      </c>
      <c r="C75" s="10" t="n">
        <f aca="false" ca="false" dt2D="false" dtr="false" t="normal">'Малоэтажка_колич_блоков'!C75*'Осн._характ_ки_малоэт_кварт'!$C$10</f>
        <v>710</v>
      </c>
      <c r="D75" s="10" t="n">
        <f aca="false" ca="false" dt2D="false" dtr="false" t="normal">'Малоэтажка_колич_блоков'!D75*'Осн._характ_ки_малоэт_кварт'!$D$10</f>
        <v>1888</v>
      </c>
      <c r="E75" s="10" t="n">
        <f aca="false" ca="false" dt2D="false" dtr="false" t="normal">'Малоэтажка_колич_блоков'!E75*'Осн._характ_ки_малоэт_кварт'!$E$10</f>
        <v>0</v>
      </c>
      <c r="F75" s="10" t="n">
        <f aca="false" ca="false" dt2D="false" dtr="false" t="normal">'Малоэтажка_колич_блоков'!F75*'Осн._характ_ки_малоэт_кварт'!$F$10</f>
        <v>0</v>
      </c>
      <c r="G75" s="10" t="n">
        <f aca="false" ca="false" dt2D="false" dtr="false" t="normal">SUM(C75:F75)</f>
        <v>2598</v>
      </c>
      <c r="H75" s="0" t="n">
        <f aca="false" ca="false" dt2D="false" dtr="false" t="normal">G75*3500</f>
        <v>9093000</v>
      </c>
      <c r="I75" s="27" t="n">
        <f aca="false" ca="false" dt2D="false" dtr="false" t="normal">H75/'земельный участок'!E75*100</f>
        <v>280475.01542257867</v>
      </c>
      <c r="J75" s="0" t="n">
        <f aca="false" ca="false" dt2D="false" dtr="false" t="normal">G75*50000</f>
        <v>129900000</v>
      </c>
      <c r="L75" s="0" t="n">
        <f aca="false" ca="false" dt2D="false" dtr="false" t="normal">G75*5000</f>
        <v>12990000</v>
      </c>
    </row>
    <row outlineLevel="0" r="76">
      <c r="A76" s="7" t="s"/>
      <c r="B76" s="4" t="s">
        <v>82</v>
      </c>
      <c r="C76" s="10" t="n">
        <f aca="false" ca="false" dt2D="false" dtr="false" t="normal">'Малоэтажка_колич_блоков'!C76*'Осн._характ_ки_малоэт_кварт'!$C$10</f>
        <v>710</v>
      </c>
      <c r="D76" s="10" t="n">
        <f aca="false" ca="false" dt2D="false" dtr="false" t="normal">'Малоэтажка_колич_блоков'!D76*'Осн._характ_ки_малоэт_кварт'!$D$10</f>
        <v>1888</v>
      </c>
      <c r="E76" s="10" t="n">
        <f aca="false" ca="false" dt2D="false" dtr="false" t="normal">'Малоэтажка_колич_блоков'!E76*'Осн._характ_ки_малоэт_кварт'!$E$10</f>
        <v>0</v>
      </c>
      <c r="F76" s="10" t="n">
        <f aca="false" ca="false" dt2D="false" dtr="false" t="normal">'Малоэтажка_колич_блоков'!F76*'Осн._характ_ки_малоэт_кварт'!$F$10</f>
        <v>0</v>
      </c>
      <c r="G76" s="10" t="n">
        <f aca="false" ca="false" dt2D="false" dtr="false" t="normal">SUM(C76:F76)</f>
        <v>2598</v>
      </c>
      <c r="H76" s="0" t="n">
        <f aca="false" ca="false" dt2D="false" dtr="false" t="normal">G76*3500</f>
        <v>9093000</v>
      </c>
      <c r="I76" s="27" t="n">
        <f aca="false" ca="false" dt2D="false" dtr="false" t="normal">H76/'земельный участок'!E76*100</f>
        <v>280475.01542257867</v>
      </c>
      <c r="J76" s="0" t="n">
        <f aca="false" ca="false" dt2D="false" dtr="false" t="normal">G76*50000</f>
        <v>129900000</v>
      </c>
      <c r="L76" s="0" t="n">
        <f aca="false" ca="false" dt2D="false" dtr="false" t="normal">G76*5000</f>
        <v>12990000</v>
      </c>
    </row>
    <row outlineLevel="0" r="77">
      <c r="A77" s="7" t="s"/>
      <c r="B77" s="4" t="s">
        <v>83</v>
      </c>
      <c r="C77" s="10" t="n">
        <f aca="false" ca="false" dt2D="false" dtr="false" t="normal">'Малоэтажка_колич_блоков'!C77*'Осн._характ_ки_малоэт_кварт'!$C$10</f>
        <v>710</v>
      </c>
      <c r="D77" s="10" t="n">
        <f aca="false" ca="false" dt2D="false" dtr="false" t="normal">'Малоэтажка_колич_блоков'!D77*'Осн._характ_ки_малоэт_кварт'!$D$10</f>
        <v>1888</v>
      </c>
      <c r="E77" s="10" t="n">
        <f aca="false" ca="false" dt2D="false" dtr="false" t="normal">'Малоэтажка_колич_блоков'!E77*'Осн._характ_ки_малоэт_кварт'!$E$10</f>
        <v>0</v>
      </c>
      <c r="F77" s="10" t="n">
        <f aca="false" ca="false" dt2D="false" dtr="false" t="normal">'Малоэтажка_колич_блоков'!F77*'Осн._характ_ки_малоэт_кварт'!$F$10</f>
        <v>0</v>
      </c>
      <c r="G77" s="10" t="n">
        <f aca="false" ca="false" dt2D="false" dtr="false" t="normal">SUM(C77:F77)</f>
        <v>2598</v>
      </c>
      <c r="H77" s="0" t="n">
        <f aca="false" ca="false" dt2D="false" dtr="false" t="normal">G77*3500</f>
        <v>9093000</v>
      </c>
      <c r="I77" s="27" t="n">
        <f aca="false" ca="false" dt2D="false" dtr="false" t="normal">H77/'земельный участок'!E77*100</f>
        <v>280475.01542257867</v>
      </c>
      <c r="J77" s="0" t="n">
        <f aca="false" ca="false" dt2D="false" dtr="false" t="normal">G77*50000</f>
        <v>129900000</v>
      </c>
      <c r="L77" s="0" t="n">
        <f aca="false" ca="false" dt2D="false" dtr="false" t="normal">G77*5000</f>
        <v>12990000</v>
      </c>
    </row>
    <row outlineLevel="0" r="78">
      <c r="A78" s="7" t="s"/>
      <c r="B78" s="4" t="s">
        <v>84</v>
      </c>
      <c r="C78" s="10" t="n">
        <f aca="false" ca="false" dt2D="false" dtr="false" t="normal">'Малоэтажка_колич_блоков'!C78*'Осн._характ_ки_малоэт_кварт'!$C$10</f>
        <v>710</v>
      </c>
      <c r="D78" s="10" t="n">
        <f aca="false" ca="false" dt2D="false" dtr="false" t="normal">'Малоэтажка_колич_блоков'!D78*'Осн._характ_ки_малоэт_кварт'!$D$10</f>
        <v>1888</v>
      </c>
      <c r="E78" s="10" t="n">
        <f aca="false" ca="false" dt2D="false" dtr="false" t="normal">'Малоэтажка_колич_блоков'!E78*'Осн._характ_ки_малоэт_кварт'!$E$10</f>
        <v>0</v>
      </c>
      <c r="F78" s="10" t="n">
        <f aca="false" ca="false" dt2D="false" dtr="false" t="normal">'Малоэтажка_колич_блоков'!F78*'Осн._характ_ки_малоэт_кварт'!$F$10</f>
        <v>0</v>
      </c>
      <c r="G78" s="10" t="n">
        <f aca="false" ca="false" dt2D="false" dtr="false" t="normal">SUM(C78:F78)</f>
        <v>2598</v>
      </c>
      <c r="H78" s="0" t="n">
        <f aca="false" ca="false" dt2D="false" dtr="false" t="normal">G78*3500</f>
        <v>9093000</v>
      </c>
      <c r="I78" s="27" t="n">
        <f aca="false" ca="false" dt2D="false" dtr="false" t="normal">H78/'земельный участок'!E78*100</f>
        <v>280475.01542257867</v>
      </c>
      <c r="J78" s="0" t="n">
        <f aca="false" ca="false" dt2D="false" dtr="false" t="normal">G78*50000</f>
        <v>129900000</v>
      </c>
      <c r="L78" s="0" t="n">
        <f aca="false" ca="false" dt2D="false" dtr="false" t="normal">G78*5000</f>
        <v>12990000</v>
      </c>
    </row>
    <row outlineLevel="0" r="79">
      <c r="A79" s="7" t="s"/>
      <c r="B79" s="4" t="s">
        <v>85</v>
      </c>
      <c r="C79" s="10" t="n">
        <f aca="false" ca="false" dt2D="false" dtr="false" t="normal">'Малоэтажка_колич_блоков'!C79*'Осн._характ_ки_малоэт_кварт'!$C$10</f>
        <v>710</v>
      </c>
      <c r="D79" s="10" t="n">
        <f aca="false" ca="false" dt2D="false" dtr="false" t="normal">'Малоэтажка_колич_блоков'!D79*'Осн._характ_ки_малоэт_кварт'!$D$10</f>
        <v>1888</v>
      </c>
      <c r="E79" s="10" t="n">
        <f aca="false" ca="false" dt2D="false" dtr="false" t="normal">'Малоэтажка_колич_блоков'!E79*'Осн._характ_ки_малоэт_кварт'!$E$10</f>
        <v>0</v>
      </c>
      <c r="F79" s="10" t="n">
        <f aca="false" ca="false" dt2D="false" dtr="false" t="normal">'Малоэтажка_колич_блоков'!F79*'Осн._характ_ки_малоэт_кварт'!$F$10</f>
        <v>0</v>
      </c>
      <c r="G79" s="10" t="n">
        <f aca="false" ca="false" dt2D="false" dtr="false" t="normal">SUM(C79:F79)</f>
        <v>2598</v>
      </c>
      <c r="H79" s="0" t="n">
        <f aca="false" ca="false" dt2D="false" dtr="false" t="normal">G79*3500</f>
        <v>9093000</v>
      </c>
      <c r="I79" s="27" t="n">
        <f aca="false" ca="false" dt2D="false" dtr="false" t="normal">H79/'земельный участок'!E79*100</f>
        <v>280475.01542257867</v>
      </c>
      <c r="J79" s="0" t="n">
        <f aca="false" ca="false" dt2D="false" dtr="false" t="normal">G79*50000</f>
        <v>129900000</v>
      </c>
      <c r="L79" s="0" t="n">
        <f aca="false" ca="false" dt2D="false" dtr="false" t="normal">G79*5000</f>
        <v>12990000</v>
      </c>
    </row>
    <row outlineLevel="0" r="80">
      <c r="A80" s="7" t="s"/>
      <c r="B80" s="4" t="s">
        <v>86</v>
      </c>
      <c r="C80" s="10" t="n">
        <f aca="false" ca="false" dt2D="false" dtr="false" t="normal">'Малоэтажка_колич_блоков'!C80*'Осн._характ_ки_малоэт_кварт'!$C$10</f>
        <v>710</v>
      </c>
      <c r="D80" s="10" t="n">
        <f aca="false" ca="false" dt2D="false" dtr="false" t="normal">'Малоэтажка_колич_блоков'!D80*'Осн._характ_ки_малоэт_кварт'!$D$10</f>
        <v>1888</v>
      </c>
      <c r="E80" s="10" t="n">
        <f aca="false" ca="false" dt2D="false" dtr="false" t="normal">'Малоэтажка_колич_блоков'!E80*'Осн._характ_ки_малоэт_кварт'!$E$10</f>
        <v>0</v>
      </c>
      <c r="F80" s="10" t="n">
        <f aca="false" ca="false" dt2D="false" dtr="false" t="normal">'Малоэтажка_колич_блоков'!F80*'Осн._характ_ки_малоэт_кварт'!$F$10</f>
        <v>0</v>
      </c>
      <c r="G80" s="10" t="n">
        <f aca="false" ca="false" dt2D="false" dtr="false" t="normal">SUM(C80:F80)</f>
        <v>2598</v>
      </c>
      <c r="H80" s="0" t="n">
        <f aca="false" ca="false" dt2D="false" dtr="false" t="normal">G80*3500</f>
        <v>9093000</v>
      </c>
      <c r="I80" s="27" t="n">
        <f aca="false" ca="false" dt2D="false" dtr="false" t="normal">H80/'земельный участок'!E80*100</f>
        <v>280475.01542257867</v>
      </c>
      <c r="J80" s="0" t="n">
        <f aca="false" ca="false" dt2D="false" dtr="false" t="normal">G80*50000</f>
        <v>129900000</v>
      </c>
      <c r="L80" s="0" t="n">
        <f aca="false" ca="false" dt2D="false" dtr="false" t="normal">G80*5000</f>
        <v>12990000</v>
      </c>
    </row>
    <row outlineLevel="0" r="81">
      <c r="A81" s="7" t="s"/>
      <c r="B81" s="4" t="s">
        <v>87</v>
      </c>
      <c r="C81" s="10" t="n">
        <f aca="false" ca="false" dt2D="false" dtr="false" t="normal">'Малоэтажка_колич_блоков'!C81*'Осн._характ_ки_малоэт_кварт'!$C$10</f>
        <v>710</v>
      </c>
      <c r="D81" s="10" t="n">
        <f aca="false" ca="false" dt2D="false" dtr="false" t="normal">'Малоэтажка_колич_блоков'!D81*'Осн._характ_ки_малоэт_кварт'!$D$10</f>
        <v>1888</v>
      </c>
      <c r="E81" s="10" t="n">
        <f aca="false" ca="false" dt2D="false" dtr="false" t="normal">'Малоэтажка_колич_блоков'!E81*'Осн._характ_ки_малоэт_кварт'!$E$10</f>
        <v>0</v>
      </c>
      <c r="F81" s="10" t="n">
        <f aca="false" ca="false" dt2D="false" dtr="false" t="normal">'Малоэтажка_колич_блоков'!F81*'Осн._характ_ки_малоэт_кварт'!$F$10</f>
        <v>0</v>
      </c>
      <c r="G81" s="10" t="n">
        <f aca="false" ca="false" dt2D="false" dtr="false" t="normal">SUM(C81:F81)</f>
        <v>2598</v>
      </c>
      <c r="H81" s="0" t="n">
        <f aca="false" ca="false" dt2D="false" dtr="false" t="normal">G81*3500</f>
        <v>9093000</v>
      </c>
      <c r="I81" s="27" t="n">
        <f aca="false" ca="false" dt2D="false" dtr="false" t="normal">H81/'земельный участок'!E81*100</f>
        <v>280475.01542257867</v>
      </c>
      <c r="J81" s="0" t="n">
        <f aca="false" ca="false" dt2D="false" dtr="false" t="normal">G81*50000</f>
        <v>129900000</v>
      </c>
      <c r="L81" s="0" t="n">
        <f aca="false" ca="false" dt2D="false" dtr="false" t="normal">G81*5000</f>
        <v>12990000</v>
      </c>
    </row>
    <row outlineLevel="0" r="82">
      <c r="A82" s="7" t="s"/>
      <c r="B82" s="4" t="s">
        <v>88</v>
      </c>
      <c r="C82" s="10" t="n">
        <f aca="false" ca="false" dt2D="false" dtr="false" t="normal">'Малоэтажка_колич_блоков'!C82*'Осн._характ_ки_малоэт_кварт'!$C$10</f>
        <v>710</v>
      </c>
      <c r="D82" s="10" t="n">
        <f aca="false" ca="false" dt2D="false" dtr="false" t="normal">'Малоэтажка_колич_блоков'!D82*'Осн._характ_ки_малоэт_кварт'!$D$10</f>
        <v>1888</v>
      </c>
      <c r="E82" s="10" t="n">
        <f aca="false" ca="false" dt2D="false" dtr="false" t="normal">'Малоэтажка_колич_блоков'!E82*'Осн._характ_ки_малоэт_кварт'!$E$10</f>
        <v>0</v>
      </c>
      <c r="F82" s="10" t="n">
        <f aca="false" ca="false" dt2D="false" dtr="false" t="normal">'Малоэтажка_колич_блоков'!F82*'Осн._характ_ки_малоэт_кварт'!$F$10</f>
        <v>0</v>
      </c>
      <c r="G82" s="10" t="n">
        <f aca="false" ca="false" dt2D="false" dtr="false" t="normal">SUM(C82:F82)</f>
        <v>2598</v>
      </c>
      <c r="H82" s="0" t="n">
        <f aca="false" ca="false" dt2D="false" dtr="false" t="normal">G82*3500</f>
        <v>9093000</v>
      </c>
      <c r="I82" s="27" t="n">
        <f aca="false" ca="false" dt2D="false" dtr="false" t="normal">H82/'земельный участок'!E82*100</f>
        <v>280475.01542257867</v>
      </c>
      <c r="J82" s="0" t="n">
        <f aca="false" ca="false" dt2D="false" dtr="false" t="normal">G82*50000</f>
        <v>129900000</v>
      </c>
      <c r="L82" s="0" t="n">
        <f aca="false" ca="false" dt2D="false" dtr="false" t="normal">G82*5000</f>
        <v>12990000</v>
      </c>
    </row>
    <row outlineLevel="0" r="83">
      <c r="A83" s="7" t="s"/>
      <c r="B83" s="4" t="s">
        <v>89</v>
      </c>
      <c r="C83" s="10" t="n">
        <f aca="false" ca="false" dt2D="false" dtr="false" t="normal">'Малоэтажка_колич_блоков'!C83*'Осн._характ_ки_малоэт_кварт'!$C$10</f>
        <v>710</v>
      </c>
      <c r="D83" s="10" t="n">
        <f aca="false" ca="false" dt2D="false" dtr="false" t="normal">'Малоэтажка_колич_блоков'!D83*'Осн._характ_ки_малоэт_кварт'!$D$10</f>
        <v>1888</v>
      </c>
      <c r="E83" s="10" t="n">
        <f aca="false" ca="false" dt2D="false" dtr="false" t="normal">'Малоэтажка_колич_блоков'!E83*'Осн._характ_ки_малоэт_кварт'!$E$10</f>
        <v>0</v>
      </c>
      <c r="F83" s="10" t="n">
        <f aca="false" ca="false" dt2D="false" dtr="false" t="normal">'Малоэтажка_колич_блоков'!F83*'Осн._характ_ки_малоэт_кварт'!$F$10</f>
        <v>0</v>
      </c>
      <c r="G83" s="10" t="n">
        <f aca="false" ca="false" dt2D="false" dtr="false" t="normal">SUM(C83:F83)</f>
        <v>2598</v>
      </c>
      <c r="H83" s="0" t="n">
        <f aca="false" ca="false" dt2D="false" dtr="false" t="normal">G83*3500</f>
        <v>9093000</v>
      </c>
      <c r="I83" s="27" t="n">
        <f aca="false" ca="false" dt2D="false" dtr="false" t="normal">H83/'земельный участок'!E83*100</f>
        <v>280475.01542257867</v>
      </c>
      <c r="J83" s="0" t="n">
        <f aca="false" ca="false" dt2D="false" dtr="false" t="normal">G83*50000</f>
        <v>129900000</v>
      </c>
      <c r="L83" s="0" t="n">
        <f aca="false" ca="false" dt2D="false" dtr="false" t="normal">G83*5000</f>
        <v>12990000</v>
      </c>
    </row>
    <row outlineLevel="0" r="84">
      <c r="A84" s="7" t="s"/>
      <c r="B84" s="4" t="s">
        <v>90</v>
      </c>
      <c r="C84" s="10" t="n">
        <f aca="false" ca="false" dt2D="false" dtr="false" t="normal">'Малоэтажка_колич_блоков'!C84*'Осн._характ_ки_малоэт_кварт'!$C$10</f>
        <v>710</v>
      </c>
      <c r="D84" s="10" t="n">
        <f aca="false" ca="false" dt2D="false" dtr="false" t="normal">'Малоэтажка_колич_блоков'!D84*'Осн._характ_ки_малоэт_кварт'!$D$10</f>
        <v>1888</v>
      </c>
      <c r="E84" s="10" t="n">
        <f aca="false" ca="false" dt2D="false" dtr="false" t="normal">'Малоэтажка_колич_блоков'!E84*'Осн._характ_ки_малоэт_кварт'!$E$10</f>
        <v>0</v>
      </c>
      <c r="F84" s="10" t="n">
        <f aca="false" ca="false" dt2D="false" dtr="false" t="normal">'Малоэтажка_колич_блоков'!F84*'Осн._характ_ки_малоэт_кварт'!$F$10</f>
        <v>0</v>
      </c>
      <c r="G84" s="10" t="n">
        <f aca="false" ca="false" dt2D="false" dtr="false" t="normal">SUM(C84:F84)</f>
        <v>2598</v>
      </c>
      <c r="H84" s="0" t="n">
        <f aca="false" ca="false" dt2D="false" dtr="false" t="normal">G84*3500</f>
        <v>9093000</v>
      </c>
      <c r="I84" s="27" t="n">
        <f aca="false" ca="false" dt2D="false" dtr="false" t="normal">H84/'земельный участок'!E84*100</f>
        <v>280475.01542257867</v>
      </c>
      <c r="J84" s="0" t="n">
        <f aca="false" ca="false" dt2D="false" dtr="false" t="normal">G84*50000</f>
        <v>129900000</v>
      </c>
      <c r="L84" s="0" t="n">
        <f aca="false" ca="false" dt2D="false" dtr="false" t="normal">G84*5000</f>
        <v>12990000</v>
      </c>
    </row>
    <row outlineLevel="0" r="85">
      <c r="A85" s="7" t="s"/>
      <c r="B85" s="4" t="s">
        <v>91</v>
      </c>
      <c r="C85" s="10" t="n">
        <f aca="false" ca="false" dt2D="false" dtr="false" t="normal">'Малоэтажка_колич_блоков'!C85*'Осн._характ_ки_малоэт_кварт'!$C$10</f>
        <v>710</v>
      </c>
      <c r="D85" s="10" t="n">
        <f aca="false" ca="false" dt2D="false" dtr="false" t="normal">'Малоэтажка_колич_блоков'!D85*'Осн._характ_ки_малоэт_кварт'!$D$10</f>
        <v>1888</v>
      </c>
      <c r="E85" s="10" t="n">
        <f aca="false" ca="false" dt2D="false" dtr="false" t="normal">'Малоэтажка_колич_блоков'!E85*'Осн._характ_ки_малоэт_кварт'!$E$10</f>
        <v>0</v>
      </c>
      <c r="F85" s="10" t="n">
        <f aca="false" ca="false" dt2D="false" dtr="false" t="normal">'Малоэтажка_колич_блоков'!F85*'Осн._характ_ки_малоэт_кварт'!$F$10</f>
        <v>0</v>
      </c>
      <c r="G85" s="10" t="n">
        <f aca="false" ca="false" dt2D="false" dtr="false" t="normal">SUM(C85:F85)</f>
        <v>2598</v>
      </c>
      <c r="H85" s="0" t="n">
        <f aca="false" ca="false" dt2D="false" dtr="false" t="normal">G85*3500</f>
        <v>9093000</v>
      </c>
      <c r="I85" s="27" t="n">
        <f aca="false" ca="false" dt2D="false" dtr="false" t="normal">H85/'земельный участок'!E85*100</f>
        <v>280475.01542257867</v>
      </c>
      <c r="J85" s="0" t="n">
        <f aca="false" ca="false" dt2D="false" dtr="false" t="normal">G85*50000</f>
        <v>129900000</v>
      </c>
      <c r="L85" s="0" t="n">
        <f aca="false" ca="false" dt2D="false" dtr="false" t="normal">G85*5000</f>
        <v>12990000</v>
      </c>
    </row>
    <row outlineLevel="0" r="86">
      <c r="A86" s="7" t="s"/>
      <c r="B86" s="4" t="s">
        <v>92</v>
      </c>
      <c r="C86" s="10" t="n">
        <f aca="false" ca="false" dt2D="false" dtr="false" t="normal">'Малоэтажка_колич_блоков'!C86*'Осн._характ_ки_малоэт_кварт'!$C$10</f>
        <v>710</v>
      </c>
      <c r="D86" s="10" t="n">
        <f aca="false" ca="false" dt2D="false" dtr="false" t="normal">'Малоэтажка_колич_блоков'!D86*'Осн._характ_ки_малоэт_кварт'!$D$10</f>
        <v>1888</v>
      </c>
      <c r="E86" s="10" t="n">
        <f aca="false" ca="false" dt2D="false" dtr="false" t="normal">'Малоэтажка_колич_блоков'!E86*'Осн._характ_ки_малоэт_кварт'!$E$10</f>
        <v>0</v>
      </c>
      <c r="F86" s="10" t="n">
        <f aca="false" ca="false" dt2D="false" dtr="false" t="normal">'Малоэтажка_колич_блоков'!F86*'Осн._характ_ки_малоэт_кварт'!$F$10</f>
        <v>0</v>
      </c>
      <c r="G86" s="10" t="n">
        <f aca="false" ca="false" dt2D="false" dtr="false" t="normal">SUM(C86:F86)</f>
        <v>2598</v>
      </c>
      <c r="H86" s="0" t="n">
        <f aca="false" ca="false" dt2D="false" dtr="false" t="normal">G86*3500</f>
        <v>9093000</v>
      </c>
      <c r="I86" s="27" t="n">
        <f aca="false" ca="false" dt2D="false" dtr="false" t="normal">H86/'земельный участок'!E86*100</f>
        <v>280475.01542257867</v>
      </c>
      <c r="J86" s="0" t="n">
        <f aca="false" ca="false" dt2D="false" dtr="false" t="normal">G86*50000</f>
        <v>129900000</v>
      </c>
      <c r="L86" s="0" t="n">
        <f aca="false" ca="false" dt2D="false" dtr="false" t="normal">G86*5000</f>
        <v>12990000</v>
      </c>
    </row>
    <row outlineLevel="0" r="87">
      <c r="A87" s="7" t="s"/>
      <c r="B87" s="4" t="s">
        <v>93</v>
      </c>
      <c r="C87" s="10" t="n">
        <f aca="false" ca="false" dt2D="false" dtr="false" t="normal">'Малоэтажка_колич_блоков'!C87*'Осн._характ_ки_малоэт_кварт'!$C$10</f>
        <v>710</v>
      </c>
      <c r="D87" s="10" t="n">
        <f aca="false" ca="false" dt2D="false" dtr="false" t="normal">'Малоэтажка_колич_блоков'!D87*'Осн._характ_ки_малоэт_кварт'!$D$10</f>
        <v>1888</v>
      </c>
      <c r="E87" s="10" t="n">
        <f aca="false" ca="false" dt2D="false" dtr="false" t="normal">'Малоэтажка_колич_блоков'!E87*'Осн._характ_ки_малоэт_кварт'!$E$10</f>
        <v>0</v>
      </c>
      <c r="F87" s="10" t="n">
        <f aca="false" ca="false" dt2D="false" dtr="false" t="normal">'Малоэтажка_колич_блоков'!F87*'Осн._характ_ки_малоэт_кварт'!$F$10</f>
        <v>0</v>
      </c>
      <c r="G87" s="10" t="n">
        <f aca="false" ca="false" dt2D="false" dtr="false" t="normal">SUM(C87:F87)</f>
        <v>2598</v>
      </c>
      <c r="H87" s="0" t="n">
        <f aca="false" ca="false" dt2D="false" dtr="false" t="normal">G87*3500</f>
        <v>9093000</v>
      </c>
      <c r="I87" s="27" t="n">
        <f aca="false" ca="false" dt2D="false" dtr="false" t="normal">H87/'земельный участок'!E87*100</f>
        <v>280475.01542257867</v>
      </c>
      <c r="J87" s="0" t="n">
        <f aca="false" ca="false" dt2D="false" dtr="false" t="normal">G87*50000</f>
        <v>129900000</v>
      </c>
      <c r="L87" s="0" t="n">
        <f aca="false" ca="false" dt2D="false" dtr="false" t="normal">G87*5000</f>
        <v>12990000</v>
      </c>
    </row>
    <row outlineLevel="0" r="88">
      <c r="A88" s="7" t="s"/>
      <c r="B88" s="4" t="s">
        <v>94</v>
      </c>
      <c r="C88" s="10" t="n">
        <f aca="false" ca="false" dt2D="false" dtr="false" t="normal">'Малоэтажка_колич_блоков'!C88*'Осн._характ_ки_малоэт_кварт'!$C$10</f>
        <v>710</v>
      </c>
      <c r="D88" s="10" t="n">
        <f aca="false" ca="false" dt2D="false" dtr="false" t="normal">'Малоэтажка_колич_блоков'!D88*'Осн._характ_ки_малоэт_кварт'!$D$10</f>
        <v>1888</v>
      </c>
      <c r="E88" s="10" t="n">
        <f aca="false" ca="false" dt2D="false" dtr="false" t="normal">'Малоэтажка_колич_блоков'!E88*'Осн._характ_ки_малоэт_кварт'!$E$10</f>
        <v>0</v>
      </c>
      <c r="F88" s="10" t="n">
        <f aca="false" ca="false" dt2D="false" dtr="false" t="normal">'Малоэтажка_колич_блоков'!F88*'Осн._характ_ки_малоэт_кварт'!$F$10</f>
        <v>0</v>
      </c>
      <c r="G88" s="10" t="n">
        <f aca="false" ca="false" dt2D="false" dtr="false" t="normal">SUM(C88:F88)</f>
        <v>2598</v>
      </c>
      <c r="H88" s="0" t="n">
        <f aca="false" ca="false" dt2D="false" dtr="false" t="normal">G88*3500</f>
        <v>9093000</v>
      </c>
      <c r="I88" s="27" t="n">
        <f aca="false" ca="false" dt2D="false" dtr="false" t="normal">H88/'земельный участок'!E88*100</f>
        <v>280475.01542257867</v>
      </c>
      <c r="J88" s="0" t="n">
        <f aca="false" ca="false" dt2D="false" dtr="false" t="normal">G88*50000</f>
        <v>129900000</v>
      </c>
      <c r="L88" s="0" t="n">
        <f aca="false" ca="false" dt2D="false" dtr="false" t="normal">G88*5000</f>
        <v>12990000</v>
      </c>
    </row>
    <row outlineLevel="0" r="89">
      <c r="A89" s="3" t="s"/>
      <c r="B89" s="4" t="s">
        <v>95</v>
      </c>
      <c r="C89" s="10" t="n">
        <f aca="false" ca="false" dt2D="false" dtr="false" t="normal">'Малоэтажка_колич_блоков'!C89*'Осн._характ_ки_малоэт_кварт'!$C$10</f>
        <v>710</v>
      </c>
      <c r="D89" s="10" t="n">
        <f aca="false" ca="false" dt2D="false" dtr="false" t="normal">'Малоэтажка_колич_блоков'!D89*'Осн._характ_ки_малоэт_кварт'!$D$10</f>
        <v>1888</v>
      </c>
      <c r="E89" s="10" t="n">
        <f aca="false" ca="false" dt2D="false" dtr="false" t="normal">'Малоэтажка_колич_блоков'!E89*'Осн._характ_ки_малоэт_кварт'!$E$10</f>
        <v>0</v>
      </c>
      <c r="F89" s="10" t="n">
        <f aca="false" ca="false" dt2D="false" dtr="false" t="normal">'Малоэтажка_колич_блоков'!F89*'Осн._характ_ки_малоэт_кварт'!$F$10</f>
        <v>0</v>
      </c>
      <c r="G89" s="10" t="n">
        <f aca="false" ca="false" dt2D="false" dtr="false" t="normal">SUM(C89:F89)</f>
        <v>2598</v>
      </c>
      <c r="H89" s="0" t="n">
        <f aca="false" ca="false" dt2D="false" dtr="false" t="normal">G89*3500</f>
        <v>9093000</v>
      </c>
      <c r="I89" s="27" t="n">
        <f aca="false" ca="false" dt2D="false" dtr="false" t="normal">H89/'земельный участок'!E89*100</f>
        <v>280475.01542257867</v>
      </c>
      <c r="J89" s="0" t="n">
        <f aca="false" ca="false" dt2D="false" dtr="false" t="normal">G89*50000</f>
        <v>129900000</v>
      </c>
      <c r="L89" s="0" t="n">
        <f aca="false" ca="false" dt2D="false" dtr="false" t="normal">G89*5000</f>
        <v>12990000</v>
      </c>
      <c r="N89" s="0" t="n">
        <f aca="false" ca="false" dt2D="false" dtr="false" t="normal">SUM(G68:G89)</f>
        <v>57156</v>
      </c>
    </row>
    <row outlineLevel="0" r="90">
      <c r="A90" s="1" t="n">
        <v>8</v>
      </c>
      <c r="B90" s="4" t="s">
        <v>96</v>
      </c>
      <c r="C90" s="10" t="n">
        <f aca="false" ca="false" dt2D="false" dtr="false" t="normal">'Малоэтажка_колич_блоков'!C90*'Осн._характ_ки_малоэт_кварт'!$C$10</f>
        <v>710</v>
      </c>
      <c r="D90" s="10" t="n">
        <f aca="false" ca="false" dt2D="false" dtr="false" t="normal">'Малоэтажка_колич_блоков'!D90*'Осн._характ_ки_малоэт_кварт'!$D$10</f>
        <v>1888</v>
      </c>
      <c r="E90" s="10" t="n">
        <f aca="false" ca="false" dt2D="false" dtr="false" t="normal">'Малоэтажка_колич_блоков'!E90*'Осн._характ_ки_малоэт_кварт'!$E$10</f>
        <v>0</v>
      </c>
      <c r="F90" s="10" t="n">
        <f aca="false" ca="false" dt2D="false" dtr="false" t="normal">'Малоэтажка_колич_блоков'!F90*'Осн._характ_ки_малоэт_кварт'!$F$10</f>
        <v>0</v>
      </c>
      <c r="G90" s="10" t="n">
        <f aca="false" ca="false" dt2D="false" dtr="false" t="normal">SUM(C90:F90)</f>
        <v>2598</v>
      </c>
      <c r="H90" s="0" t="n">
        <f aca="false" ca="false" dt2D="false" dtr="false" t="normal">G90*3500</f>
        <v>9093000</v>
      </c>
      <c r="I90" s="27" t="n">
        <f aca="false" ca="false" dt2D="false" dtr="false" t="normal">H90/'земельный участок'!E90*100</f>
        <v>249945.0247388675</v>
      </c>
      <c r="J90" s="0" t="n">
        <f aca="false" ca="false" dt2D="false" dtr="false" t="normal">G90*50000</f>
        <v>129900000</v>
      </c>
      <c r="L90" s="0" t="n">
        <f aca="false" ca="false" dt2D="false" dtr="false" t="normal">G90*5000</f>
        <v>12990000</v>
      </c>
    </row>
    <row outlineLevel="0" r="91">
      <c r="A91" s="7" t="s"/>
      <c r="B91" s="4" t="s">
        <v>97</v>
      </c>
      <c r="C91" s="10" t="n">
        <f aca="false" ca="false" dt2D="false" dtr="false" t="normal">'Малоэтажка_колич_блоков'!C91*'Осн._характ_ки_малоэт_кварт'!$C$10</f>
        <v>710</v>
      </c>
      <c r="D91" s="10" t="n">
        <f aca="false" ca="false" dt2D="false" dtr="false" t="normal">'Малоэтажка_колич_блоков'!D91*'Осн._характ_ки_малоэт_кварт'!$D$10</f>
        <v>1888</v>
      </c>
      <c r="E91" s="10" t="n">
        <f aca="false" ca="false" dt2D="false" dtr="false" t="normal">'Малоэтажка_колич_блоков'!E91*'Осн._характ_ки_малоэт_кварт'!$E$10</f>
        <v>0</v>
      </c>
      <c r="F91" s="10" t="n">
        <f aca="false" ca="false" dt2D="false" dtr="false" t="normal">'Малоэтажка_колич_блоков'!F91*'Осн._характ_ки_малоэт_кварт'!$F$10</f>
        <v>0</v>
      </c>
      <c r="G91" s="10" t="n">
        <f aca="false" ca="false" dt2D="false" dtr="false" t="normal">SUM(C91:F91)</f>
        <v>2598</v>
      </c>
      <c r="H91" s="0" t="n">
        <f aca="false" ca="false" dt2D="false" dtr="false" t="normal">G91*3500</f>
        <v>9093000</v>
      </c>
      <c r="I91" s="27" t="n">
        <f aca="false" ca="false" dt2D="false" dtr="false" t="normal">H91/'земельный участок'!E91*100</f>
        <v>249945.0247388675</v>
      </c>
      <c r="J91" s="0" t="n">
        <f aca="false" ca="false" dt2D="false" dtr="false" t="normal">G91*50000</f>
        <v>129900000</v>
      </c>
      <c r="L91" s="0" t="n">
        <f aca="false" ca="false" dt2D="false" dtr="false" t="normal">G91*5000</f>
        <v>12990000</v>
      </c>
    </row>
    <row outlineLevel="0" r="92">
      <c r="A92" s="7" t="s"/>
      <c r="B92" s="4" t="s">
        <v>98</v>
      </c>
      <c r="C92" s="10" t="n">
        <f aca="false" ca="false" dt2D="false" dtr="false" t="normal">'Малоэтажка_колич_блоков'!C92*'Осн._характ_ки_малоэт_кварт'!$C$10</f>
        <v>710</v>
      </c>
      <c r="D92" s="10" t="n">
        <f aca="false" ca="false" dt2D="false" dtr="false" t="normal">'Малоэтажка_колич_блоков'!D92*'Осн._характ_ки_малоэт_кварт'!$D$10</f>
        <v>1888</v>
      </c>
      <c r="E92" s="10" t="n">
        <f aca="false" ca="false" dt2D="false" dtr="false" t="normal">'Малоэтажка_колич_блоков'!E92*'Осн._характ_ки_малоэт_кварт'!$E$10</f>
        <v>0</v>
      </c>
      <c r="F92" s="10" t="n">
        <f aca="false" ca="false" dt2D="false" dtr="false" t="normal">'Малоэтажка_колич_блоков'!F92*'Осн._характ_ки_малоэт_кварт'!$F$10</f>
        <v>0</v>
      </c>
      <c r="G92" s="10" t="n">
        <f aca="false" ca="false" dt2D="false" dtr="false" t="normal">SUM(C92:F92)</f>
        <v>2598</v>
      </c>
      <c r="H92" s="0" t="n">
        <f aca="false" ca="false" dt2D="false" dtr="false" t="normal">G92*3500</f>
        <v>9093000</v>
      </c>
      <c r="I92" s="27" t="n">
        <f aca="false" ca="false" dt2D="false" dtr="false" t="normal">H92/'земельный участок'!E92*100</f>
        <v>280475.01542257867</v>
      </c>
      <c r="J92" s="0" t="n">
        <f aca="false" ca="false" dt2D="false" dtr="false" t="normal">G92*50000</f>
        <v>129900000</v>
      </c>
      <c r="L92" s="0" t="n">
        <f aca="false" ca="false" dt2D="false" dtr="false" t="normal">G92*5000</f>
        <v>12990000</v>
      </c>
    </row>
    <row outlineLevel="0" r="93">
      <c r="A93" s="7" t="s"/>
      <c r="B93" s="4" t="s">
        <v>99</v>
      </c>
      <c r="C93" s="10" t="n">
        <f aca="false" ca="false" dt2D="false" dtr="false" t="normal">'Малоэтажка_колич_блоков'!C93*'Осн._характ_ки_малоэт_кварт'!$C$10</f>
        <v>710</v>
      </c>
      <c r="D93" s="10" t="n">
        <f aca="false" ca="false" dt2D="false" dtr="false" t="normal">'Малоэтажка_колич_блоков'!D93*'Осн._характ_ки_малоэт_кварт'!$D$10</f>
        <v>1888</v>
      </c>
      <c r="E93" s="10" t="n">
        <f aca="false" ca="false" dt2D="false" dtr="false" t="normal">'Малоэтажка_колич_блоков'!E93*'Осн._характ_ки_малоэт_кварт'!$E$10</f>
        <v>0</v>
      </c>
      <c r="F93" s="10" t="n">
        <f aca="false" ca="false" dt2D="false" dtr="false" t="normal">'Малоэтажка_колич_блоков'!F93*'Осн._характ_ки_малоэт_кварт'!$F$10</f>
        <v>0</v>
      </c>
      <c r="G93" s="10" t="n">
        <f aca="false" ca="false" dt2D="false" dtr="false" t="normal">SUM(C93:F93)</f>
        <v>2598</v>
      </c>
      <c r="H93" s="0" t="n">
        <f aca="false" ca="false" dt2D="false" dtr="false" t="normal">G93*3500</f>
        <v>9093000</v>
      </c>
      <c r="I93" s="27" t="n">
        <f aca="false" ca="false" dt2D="false" dtr="false" t="normal">H93/'земельный участок'!E93*100</f>
        <v>280475.01542257867</v>
      </c>
      <c r="J93" s="0" t="n">
        <f aca="false" ca="false" dt2D="false" dtr="false" t="normal">G93*50000</f>
        <v>129900000</v>
      </c>
      <c r="L93" s="0" t="n">
        <f aca="false" ca="false" dt2D="false" dtr="false" t="normal">G93*5000</f>
        <v>12990000</v>
      </c>
    </row>
    <row outlineLevel="0" r="94">
      <c r="A94" s="7" t="s"/>
      <c r="B94" s="4" t="s">
        <v>100</v>
      </c>
      <c r="C94" s="10" t="n">
        <f aca="false" ca="false" dt2D="false" dtr="false" t="normal">'Малоэтажка_колич_блоков'!C94*'Осн._характ_ки_малоэт_кварт'!$C$10</f>
        <v>710</v>
      </c>
      <c r="D94" s="10" t="n">
        <f aca="false" ca="false" dt2D="false" dtr="false" t="normal">'Малоэтажка_колич_блоков'!D94*'Осн._характ_ки_малоэт_кварт'!$D$10</f>
        <v>1888</v>
      </c>
      <c r="E94" s="10" t="n">
        <f aca="false" ca="false" dt2D="false" dtr="false" t="normal">'Малоэтажка_колич_блоков'!E94*'Осн._характ_ки_малоэт_кварт'!$E$10</f>
        <v>0</v>
      </c>
      <c r="F94" s="10" t="n">
        <f aca="false" ca="false" dt2D="false" dtr="false" t="normal">'Малоэтажка_колич_блоков'!F94*'Осн._характ_ки_малоэт_кварт'!$F$10</f>
        <v>0</v>
      </c>
      <c r="G94" s="10" t="n">
        <f aca="false" ca="false" dt2D="false" dtr="false" t="normal">SUM(C94:F94)</f>
        <v>2598</v>
      </c>
      <c r="H94" s="0" t="n">
        <f aca="false" ca="false" dt2D="false" dtr="false" t="normal">G94*3500</f>
        <v>9093000</v>
      </c>
      <c r="I94" s="27" t="n">
        <f aca="false" ca="false" dt2D="false" dtr="false" t="normal">H94/'земельный участок'!E94*100</f>
        <v>280475.01542257867</v>
      </c>
      <c r="J94" s="0" t="n">
        <f aca="false" ca="false" dt2D="false" dtr="false" t="normal">G94*50000</f>
        <v>129900000</v>
      </c>
      <c r="L94" s="0" t="n">
        <f aca="false" ca="false" dt2D="false" dtr="false" t="normal">G94*5000</f>
        <v>12990000</v>
      </c>
    </row>
    <row outlineLevel="0" r="95">
      <c r="A95" s="7" t="s"/>
      <c r="B95" s="4" t="s">
        <v>101</v>
      </c>
      <c r="C95" s="10" t="n">
        <f aca="false" ca="false" dt2D="false" dtr="false" t="normal">'Малоэтажка_колич_блоков'!C95*'Осн._характ_ки_малоэт_кварт'!$C$10</f>
        <v>710</v>
      </c>
      <c r="D95" s="10" t="n">
        <f aca="false" ca="false" dt2D="false" dtr="false" t="normal">'Малоэтажка_колич_блоков'!D95*'Осн._характ_ки_малоэт_кварт'!$D$10</f>
        <v>1888</v>
      </c>
      <c r="E95" s="10" t="n">
        <f aca="false" ca="false" dt2D="false" dtr="false" t="normal">'Малоэтажка_колич_блоков'!E95*'Осн._характ_ки_малоэт_кварт'!$E$10</f>
        <v>0</v>
      </c>
      <c r="F95" s="10" t="n">
        <f aca="false" ca="false" dt2D="false" dtr="false" t="normal">'Малоэтажка_колич_блоков'!F95*'Осн._характ_ки_малоэт_кварт'!$F$10</f>
        <v>0</v>
      </c>
      <c r="G95" s="10" t="n">
        <f aca="false" ca="false" dt2D="false" dtr="false" t="normal">SUM(C95:F95)</f>
        <v>2598</v>
      </c>
      <c r="H95" s="0" t="n">
        <f aca="false" ca="false" dt2D="false" dtr="false" t="normal">G95*3500</f>
        <v>9093000</v>
      </c>
      <c r="I95" s="27" t="n">
        <f aca="false" ca="false" dt2D="false" dtr="false" t="normal">H95/'земельный участок'!E95*100</f>
        <v>280475.01542257867</v>
      </c>
      <c r="J95" s="0" t="n">
        <f aca="false" ca="false" dt2D="false" dtr="false" t="normal">G95*50000</f>
        <v>129900000</v>
      </c>
      <c r="L95" s="0" t="n">
        <f aca="false" ca="false" dt2D="false" dtr="false" t="normal">G95*5000</f>
        <v>12990000</v>
      </c>
    </row>
    <row outlineLevel="0" r="96">
      <c r="A96" s="7" t="s"/>
      <c r="B96" s="4" t="s">
        <v>102</v>
      </c>
      <c r="C96" s="10" t="n">
        <f aca="false" ca="false" dt2D="false" dtr="false" t="normal">'Малоэтажка_колич_блоков'!C96*'Осн._характ_ки_малоэт_кварт'!$C$10</f>
        <v>710</v>
      </c>
      <c r="D96" s="10" t="n">
        <f aca="false" ca="false" dt2D="false" dtr="false" t="normal">'Малоэтажка_колич_блоков'!D96*'Осн._характ_ки_малоэт_кварт'!$D$10</f>
        <v>1888</v>
      </c>
      <c r="E96" s="10" t="n">
        <f aca="false" ca="false" dt2D="false" dtr="false" t="normal">'Малоэтажка_колич_блоков'!E96*'Осн._характ_ки_малоэт_кварт'!$E$10</f>
        <v>0</v>
      </c>
      <c r="F96" s="10" t="n">
        <f aca="false" ca="false" dt2D="false" dtr="false" t="normal">'Малоэтажка_колич_блоков'!F96*'Осн._характ_ки_малоэт_кварт'!$F$10</f>
        <v>0</v>
      </c>
      <c r="G96" s="10" t="n">
        <f aca="false" ca="false" dt2D="false" dtr="false" t="normal">SUM(C96:F96)</f>
        <v>2598</v>
      </c>
      <c r="H96" s="0" t="n">
        <f aca="false" ca="false" dt2D="false" dtr="false" t="normal">G96*3500</f>
        <v>9093000</v>
      </c>
      <c r="I96" s="27" t="n">
        <f aca="false" ca="false" dt2D="false" dtr="false" t="normal">H96/'земельный участок'!E96*100</f>
        <v>280475.01542257867</v>
      </c>
      <c r="J96" s="0" t="n">
        <f aca="false" ca="false" dt2D="false" dtr="false" t="normal">G96*50000</f>
        <v>129900000</v>
      </c>
      <c r="L96" s="0" t="n">
        <f aca="false" ca="false" dt2D="false" dtr="false" t="normal">G96*5000</f>
        <v>12990000</v>
      </c>
    </row>
    <row outlineLevel="0" r="97">
      <c r="A97" s="7" t="s"/>
      <c r="B97" s="4" t="s">
        <v>103</v>
      </c>
      <c r="C97" s="10" t="n">
        <f aca="false" ca="false" dt2D="false" dtr="false" t="normal">'Малоэтажка_колич_блоков'!C97*'Осн._характ_ки_малоэт_кварт'!$C$10</f>
        <v>710</v>
      </c>
      <c r="D97" s="10" t="n">
        <f aca="false" ca="false" dt2D="false" dtr="false" t="normal">'Малоэтажка_колич_блоков'!D97*'Осн._характ_ки_малоэт_кварт'!$D$10</f>
        <v>1888</v>
      </c>
      <c r="E97" s="10" t="n">
        <f aca="false" ca="false" dt2D="false" dtr="false" t="normal">'Малоэтажка_колич_блоков'!E97*'Осн._характ_ки_малоэт_кварт'!$E$10</f>
        <v>0</v>
      </c>
      <c r="F97" s="10" t="n">
        <f aca="false" ca="false" dt2D="false" dtr="false" t="normal">'Малоэтажка_колич_блоков'!F97*'Осн._характ_ки_малоэт_кварт'!$F$10</f>
        <v>0</v>
      </c>
      <c r="G97" s="10" t="n">
        <f aca="false" ca="false" dt2D="false" dtr="false" t="normal">SUM(C97:F97)</f>
        <v>2598</v>
      </c>
      <c r="H97" s="0" t="n">
        <f aca="false" ca="false" dt2D="false" dtr="false" t="normal">G97*3500</f>
        <v>9093000</v>
      </c>
      <c r="I97" s="27" t="n">
        <f aca="false" ca="false" dt2D="false" dtr="false" t="normal">H97/'земельный участок'!E97*100</f>
        <v>280475.01542257867</v>
      </c>
      <c r="J97" s="0" t="n">
        <f aca="false" ca="false" dt2D="false" dtr="false" t="normal">G97*50000</f>
        <v>129900000</v>
      </c>
      <c r="L97" s="0" t="n">
        <f aca="false" ca="false" dt2D="false" dtr="false" t="normal">G97*5000</f>
        <v>12990000</v>
      </c>
    </row>
    <row outlineLevel="0" r="98">
      <c r="A98" s="7" t="s"/>
      <c r="B98" s="4" t="s">
        <v>104</v>
      </c>
      <c r="C98" s="10" t="n">
        <f aca="false" ca="false" dt2D="false" dtr="false" t="normal">'Малоэтажка_колич_блоков'!C98*'Осн._характ_ки_малоэт_кварт'!$C$10</f>
        <v>710</v>
      </c>
      <c r="D98" s="10" t="n">
        <f aca="false" ca="false" dt2D="false" dtr="false" t="normal">'Малоэтажка_колич_блоков'!D98*'Осн._характ_ки_малоэт_кварт'!$D$10</f>
        <v>1888</v>
      </c>
      <c r="E98" s="10" t="n">
        <f aca="false" ca="false" dt2D="false" dtr="false" t="normal">'Малоэтажка_колич_блоков'!E98*'Осн._характ_ки_малоэт_кварт'!$E$10</f>
        <v>0</v>
      </c>
      <c r="F98" s="10" t="n">
        <f aca="false" ca="false" dt2D="false" dtr="false" t="normal">'Малоэтажка_колич_блоков'!F98*'Осн._характ_ки_малоэт_кварт'!$F$10</f>
        <v>0</v>
      </c>
      <c r="G98" s="10" t="n">
        <f aca="false" ca="false" dt2D="false" dtr="false" t="normal">SUM(C98:F98)</f>
        <v>2598</v>
      </c>
      <c r="H98" s="0" t="n">
        <f aca="false" ca="false" dt2D="false" dtr="false" t="normal">G98*3500</f>
        <v>9093000</v>
      </c>
      <c r="I98" s="27" t="n">
        <f aca="false" ca="false" dt2D="false" dtr="false" t="normal">H98/'земельный участок'!E98*100</f>
        <v>280475.01542257867</v>
      </c>
      <c r="J98" s="0" t="n">
        <f aca="false" ca="false" dt2D="false" dtr="false" t="normal">G98*50000</f>
        <v>129900000</v>
      </c>
      <c r="L98" s="0" t="n">
        <f aca="false" ca="false" dt2D="false" dtr="false" t="normal">G98*5000</f>
        <v>12990000</v>
      </c>
    </row>
    <row outlineLevel="0" r="99">
      <c r="A99" s="7" t="s"/>
      <c r="B99" s="4" t="s">
        <v>105</v>
      </c>
      <c r="C99" s="10" t="n">
        <f aca="false" ca="false" dt2D="false" dtr="false" t="normal">'Малоэтажка_колич_блоков'!C99*'Осн._характ_ки_малоэт_кварт'!$C$10</f>
        <v>710</v>
      </c>
      <c r="D99" s="10" t="n">
        <f aca="false" ca="false" dt2D="false" dtr="false" t="normal">'Малоэтажка_колич_блоков'!D99*'Осн._характ_ки_малоэт_кварт'!$D$10</f>
        <v>1888</v>
      </c>
      <c r="E99" s="10" t="n">
        <f aca="false" ca="false" dt2D="false" dtr="false" t="normal">'Малоэтажка_колич_блоков'!E99*'Осн._характ_ки_малоэт_кварт'!$E$10</f>
        <v>0</v>
      </c>
      <c r="F99" s="10" t="n">
        <f aca="false" ca="false" dt2D="false" dtr="false" t="normal">'Малоэтажка_колич_блоков'!F99*'Осн._характ_ки_малоэт_кварт'!$F$10</f>
        <v>0</v>
      </c>
      <c r="G99" s="10" t="n">
        <f aca="false" ca="false" dt2D="false" dtr="false" t="normal">SUM(C99:F99)</f>
        <v>2598</v>
      </c>
      <c r="H99" s="0" t="n">
        <f aca="false" ca="false" dt2D="false" dtr="false" t="normal">G99*3500</f>
        <v>9093000</v>
      </c>
      <c r="I99" s="27" t="n">
        <f aca="false" ca="false" dt2D="false" dtr="false" t="normal">H99/'земельный участок'!E99*100</f>
        <v>280475.01542257867</v>
      </c>
      <c r="J99" s="0" t="n">
        <f aca="false" ca="false" dt2D="false" dtr="false" t="normal">G99*50000</f>
        <v>129900000</v>
      </c>
      <c r="L99" s="0" t="n">
        <f aca="false" ca="false" dt2D="false" dtr="false" t="normal">G99*5000</f>
        <v>12990000</v>
      </c>
    </row>
    <row outlineLevel="0" r="100">
      <c r="A100" s="7" t="s"/>
      <c r="B100" s="4" t="s">
        <v>106</v>
      </c>
      <c r="C100" s="10" t="n">
        <f aca="false" ca="false" dt2D="false" dtr="false" t="normal">'Малоэтажка_колич_блоков'!C100*'Осн._характ_ки_малоэт_кварт'!$C$10</f>
        <v>710</v>
      </c>
      <c r="D100" s="10" t="n">
        <f aca="false" ca="false" dt2D="false" dtr="false" t="normal">'Малоэтажка_колич_блоков'!D100*'Осн._характ_ки_малоэт_кварт'!$D$10</f>
        <v>1888</v>
      </c>
      <c r="E100" s="10" t="n">
        <f aca="false" ca="false" dt2D="false" dtr="false" t="normal">'Малоэтажка_колич_блоков'!E100*'Осн._характ_ки_малоэт_кварт'!$E$10</f>
        <v>0</v>
      </c>
      <c r="F100" s="10" t="n">
        <f aca="false" ca="false" dt2D="false" dtr="false" t="normal">'Малоэтажка_колич_блоков'!F100*'Осн._характ_ки_малоэт_кварт'!$F$10</f>
        <v>0</v>
      </c>
      <c r="G100" s="10" t="n">
        <f aca="false" ca="false" dt2D="false" dtr="false" t="normal">SUM(C100:F100)</f>
        <v>2598</v>
      </c>
      <c r="H100" s="0" t="n">
        <f aca="false" ca="false" dt2D="false" dtr="false" t="normal">G100*3500</f>
        <v>9093000</v>
      </c>
      <c r="I100" s="27" t="n">
        <f aca="false" ca="false" dt2D="false" dtr="false" t="normal">H100/'земельный участок'!E100*100</f>
        <v>280475.01542257867</v>
      </c>
      <c r="J100" s="0" t="n">
        <f aca="false" ca="false" dt2D="false" dtr="false" t="normal">G100*50000</f>
        <v>129900000</v>
      </c>
      <c r="L100" s="0" t="n">
        <f aca="false" ca="false" dt2D="false" dtr="false" t="normal">G100*5000</f>
        <v>12990000</v>
      </c>
    </row>
    <row outlineLevel="0" r="101">
      <c r="A101" s="7" t="s"/>
      <c r="B101" s="4" t="s">
        <v>107</v>
      </c>
      <c r="C101" s="10" t="n">
        <f aca="false" ca="false" dt2D="false" dtr="false" t="normal">'Малоэтажка_колич_блоков'!C101*'Осн._характ_ки_малоэт_кварт'!$C$10</f>
        <v>710</v>
      </c>
      <c r="D101" s="10" t="n">
        <f aca="false" ca="false" dt2D="false" dtr="false" t="normal">'Малоэтажка_колич_блоков'!D101*'Осн._характ_ки_малоэт_кварт'!$D$10</f>
        <v>1888</v>
      </c>
      <c r="E101" s="10" t="n">
        <f aca="false" ca="false" dt2D="false" dtr="false" t="normal">'Малоэтажка_колич_блоков'!E101*'Осн._характ_ки_малоэт_кварт'!$E$10</f>
        <v>0</v>
      </c>
      <c r="F101" s="10" t="n">
        <f aca="false" ca="false" dt2D="false" dtr="false" t="normal">'Малоэтажка_колич_блоков'!F101*'Осн._характ_ки_малоэт_кварт'!$F$10</f>
        <v>0</v>
      </c>
      <c r="G101" s="10" t="n">
        <f aca="false" ca="false" dt2D="false" dtr="false" t="normal">SUM(C101:F101)</f>
        <v>2598</v>
      </c>
      <c r="H101" s="0" t="n">
        <f aca="false" ca="false" dt2D="false" dtr="false" t="normal">G101*3500</f>
        <v>9093000</v>
      </c>
      <c r="I101" s="27" t="n">
        <f aca="false" ca="false" dt2D="false" dtr="false" t="normal">H101/'земельный участок'!E101*100</f>
        <v>280475.01542257867</v>
      </c>
      <c r="J101" s="0" t="n">
        <f aca="false" ca="false" dt2D="false" dtr="false" t="normal">G101*50000</f>
        <v>129900000</v>
      </c>
      <c r="L101" s="0" t="n">
        <f aca="false" ca="false" dt2D="false" dtr="false" t="normal">G101*5000</f>
        <v>12990000</v>
      </c>
    </row>
    <row outlineLevel="0" r="102">
      <c r="A102" s="7" t="s"/>
      <c r="B102" s="4" t="s">
        <v>108</v>
      </c>
      <c r="C102" s="10" t="n">
        <f aca="false" ca="false" dt2D="false" dtr="false" t="normal">'Малоэтажка_колич_блоков'!C102*'Осн._характ_ки_малоэт_кварт'!$C$10</f>
        <v>710</v>
      </c>
      <c r="D102" s="10" t="n">
        <f aca="false" ca="false" dt2D="false" dtr="false" t="normal">'Малоэтажка_колич_блоков'!D102*'Осн._характ_ки_малоэт_кварт'!$D$10</f>
        <v>1888</v>
      </c>
      <c r="E102" s="10" t="n">
        <f aca="false" ca="false" dt2D="false" dtr="false" t="normal">'Малоэтажка_колич_блоков'!E102*'Осн._характ_ки_малоэт_кварт'!$E$10</f>
        <v>0</v>
      </c>
      <c r="F102" s="10" t="n">
        <f aca="false" ca="false" dt2D="false" dtr="false" t="normal">'Малоэтажка_колич_блоков'!F102*'Осн._характ_ки_малоэт_кварт'!$F$10</f>
        <v>0</v>
      </c>
      <c r="G102" s="10" t="n">
        <f aca="false" ca="false" dt2D="false" dtr="false" t="normal">SUM(C102:F102)</f>
        <v>2598</v>
      </c>
      <c r="H102" s="0" t="n">
        <f aca="false" ca="false" dt2D="false" dtr="false" t="normal">G102*3500</f>
        <v>9093000</v>
      </c>
      <c r="I102" s="27" t="n">
        <f aca="false" ca="false" dt2D="false" dtr="false" t="normal">H102/'земельный участок'!E102*100</f>
        <v>280475.01542257867</v>
      </c>
      <c r="J102" s="0" t="n">
        <f aca="false" ca="false" dt2D="false" dtr="false" t="normal">G102*50000</f>
        <v>129900000</v>
      </c>
      <c r="L102" s="0" t="n">
        <f aca="false" ca="false" dt2D="false" dtr="false" t="normal">G102*5000</f>
        <v>12990000</v>
      </c>
    </row>
    <row outlineLevel="0" r="103">
      <c r="A103" s="7" t="s"/>
      <c r="B103" s="4" t="s">
        <v>109</v>
      </c>
      <c r="C103" s="10" t="n">
        <f aca="false" ca="false" dt2D="false" dtr="false" t="normal">'Малоэтажка_колич_блоков'!C103*'Осн._характ_ки_малоэт_кварт'!$C$10</f>
        <v>710</v>
      </c>
      <c r="D103" s="10" t="n">
        <f aca="false" ca="false" dt2D="false" dtr="false" t="normal">'Малоэтажка_колич_блоков'!D103*'Осн._характ_ки_малоэт_кварт'!$D$10</f>
        <v>1888</v>
      </c>
      <c r="E103" s="10" t="n">
        <f aca="false" ca="false" dt2D="false" dtr="false" t="normal">'Малоэтажка_колич_блоков'!E103*'Осн._характ_ки_малоэт_кварт'!$E$10</f>
        <v>0</v>
      </c>
      <c r="F103" s="10" t="n">
        <f aca="false" ca="false" dt2D="false" dtr="false" t="normal">'Малоэтажка_колич_блоков'!F103*'Осн._характ_ки_малоэт_кварт'!$F$10</f>
        <v>0</v>
      </c>
      <c r="G103" s="10" t="n">
        <f aca="false" ca="false" dt2D="false" dtr="false" t="normal">SUM(C103:F103)</f>
        <v>2598</v>
      </c>
      <c r="H103" s="0" t="n">
        <f aca="false" ca="false" dt2D="false" dtr="false" t="normal">G103*3500</f>
        <v>9093000</v>
      </c>
      <c r="I103" s="27" t="n">
        <f aca="false" ca="false" dt2D="false" dtr="false" t="normal">H103/'земельный участок'!E103*100</f>
        <v>280475.01542257867</v>
      </c>
      <c r="J103" s="0" t="n">
        <f aca="false" ca="false" dt2D="false" dtr="false" t="normal">G103*50000</f>
        <v>129900000</v>
      </c>
      <c r="L103" s="0" t="n">
        <f aca="false" ca="false" dt2D="false" dtr="false" t="normal">G103*5000</f>
        <v>12990000</v>
      </c>
    </row>
    <row outlineLevel="0" r="104">
      <c r="A104" s="7" t="s"/>
      <c r="B104" s="4" t="s">
        <v>110</v>
      </c>
      <c r="C104" s="10" t="n">
        <f aca="false" ca="false" dt2D="false" dtr="false" t="normal">'Малоэтажка_колич_блоков'!C104*'Осн._характ_ки_малоэт_кварт'!$C$10</f>
        <v>710</v>
      </c>
      <c r="D104" s="10" t="n">
        <f aca="false" ca="false" dt2D="false" dtr="false" t="normal">'Малоэтажка_колич_блоков'!D104*'Осн._характ_ки_малоэт_кварт'!$D$10</f>
        <v>1888</v>
      </c>
      <c r="E104" s="10" t="n">
        <f aca="false" ca="false" dt2D="false" dtr="false" t="normal">'Малоэтажка_колич_блоков'!E104*'Осн._характ_ки_малоэт_кварт'!$E$10</f>
        <v>0</v>
      </c>
      <c r="F104" s="10" t="n">
        <f aca="false" ca="false" dt2D="false" dtr="false" t="normal">'Малоэтажка_колич_блоков'!F104*'Осн._характ_ки_малоэт_кварт'!$F$10</f>
        <v>0</v>
      </c>
      <c r="G104" s="10" t="n">
        <f aca="false" ca="false" dt2D="false" dtr="false" t="normal">SUM(C104:F104)</f>
        <v>2598</v>
      </c>
      <c r="H104" s="0" t="n">
        <f aca="false" ca="false" dt2D="false" dtr="false" t="normal">G104*3500</f>
        <v>9093000</v>
      </c>
      <c r="I104" s="27" t="n">
        <f aca="false" ca="false" dt2D="false" dtr="false" t="normal">H104/'земельный участок'!E104*100</f>
        <v>280475.01542257867</v>
      </c>
      <c r="J104" s="0" t="n">
        <f aca="false" ca="false" dt2D="false" dtr="false" t="normal">G104*50000</f>
        <v>129900000</v>
      </c>
      <c r="L104" s="0" t="n">
        <f aca="false" ca="false" dt2D="false" dtr="false" t="normal">G104*5000</f>
        <v>12990000</v>
      </c>
    </row>
    <row outlineLevel="0" r="105">
      <c r="A105" s="7" t="s"/>
      <c r="B105" s="4" t="s">
        <v>111</v>
      </c>
      <c r="C105" s="10" t="n">
        <f aca="false" ca="false" dt2D="false" dtr="false" t="normal">'Малоэтажка_колич_блоков'!C105*'Осн._характ_ки_малоэт_кварт'!$C$10</f>
        <v>710</v>
      </c>
      <c r="D105" s="10" t="n">
        <f aca="false" ca="false" dt2D="false" dtr="false" t="normal">'Малоэтажка_колич_блоков'!D105*'Осн._характ_ки_малоэт_кварт'!$D$10</f>
        <v>1888</v>
      </c>
      <c r="E105" s="10" t="n">
        <f aca="false" ca="false" dt2D="false" dtr="false" t="normal">'Малоэтажка_колич_блоков'!E105*'Осн._характ_ки_малоэт_кварт'!$E$10</f>
        <v>0</v>
      </c>
      <c r="F105" s="10" t="n">
        <f aca="false" ca="false" dt2D="false" dtr="false" t="normal">'Малоэтажка_колич_блоков'!F105*'Осн._характ_ки_малоэт_кварт'!$F$10</f>
        <v>0</v>
      </c>
      <c r="G105" s="10" t="n">
        <f aca="false" ca="false" dt2D="false" dtr="false" t="normal">SUM(C105:F105)</f>
        <v>2598</v>
      </c>
      <c r="H105" s="0" t="n">
        <f aca="false" ca="false" dt2D="false" dtr="false" t="normal">G105*3500</f>
        <v>9093000</v>
      </c>
      <c r="I105" s="27" t="n">
        <f aca="false" ca="false" dt2D="false" dtr="false" t="normal">H105/'земельный участок'!E105*100</f>
        <v>280475.01542257867</v>
      </c>
      <c r="J105" s="0" t="n">
        <f aca="false" ca="false" dt2D="false" dtr="false" t="normal">G105*50000</f>
        <v>129900000</v>
      </c>
      <c r="L105" s="0" t="n">
        <f aca="false" ca="false" dt2D="false" dtr="false" t="normal">G105*5000</f>
        <v>12990000</v>
      </c>
    </row>
    <row outlineLevel="0" r="106">
      <c r="A106" s="7" t="s"/>
      <c r="B106" s="4" t="s">
        <v>112</v>
      </c>
      <c r="C106" s="10" t="n">
        <f aca="false" ca="false" dt2D="false" dtr="false" t="normal">'Малоэтажка_колич_блоков'!C106*'Осн._характ_ки_малоэт_кварт'!$C$10</f>
        <v>710</v>
      </c>
      <c r="D106" s="10" t="n">
        <f aca="false" ca="false" dt2D="false" dtr="false" t="normal">'Малоэтажка_колич_блоков'!D106*'Осн._характ_ки_малоэт_кварт'!$D$10</f>
        <v>1888</v>
      </c>
      <c r="E106" s="10" t="n">
        <f aca="false" ca="false" dt2D="false" dtr="false" t="normal">'Малоэтажка_колич_блоков'!E106*'Осн._характ_ки_малоэт_кварт'!$E$10</f>
        <v>0</v>
      </c>
      <c r="F106" s="10" t="n">
        <f aca="false" ca="false" dt2D="false" dtr="false" t="normal">'Малоэтажка_колич_блоков'!F106*'Осн._характ_ки_малоэт_кварт'!$F$10</f>
        <v>0</v>
      </c>
      <c r="G106" s="10" t="n">
        <f aca="false" ca="false" dt2D="false" dtr="false" t="normal">SUM(C106:F106)</f>
        <v>2598</v>
      </c>
      <c r="H106" s="0" t="n">
        <f aca="false" ca="false" dt2D="false" dtr="false" t="normal">G106*3500</f>
        <v>9093000</v>
      </c>
      <c r="I106" s="27" t="n">
        <f aca="false" ca="false" dt2D="false" dtr="false" t="normal">H106/'земельный участок'!E106*100</f>
        <v>280475.01542257867</v>
      </c>
      <c r="J106" s="0" t="n">
        <f aca="false" ca="false" dt2D="false" dtr="false" t="normal">G106*50000</f>
        <v>129900000</v>
      </c>
      <c r="L106" s="0" t="n">
        <f aca="false" ca="false" dt2D="false" dtr="false" t="normal">G106*5000</f>
        <v>12990000</v>
      </c>
    </row>
    <row outlineLevel="0" r="107">
      <c r="A107" s="7" t="s"/>
      <c r="B107" s="4" t="s">
        <v>113</v>
      </c>
      <c r="C107" s="10" t="n">
        <f aca="false" ca="false" dt2D="false" dtr="false" t="normal">'Малоэтажка_колич_блоков'!C107*'Осн._характ_ки_малоэт_кварт'!$C$10</f>
        <v>710</v>
      </c>
      <c r="D107" s="10" t="n">
        <f aca="false" ca="false" dt2D="false" dtr="false" t="normal">'Малоэтажка_колич_блоков'!D107*'Осн._характ_ки_малоэт_кварт'!$D$10</f>
        <v>1888</v>
      </c>
      <c r="E107" s="10" t="n">
        <f aca="false" ca="false" dt2D="false" dtr="false" t="normal">'Малоэтажка_колич_блоков'!E107*'Осн._характ_ки_малоэт_кварт'!$E$10</f>
        <v>0</v>
      </c>
      <c r="F107" s="10" t="n">
        <f aca="false" ca="false" dt2D="false" dtr="false" t="normal">'Малоэтажка_колич_блоков'!F107*'Осн._характ_ки_малоэт_кварт'!$F$10</f>
        <v>0</v>
      </c>
      <c r="G107" s="10" t="n">
        <f aca="false" ca="false" dt2D="false" dtr="false" t="normal">SUM(C107:F107)</f>
        <v>2598</v>
      </c>
      <c r="H107" s="0" t="n">
        <f aca="false" ca="false" dt2D="false" dtr="false" t="normal">G107*3500</f>
        <v>9093000</v>
      </c>
      <c r="I107" s="27" t="n">
        <f aca="false" ca="false" dt2D="false" dtr="false" t="normal">H107/'земельный участок'!E107*100</f>
        <v>280475.01542257867</v>
      </c>
      <c r="J107" s="0" t="n">
        <f aca="false" ca="false" dt2D="false" dtr="false" t="normal">G107*50000</f>
        <v>129900000</v>
      </c>
      <c r="L107" s="0" t="n">
        <f aca="false" ca="false" dt2D="false" dtr="false" t="normal">G107*5000</f>
        <v>12990000</v>
      </c>
    </row>
    <row outlineLevel="0" r="108">
      <c r="A108" s="7" t="s"/>
      <c r="B108" s="4" t="s">
        <v>114</v>
      </c>
      <c r="C108" s="10" t="n">
        <f aca="false" ca="false" dt2D="false" dtr="false" t="normal">'Малоэтажка_колич_блоков'!C108*'Осн._характ_ки_малоэт_кварт'!$C$10</f>
        <v>710</v>
      </c>
      <c r="D108" s="10" t="n">
        <f aca="false" ca="false" dt2D="false" dtr="false" t="normal">'Малоэтажка_колич_блоков'!D108*'Осн._характ_ки_малоэт_кварт'!$D$10</f>
        <v>1888</v>
      </c>
      <c r="E108" s="10" t="n">
        <f aca="false" ca="false" dt2D="false" dtr="false" t="normal">'Малоэтажка_колич_блоков'!E108*'Осн._характ_ки_малоэт_кварт'!$E$10</f>
        <v>0</v>
      </c>
      <c r="F108" s="10" t="n">
        <f aca="false" ca="false" dt2D="false" dtr="false" t="normal">'Малоэтажка_колич_блоков'!F108*'Осн._характ_ки_малоэт_кварт'!$F$10</f>
        <v>0</v>
      </c>
      <c r="G108" s="10" t="n">
        <f aca="false" ca="false" dt2D="false" dtr="false" t="normal">SUM(C108:F108)</f>
        <v>2598</v>
      </c>
      <c r="H108" s="0" t="n">
        <f aca="false" ca="false" dt2D="false" dtr="false" t="normal">G108*3500</f>
        <v>9093000</v>
      </c>
      <c r="I108" s="27" t="n">
        <f aca="false" ca="false" dt2D="false" dtr="false" t="normal">H108/'земельный участок'!E108*100</f>
        <v>280475.01542257867</v>
      </c>
      <c r="J108" s="0" t="n">
        <f aca="false" ca="false" dt2D="false" dtr="false" t="normal">G108*50000</f>
        <v>129900000</v>
      </c>
      <c r="L108" s="0" t="n">
        <f aca="false" ca="false" dt2D="false" dtr="false" t="normal">G108*5000</f>
        <v>12990000</v>
      </c>
    </row>
    <row outlineLevel="0" r="109">
      <c r="A109" s="7" t="s"/>
      <c r="B109" s="4" t="s">
        <v>115</v>
      </c>
      <c r="C109" s="10" t="n">
        <f aca="false" ca="false" dt2D="false" dtr="false" t="normal">'Малоэтажка_колич_блоков'!C109*'Осн._характ_ки_малоэт_кварт'!$C$10</f>
        <v>710</v>
      </c>
      <c r="D109" s="10" t="n">
        <f aca="false" ca="false" dt2D="false" dtr="false" t="normal">'Малоэтажка_колич_блоков'!D109*'Осн._характ_ки_малоэт_кварт'!$D$10</f>
        <v>1888</v>
      </c>
      <c r="E109" s="10" t="n">
        <f aca="false" ca="false" dt2D="false" dtr="false" t="normal">'Малоэтажка_колич_блоков'!E109*'Осн._характ_ки_малоэт_кварт'!$E$10</f>
        <v>0</v>
      </c>
      <c r="F109" s="10" t="n">
        <f aca="false" ca="false" dt2D="false" dtr="false" t="normal">'Малоэтажка_колич_блоков'!F109*'Осн._характ_ки_малоэт_кварт'!$F$10</f>
        <v>0</v>
      </c>
      <c r="G109" s="10" t="n">
        <f aca="false" ca="false" dt2D="false" dtr="false" t="normal">SUM(C109:F109)</f>
        <v>2598</v>
      </c>
      <c r="H109" s="0" t="n">
        <f aca="false" ca="false" dt2D="false" dtr="false" t="normal">G109*3500</f>
        <v>9093000</v>
      </c>
      <c r="I109" s="27" t="n">
        <f aca="false" ca="false" dt2D="false" dtr="false" t="normal">H109/'земельный участок'!E109*100</f>
        <v>280475.01542257867</v>
      </c>
      <c r="J109" s="0" t="n">
        <f aca="false" ca="false" dt2D="false" dtr="false" t="normal">G109*50000</f>
        <v>129900000</v>
      </c>
      <c r="L109" s="0" t="n">
        <f aca="false" ca="false" dt2D="false" dtr="false" t="normal">G109*5000</f>
        <v>12990000</v>
      </c>
    </row>
    <row outlineLevel="0" r="110">
      <c r="A110" s="7" t="s"/>
      <c r="B110" s="4" t="s">
        <v>116</v>
      </c>
      <c r="C110" s="10" t="n">
        <f aca="false" ca="false" dt2D="false" dtr="false" t="normal">'Малоэтажка_колич_блоков'!C110*'Осн._характ_ки_малоэт_кварт'!$C$10</f>
        <v>710</v>
      </c>
      <c r="D110" s="10" t="n">
        <f aca="false" ca="false" dt2D="false" dtr="false" t="normal">'Малоэтажка_колич_блоков'!D110*'Осн._характ_ки_малоэт_кварт'!$D$10</f>
        <v>1888</v>
      </c>
      <c r="E110" s="10" t="n">
        <f aca="false" ca="false" dt2D="false" dtr="false" t="normal">'Малоэтажка_колич_блоков'!E110*'Осн._характ_ки_малоэт_кварт'!$E$10</f>
        <v>0</v>
      </c>
      <c r="F110" s="10" t="n">
        <f aca="false" ca="false" dt2D="false" dtr="false" t="normal">'Малоэтажка_колич_блоков'!F110*'Осн._характ_ки_малоэт_кварт'!$F$10</f>
        <v>0</v>
      </c>
      <c r="G110" s="10" t="n">
        <f aca="false" ca="false" dt2D="false" dtr="false" t="normal">SUM(C110:F110)</f>
        <v>2598</v>
      </c>
      <c r="H110" s="0" t="n">
        <f aca="false" ca="false" dt2D="false" dtr="false" t="normal">G110*3500</f>
        <v>9093000</v>
      </c>
      <c r="I110" s="27" t="n">
        <f aca="false" ca="false" dt2D="false" dtr="false" t="normal">H110/'земельный участок'!E110*100</f>
        <v>280475.01542257867</v>
      </c>
      <c r="J110" s="0" t="n">
        <f aca="false" ca="false" dt2D="false" dtr="false" t="normal">G110*50000</f>
        <v>129900000</v>
      </c>
      <c r="L110" s="0" t="n">
        <f aca="false" ca="false" dt2D="false" dtr="false" t="normal">G110*5000</f>
        <v>12990000</v>
      </c>
    </row>
    <row outlineLevel="0" r="111">
      <c r="A111" s="3" t="s"/>
      <c r="B111" s="4" t="s">
        <v>117</v>
      </c>
      <c r="C111" s="10" t="n">
        <f aca="false" ca="false" dt2D="false" dtr="false" t="normal">'Малоэтажка_колич_блоков'!C111*'Осн._характ_ки_малоэт_кварт'!$C$10</f>
        <v>710</v>
      </c>
      <c r="D111" s="10" t="n">
        <f aca="false" ca="false" dt2D="false" dtr="false" t="normal">'Малоэтажка_колич_блоков'!D111*'Осн._характ_ки_малоэт_кварт'!$D$10</f>
        <v>1888</v>
      </c>
      <c r="E111" s="10" t="n">
        <f aca="false" ca="false" dt2D="false" dtr="false" t="normal">'Малоэтажка_колич_блоков'!E111*'Осн._характ_ки_малоэт_кварт'!$E$10</f>
        <v>0</v>
      </c>
      <c r="F111" s="10" t="n">
        <f aca="false" ca="false" dt2D="false" dtr="false" t="normal">'Малоэтажка_колич_блоков'!F111*'Осн._характ_ки_малоэт_кварт'!$F$10</f>
        <v>0</v>
      </c>
      <c r="G111" s="10" t="n">
        <f aca="false" ca="false" dt2D="false" dtr="false" t="normal">SUM(C111:F111)</f>
        <v>2598</v>
      </c>
      <c r="H111" s="0" t="n">
        <f aca="false" ca="false" dt2D="false" dtr="false" t="normal">G111*3500</f>
        <v>9093000</v>
      </c>
      <c r="I111" s="27" t="n">
        <f aca="false" ca="false" dt2D="false" dtr="false" t="normal">H111/'земельный участок'!E111*100</f>
        <v>280475.01542257867</v>
      </c>
      <c r="J111" s="0" t="n">
        <f aca="false" ca="false" dt2D="false" dtr="false" t="normal">G111*50000</f>
        <v>129900000</v>
      </c>
      <c r="L111" s="0" t="n">
        <f aca="false" ca="false" dt2D="false" dtr="false" t="normal">G111*5000</f>
        <v>12990000</v>
      </c>
      <c r="N111" s="0" t="n">
        <f aca="false" ca="false" dt2D="false" dtr="false" t="normal">SUM(G90:G111)</f>
        <v>57156</v>
      </c>
    </row>
    <row outlineLevel="0" r="112">
      <c r="A112" s="1" t="n">
        <v>9</v>
      </c>
      <c r="B112" s="4" t="s">
        <v>118</v>
      </c>
      <c r="C112" s="10" t="n">
        <f aca="false" ca="false" dt2D="false" dtr="false" t="normal">'Малоэтажка_колич_блоков'!C112*'Осн._характ_ки_малоэт_кварт'!$C$10</f>
        <v>710</v>
      </c>
      <c r="D112" s="10" t="n">
        <f aca="false" ca="false" dt2D="false" dtr="false" t="normal">'Малоэтажка_колич_блоков'!D112*'Осн._характ_ки_малоэт_кварт'!$D$10</f>
        <v>1888</v>
      </c>
      <c r="E112" s="10" t="n">
        <f aca="false" ca="false" dt2D="false" dtr="false" t="normal">'Малоэтажка_колич_блоков'!E112*'Осн._характ_ки_малоэт_кварт'!$E$10</f>
        <v>0</v>
      </c>
      <c r="F112" s="10" t="n">
        <f aca="false" ca="false" dt2D="false" dtr="false" t="normal">'Малоэтажка_колич_блоков'!F112*'Осн._характ_ки_малоэт_кварт'!$F$10</f>
        <v>0</v>
      </c>
      <c r="G112" s="10" t="n">
        <f aca="false" ca="false" dt2D="false" dtr="false" t="normal">SUM(C112:F112)</f>
        <v>2598</v>
      </c>
      <c r="H112" s="0" t="n">
        <f aca="false" ca="false" dt2D="false" dtr="false" t="normal">G112*3500</f>
        <v>9093000</v>
      </c>
      <c r="I112" s="27" t="n">
        <f aca="false" ca="false" dt2D="false" dtr="false" t="normal">H112/'земельный участок'!E112*100</f>
        <v>280734.79468971904</v>
      </c>
      <c r="J112" s="0" t="n">
        <f aca="false" ca="false" dt2D="false" dtr="false" t="normal">G112*50000</f>
        <v>129900000</v>
      </c>
      <c r="L112" s="0" t="n">
        <f aca="false" ca="false" dt2D="false" dtr="false" t="normal">G112*5000</f>
        <v>12990000</v>
      </c>
    </row>
    <row outlineLevel="0" r="113">
      <c r="A113" s="7" t="s"/>
      <c r="B113" s="4" t="s">
        <v>119</v>
      </c>
      <c r="C113" s="10" t="n">
        <f aca="false" ca="false" dt2D="false" dtr="false" t="normal">'Малоэтажка_колич_блоков'!C113*'Осн._характ_ки_малоэт_кварт'!$C$10</f>
        <v>710</v>
      </c>
      <c r="D113" s="10" t="n">
        <f aca="false" ca="false" dt2D="false" dtr="false" t="normal">'Малоэтажка_колич_блоков'!D113*'Осн._характ_ки_малоэт_кварт'!$D$10</f>
        <v>1888</v>
      </c>
      <c r="E113" s="10" t="n">
        <f aca="false" ca="false" dt2D="false" dtr="false" t="normal">'Малоэтажка_колич_блоков'!E113*'Осн._характ_ки_малоэт_кварт'!$E$10</f>
        <v>0</v>
      </c>
      <c r="F113" s="10" t="n">
        <f aca="false" ca="false" dt2D="false" dtr="false" t="normal">'Малоэтажка_колич_блоков'!F113*'Осн._характ_ки_малоэт_кварт'!$F$10</f>
        <v>0</v>
      </c>
      <c r="G113" s="10" t="n">
        <f aca="false" ca="false" dt2D="false" dtr="false" t="normal">SUM(C113:F113)</f>
        <v>2598</v>
      </c>
      <c r="H113" s="0" t="n">
        <f aca="false" ca="false" dt2D="false" dtr="false" t="normal">G113*3500</f>
        <v>9093000</v>
      </c>
      <c r="I113" s="27" t="n">
        <f aca="false" ca="false" dt2D="false" dtr="false" t="normal">H113/'земельный участок'!E113*100</f>
        <v>280734.79468971904</v>
      </c>
      <c r="J113" s="0" t="n">
        <f aca="false" ca="false" dt2D="false" dtr="false" t="normal">G113*50000</f>
        <v>129900000</v>
      </c>
      <c r="L113" s="0" t="n">
        <f aca="false" ca="false" dt2D="false" dtr="false" t="normal">G113*5000</f>
        <v>12990000</v>
      </c>
    </row>
    <row outlineLevel="0" r="114">
      <c r="A114" s="7" t="s"/>
      <c r="B114" s="4" t="s">
        <v>120</v>
      </c>
      <c r="C114" s="10" t="n">
        <f aca="false" ca="false" dt2D="false" dtr="false" t="normal">'Малоэтажка_колич_блоков'!C114*'Осн._характ_ки_малоэт_кварт'!$C$10</f>
        <v>710</v>
      </c>
      <c r="D114" s="10" t="n">
        <f aca="false" ca="false" dt2D="false" dtr="false" t="normal">'Малоэтажка_колич_блоков'!D114*'Осн._характ_ки_малоэт_кварт'!$D$10</f>
        <v>1888</v>
      </c>
      <c r="E114" s="10" t="n">
        <f aca="false" ca="false" dt2D="false" dtr="false" t="normal">'Малоэтажка_колич_блоков'!E114*'Осн._характ_ки_малоэт_кварт'!$E$10</f>
        <v>0</v>
      </c>
      <c r="F114" s="10" t="n">
        <f aca="false" ca="false" dt2D="false" dtr="false" t="normal">'Малоэтажка_колич_блоков'!F114*'Осн._характ_ки_малоэт_кварт'!$F$10</f>
        <v>0</v>
      </c>
      <c r="G114" s="10" t="n">
        <f aca="false" ca="false" dt2D="false" dtr="false" t="normal">SUM(C114:F114)</f>
        <v>2598</v>
      </c>
      <c r="H114" s="0" t="n">
        <f aca="false" ca="false" dt2D="false" dtr="false" t="normal">G114*3500</f>
        <v>9093000</v>
      </c>
      <c r="I114" s="27" t="n">
        <f aca="false" ca="false" dt2D="false" dtr="false" t="normal">H114/'земельный участок'!E114*100</f>
        <v>280734.79468971904</v>
      </c>
      <c r="J114" s="0" t="n">
        <f aca="false" ca="false" dt2D="false" dtr="false" t="normal">G114*50000</f>
        <v>129900000</v>
      </c>
      <c r="L114" s="0" t="n">
        <f aca="false" ca="false" dt2D="false" dtr="false" t="normal">G114*5000</f>
        <v>12990000</v>
      </c>
    </row>
    <row outlineLevel="0" r="115">
      <c r="A115" s="7" t="s"/>
      <c r="B115" s="4" t="s">
        <v>121</v>
      </c>
      <c r="C115" s="10" t="n">
        <f aca="false" ca="false" dt2D="false" dtr="false" t="normal">'Малоэтажка_колич_блоков'!C115*'Осн._характ_ки_малоэт_кварт'!$C$10/2</f>
        <v>355</v>
      </c>
      <c r="D115" s="10" t="n">
        <f aca="false" ca="false" dt2D="false" dtr="false" t="normal">'Малоэтажка_колич_блоков'!D115*'Осн._характ_ки_малоэт_кварт'!$D$10/2</f>
        <v>944</v>
      </c>
      <c r="E115" s="10" t="n">
        <f aca="false" ca="false" dt2D="false" dtr="false" t="normal">'Малоэтажка_колич_блоков'!E115*'Осн._характ_ки_малоэт_кварт'!$E$10</f>
        <v>0</v>
      </c>
      <c r="F115" s="10" t="n">
        <f aca="false" ca="false" dt2D="false" dtr="false" t="normal">'Малоэтажка_колич_блоков'!F115*'Осн._характ_ки_малоэт_кварт'!$F$10</f>
        <v>0</v>
      </c>
      <c r="G115" s="10" t="n">
        <f aca="false" ca="false" dt2D="false" dtr="false" t="normal">SUM(C115:F115)</f>
        <v>1299</v>
      </c>
      <c r="H115" s="0" t="n">
        <f aca="false" ca="false" dt2D="false" dtr="false" t="normal">G115*3500</f>
        <v>4546500</v>
      </c>
      <c r="I115" s="27" t="n">
        <f aca="false" ca="false" dt2D="false" dtr="false" t="normal">H115/'земельный участок'!E115*100</f>
        <v>140367.39734485952</v>
      </c>
      <c r="J115" s="0" t="n">
        <f aca="false" ca="false" dt2D="false" dtr="false" t="normal">G115*50000</f>
        <v>64950000</v>
      </c>
      <c r="L115" s="0" t="n">
        <f aca="false" ca="false" dt2D="false" dtr="false" t="normal">G115*5000</f>
        <v>6495000</v>
      </c>
    </row>
    <row outlineLevel="0" r="116">
      <c r="A116" s="7" t="s"/>
      <c r="B116" s="4" t="s">
        <v>122</v>
      </c>
      <c r="C116" s="10" t="n">
        <f aca="false" ca="false" dt2D="false" dtr="false" t="normal">'Малоэтажка_колич_блоков'!C116*'Осн._характ_ки_малоэт_кварт'!$C$10/2</f>
        <v>355</v>
      </c>
      <c r="D116" s="10" t="n">
        <f aca="false" ca="false" dt2D="false" dtr="false" t="normal">'Малоэтажка_колич_блоков'!D116*'Осн._характ_ки_малоэт_кварт'!$D$10/2</f>
        <v>944</v>
      </c>
      <c r="E116" s="10" t="n">
        <f aca="false" ca="false" dt2D="false" dtr="false" t="normal">'Малоэтажка_колич_блоков'!E116*'Осн._характ_ки_малоэт_кварт'!$E$10</f>
        <v>0</v>
      </c>
      <c r="F116" s="10" t="n">
        <f aca="false" ca="false" dt2D="false" dtr="false" t="normal">'Малоэтажка_колич_блоков'!F116*'Осн._характ_ки_малоэт_кварт'!$F$10</f>
        <v>0</v>
      </c>
      <c r="G116" s="10" t="n">
        <f aca="false" ca="false" dt2D="false" dtr="false" t="normal">SUM(C116:F116)</f>
        <v>1299</v>
      </c>
      <c r="H116" s="0" t="n">
        <f aca="false" ca="false" dt2D="false" dtr="false" t="normal">G116*3500</f>
        <v>4546500</v>
      </c>
      <c r="I116" s="27" t="n">
        <f aca="false" ca="false" dt2D="false" dtr="false" t="normal">H116/'земельный участок'!E116*100</f>
        <v>140367.39734485952</v>
      </c>
      <c r="J116" s="0" t="n">
        <f aca="false" ca="false" dt2D="false" dtr="false" t="normal">G116*50000</f>
        <v>64950000</v>
      </c>
      <c r="L116" s="0" t="n">
        <f aca="false" ca="false" dt2D="false" dtr="false" t="normal">G116*5000</f>
        <v>6495000</v>
      </c>
    </row>
    <row outlineLevel="0" r="117">
      <c r="A117" s="7" t="s"/>
      <c r="B117" s="4" t="s">
        <v>123</v>
      </c>
      <c r="C117" s="10" t="n">
        <f aca="false" ca="false" dt2D="false" dtr="false" t="normal">'Малоэтажка_колич_блоков'!C117*'Осн._характ_ки_малоэт_кварт'!$C$10/2</f>
        <v>355</v>
      </c>
      <c r="D117" s="10" t="n">
        <f aca="false" ca="false" dt2D="false" dtr="false" t="normal">'Малоэтажка_колич_блоков'!D117*'Осн._характ_ки_малоэт_кварт'!$D$10/2</f>
        <v>944</v>
      </c>
      <c r="E117" s="10" t="n">
        <f aca="false" ca="false" dt2D="false" dtr="false" t="normal">'Малоэтажка_колич_блоков'!E117*'Осн._характ_ки_малоэт_кварт'!$E$10</f>
        <v>0</v>
      </c>
      <c r="F117" s="10" t="n">
        <f aca="false" ca="false" dt2D="false" dtr="false" t="normal">'Малоэтажка_колич_блоков'!F117*'Осн._характ_ки_малоэт_кварт'!$F$10</f>
        <v>0</v>
      </c>
      <c r="G117" s="10" t="n">
        <f aca="false" ca="false" dt2D="false" dtr="false" t="normal">SUM(C117:F117)</f>
        <v>1299</v>
      </c>
      <c r="H117" s="0" t="n">
        <f aca="false" ca="false" dt2D="false" dtr="false" t="normal">G117*3500</f>
        <v>4546500</v>
      </c>
      <c r="I117" s="27" t="n">
        <f aca="false" ca="false" dt2D="false" dtr="false" t="normal">H117/'земельный участок'!E117*100</f>
        <v>140367.39734485952</v>
      </c>
      <c r="J117" s="0" t="n">
        <f aca="false" ca="false" dt2D="false" dtr="false" t="normal">G117*50000</f>
        <v>64950000</v>
      </c>
      <c r="L117" s="0" t="n">
        <f aca="false" ca="false" dt2D="false" dtr="false" t="normal">G117*5000</f>
        <v>6495000</v>
      </c>
    </row>
    <row outlineLevel="0" r="118">
      <c r="A118" s="7" t="s"/>
      <c r="B118" s="4" t="s">
        <v>124</v>
      </c>
      <c r="C118" s="10" t="n">
        <f aca="false" ca="false" dt2D="false" dtr="false" t="normal">'Малоэтажка_колич_блоков'!C118*'Осн._характ_ки_малоэт_кварт'!$C$10</f>
        <v>710</v>
      </c>
      <c r="D118" s="10" t="n">
        <f aca="false" ca="false" dt2D="false" dtr="false" t="normal">'Малоэтажка_колич_блоков'!D118*'Осн._характ_ки_малоэт_кварт'!$D$10</f>
        <v>1888</v>
      </c>
      <c r="E118" s="10" t="n">
        <f aca="false" ca="false" dt2D="false" dtr="false" t="normal">'Малоэтажка_колич_блоков'!E118*'Осн._характ_ки_малоэт_кварт'!$E$10</f>
        <v>0</v>
      </c>
      <c r="F118" s="10" t="n">
        <f aca="false" ca="false" dt2D="false" dtr="false" t="normal">'Малоэтажка_колич_блоков'!F118*'Осн._характ_ки_малоэт_кварт'!$F$10</f>
        <v>0</v>
      </c>
      <c r="G118" s="10" t="n">
        <f aca="false" ca="false" dt2D="false" dtr="false" t="normal">SUM(C118:F118)</f>
        <v>2598</v>
      </c>
      <c r="H118" s="0" t="n">
        <f aca="false" ca="false" dt2D="false" dtr="false" t="normal">G118*3500</f>
        <v>9093000</v>
      </c>
      <c r="I118" s="27" t="n">
        <f aca="false" ca="false" dt2D="false" dtr="false" t="normal">H118/'земельный участок'!E118*100</f>
        <v>256936.98784967506</v>
      </c>
      <c r="J118" s="0" t="n">
        <f aca="false" ca="false" dt2D="false" dtr="false" t="normal">G118*50000</f>
        <v>129900000</v>
      </c>
      <c r="L118" s="0" t="n">
        <f aca="false" ca="false" dt2D="false" dtr="false" t="normal">G118*5000</f>
        <v>12990000</v>
      </c>
    </row>
    <row outlineLevel="0" r="119">
      <c r="A119" s="7" t="s"/>
      <c r="B119" s="4" t="s">
        <v>125</v>
      </c>
      <c r="C119" s="10" t="n">
        <f aca="false" ca="false" dt2D="false" dtr="false" t="normal">'Малоэтажка_колич_блоков'!C119*'Осн._характ_ки_малоэт_кварт'!$C$10</f>
        <v>710</v>
      </c>
      <c r="D119" s="10" t="n">
        <f aca="false" ca="false" dt2D="false" dtr="false" t="normal">'Малоэтажка_колич_блоков'!D119*'Осн._характ_ки_малоэт_кварт'!$D$10</f>
        <v>1888</v>
      </c>
      <c r="E119" s="10" t="n">
        <f aca="false" ca="false" dt2D="false" dtr="false" t="normal">'Малоэтажка_колич_блоков'!E119*'Осн._характ_ки_малоэт_кварт'!$E$10</f>
        <v>0</v>
      </c>
      <c r="F119" s="10" t="n">
        <f aca="false" ca="false" dt2D="false" dtr="false" t="normal">'Малоэтажка_колич_блоков'!F119*'Осн._характ_ки_малоэт_кварт'!$F$10</f>
        <v>0</v>
      </c>
      <c r="G119" s="10" t="n">
        <f aca="false" ca="false" dt2D="false" dtr="false" t="normal">SUM(C119:F119)</f>
        <v>2598</v>
      </c>
      <c r="H119" s="0" t="n">
        <f aca="false" ca="false" dt2D="false" dtr="false" t="normal">G119*3500</f>
        <v>9093000</v>
      </c>
      <c r="I119" s="27" t="n">
        <f aca="false" ca="false" dt2D="false" dtr="false" t="normal">H119/'земельный участок'!E119*100</f>
        <v>256936.98784967506</v>
      </c>
      <c r="J119" s="0" t="n">
        <f aca="false" ca="false" dt2D="false" dtr="false" t="normal">G119*50000</f>
        <v>129900000</v>
      </c>
      <c r="L119" s="0" t="n">
        <f aca="false" ca="false" dt2D="false" dtr="false" t="normal">G119*5000</f>
        <v>12990000</v>
      </c>
    </row>
    <row outlineLevel="0" r="120">
      <c r="A120" s="7" t="s"/>
      <c r="B120" s="4" t="s">
        <v>126</v>
      </c>
      <c r="C120" s="10" t="n">
        <f aca="false" ca="false" dt2D="false" dtr="false" t="normal">'Малоэтажка_колич_блоков'!C120*'Осн._характ_ки_малоэт_кварт'!$C$10/2</f>
        <v>355</v>
      </c>
      <c r="D120" s="10" t="n">
        <f aca="false" ca="false" dt2D="false" dtr="false" t="normal">'Малоэтажка_колич_блоков'!D120*'Осн._характ_ки_малоэт_кварт'!$D$10/2</f>
        <v>944</v>
      </c>
      <c r="E120" s="10" t="n">
        <f aca="false" ca="false" dt2D="false" dtr="false" t="normal">'Малоэтажка_колич_блоков'!E120*'Осн._характ_ки_малоэт_кварт'!$E$10</f>
        <v>0</v>
      </c>
      <c r="F120" s="10" t="n">
        <f aca="false" ca="false" dt2D="false" dtr="false" t="normal">'Малоэтажка_колич_блоков'!F120*'Осн._характ_ки_малоэт_кварт'!$F$10</f>
        <v>0</v>
      </c>
      <c r="G120" s="10" t="n">
        <f aca="false" ca="false" dt2D="false" dtr="false" t="normal">SUM(C120:F120)</f>
        <v>1299</v>
      </c>
      <c r="H120" s="0" t="n">
        <f aca="false" ca="false" dt2D="false" dtr="false" t="normal">G120*3500</f>
        <v>4546500</v>
      </c>
      <c r="I120" s="27" t="n">
        <f aca="false" ca="false" dt2D="false" dtr="false" t="normal">H120/'земельный участок'!E120*100</f>
        <v>125006.87379708551</v>
      </c>
      <c r="J120" s="0" t="n">
        <f aca="false" ca="false" dt2D="false" dtr="false" t="normal">G120*50000</f>
        <v>64950000</v>
      </c>
      <c r="L120" s="0" t="n">
        <f aca="false" ca="false" dt2D="false" dtr="false" t="normal">G120*5000</f>
        <v>6495000</v>
      </c>
    </row>
    <row outlineLevel="0" r="121">
      <c r="A121" s="3" t="s"/>
      <c r="B121" s="4" t="s">
        <v>127</v>
      </c>
      <c r="C121" s="10" t="n">
        <f aca="false" ca="false" dt2D="false" dtr="false" t="normal">'Малоэтажка_колич_блоков'!C121*'Осн._характ_ки_малоэт_кварт'!$C$10/2</f>
        <v>355</v>
      </c>
      <c r="D121" s="10" t="n">
        <f aca="false" ca="false" dt2D="false" dtr="false" t="normal">'Малоэтажка_колич_блоков'!D121*'Осн._характ_ки_малоэт_кварт'!$D$10/2</f>
        <v>944</v>
      </c>
      <c r="E121" s="10" t="n">
        <f aca="false" ca="false" dt2D="false" dtr="false" t="normal">'Малоэтажка_колич_блоков'!E121*'Осн._характ_ки_малоэт_кварт'!$E$10</f>
        <v>0</v>
      </c>
      <c r="F121" s="10" t="n">
        <f aca="false" ca="false" dt2D="false" dtr="false" t="normal">'Малоэтажка_колич_блоков'!F121*'Осн._характ_ки_малоэт_кварт'!$F$10</f>
        <v>0</v>
      </c>
      <c r="G121" s="10" t="n">
        <f aca="false" ca="false" dt2D="false" dtr="false" t="normal">SUM(C121:F121)</f>
        <v>1299</v>
      </c>
      <c r="H121" s="0" t="n">
        <f aca="false" ca="false" dt2D="false" dtr="false" t="normal">G121*3500</f>
        <v>4546500</v>
      </c>
      <c r="I121" s="27" t="n">
        <f aca="false" ca="false" dt2D="false" dtr="false" t="normal">H121/'земельный участок'!E121*100</f>
        <v>125767.6348547718</v>
      </c>
      <c r="J121" s="0" t="n">
        <f aca="false" ca="false" dt2D="false" dtr="false" t="normal">G121*50000</f>
        <v>64950000</v>
      </c>
      <c r="L121" s="0" t="n">
        <f aca="false" ca="false" dt2D="false" dtr="false" t="normal">G121*5000</f>
        <v>6495000</v>
      </c>
    </row>
    <row outlineLevel="0" r="122">
      <c r="C122" s="0" t="n">
        <f aca="false" ca="false" dt2D="false" dtr="false" t="normal">SUM(C3:C121)</f>
        <v>80585</v>
      </c>
      <c r="D122" s="0" t="n">
        <f aca="false" ca="false" dt2D="false" dtr="false" t="normal">SUM(D3:D121)</f>
        <v>219008</v>
      </c>
      <c r="E122" s="0" t="n">
        <f aca="false" ca="false" dt2D="false" dtr="false" t="normal">SUM(E3:E121)</f>
        <v>1015.2</v>
      </c>
      <c r="F122" s="0" t="n">
        <f aca="false" ca="false" dt2D="false" dtr="false" t="normal">SUM(F3:F121)</f>
        <v>0</v>
      </c>
      <c r="G122" s="0" t="n">
        <f aca="false" ca="false" dt2D="false" dtr="false" t="normal">SUM(G3:G121)</f>
        <v>300608.2</v>
      </c>
      <c r="H122" s="28" t="n">
        <f aca="false" ca="false" dt2D="false" dtr="false" t="normal">SUM(H3:H121)</f>
        <v>1052128700</v>
      </c>
      <c r="I122" s="28" t="n"/>
      <c r="J122" s="28" t="n">
        <f aca="false" ca="false" dt2D="false" dtr="false" t="normal">SUM(J3:J121)</f>
        <v>15030410000</v>
      </c>
      <c r="K122" s="28" t="n">
        <f aca="false" ca="false" dt2D="false" dtr="false" t="normal">H122/J122*100</f>
        <v>7.000000000000001</v>
      </c>
      <c r="L122" s="28" t="n">
        <f aca="false" ca="false" dt2D="false" dtr="false" t="normal">SUM(L3:L121)</f>
        <v>1503041000</v>
      </c>
    </row>
    <row outlineLevel="0" r="124">
      <c r="H124" s="0" t="n">
        <f aca="false" ca="false" dt2D="false" dtr="false" t="normal">0.0112*G122</f>
        <v>3366.8118400000003</v>
      </c>
    </row>
    <row outlineLevel="0" r="125">
      <c r="H125" s="0" t="n">
        <f aca="false" ca="false" dt2D="false" dtr="false" t="normal">G122*0.00095*0.058</f>
        <v>16.563511820000002</v>
      </c>
    </row>
    <row outlineLevel="0" r="126">
      <c r="H126" s="0" t="n">
        <f aca="false" ca="false" dt2D="false" dtr="false" t="normal">G122*12</f>
        <v>3607298.4000000004</v>
      </c>
      <c r="I126" s="0" t="n">
        <f aca="false" ca="false" dt2D="false" dtr="false" t="normal">H126*41/1000</f>
        <v>147899.23440000002</v>
      </c>
    </row>
  </sheetData>
  <mergeCells count="12">
    <mergeCell ref="A31:A37"/>
    <mergeCell ref="A1:A2"/>
    <mergeCell ref="C1:F1"/>
    <mergeCell ref="B1:B2"/>
    <mergeCell ref="A3:A11"/>
    <mergeCell ref="A12:A25"/>
    <mergeCell ref="A38:A56"/>
    <mergeCell ref="A57:A67"/>
    <mergeCell ref="A68:A89"/>
    <mergeCell ref="A90:A111"/>
    <mergeCell ref="A26:A30"/>
    <mergeCell ref="A112:A12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8.2851566656466"/>
    <col customWidth="true" max="2" min="2" outlineLevel="0" width="28.2851566656466"/>
    <col bestFit="true" customWidth="true" max="3" min="3" outlineLevel="0" width="11.1406249709246"/>
    <col bestFit="true" customWidth="true" max="4" min="4" outlineLevel="0" width="10.7109374563868"/>
    <col bestFit="true" customWidth="true" max="5" min="5" outlineLevel="0" width="12.8554686436103"/>
    <col bestFit="true" customWidth="true" max="6" min="6" outlineLevel="0" width="11.8554691511089"/>
  </cols>
  <sheetData>
    <row outlineLevel="0" r="1">
      <c r="A1" s="1" t="s">
        <v>150</v>
      </c>
      <c r="B1" s="20" t="s">
        <v>151</v>
      </c>
      <c r="C1" s="5" t="s">
        <v>152</v>
      </c>
      <c r="D1" s="8" t="s"/>
      <c r="E1" s="8" t="s"/>
      <c r="F1" s="9" t="s"/>
    </row>
    <row outlineLevel="0" r="2">
      <c r="A2" s="3" t="s"/>
      <c r="B2" s="21" t="s"/>
      <c r="C2" s="10" t="s">
        <v>130</v>
      </c>
      <c r="D2" s="10" t="s">
        <v>131</v>
      </c>
      <c r="E2" s="10" t="s">
        <v>132</v>
      </c>
      <c r="F2" s="10" t="s">
        <v>133</v>
      </c>
    </row>
    <row outlineLevel="0" r="3">
      <c r="A3" s="10" t="s">
        <v>153</v>
      </c>
      <c r="B3" s="5" t="s">
        <v>154</v>
      </c>
      <c r="C3" s="10" t="n">
        <v>4</v>
      </c>
      <c r="D3" s="10" t="n">
        <v>4</v>
      </c>
      <c r="E3" s="10" t="n">
        <v>4</v>
      </c>
      <c r="F3" s="10" t="n">
        <v>4</v>
      </c>
    </row>
    <row outlineLevel="0" r="4">
      <c r="A4" s="10" t="s">
        <v>155</v>
      </c>
      <c r="B4" s="5" t="s">
        <v>154</v>
      </c>
      <c r="C4" s="10" t="n">
        <v>1</v>
      </c>
      <c r="D4" s="10" t="n">
        <v>1</v>
      </c>
      <c r="E4" s="10" t="n">
        <v>0</v>
      </c>
      <c r="F4" s="10" t="n">
        <v>1</v>
      </c>
    </row>
    <row outlineLevel="0" r="5">
      <c r="A5" s="10" t="s">
        <v>156</v>
      </c>
      <c r="B5" s="5" t="s">
        <v>154</v>
      </c>
      <c r="C5" s="10" t="n">
        <v>1</v>
      </c>
      <c r="D5" s="10" t="n">
        <v>2</v>
      </c>
      <c r="E5" s="10" t="n">
        <v>1</v>
      </c>
      <c r="F5" s="10" t="n">
        <v>1</v>
      </c>
    </row>
    <row outlineLevel="0" r="6">
      <c r="A6" s="10" t="s">
        <v>157</v>
      </c>
      <c r="B6" s="5" t="s">
        <v>154</v>
      </c>
      <c r="C6" s="10" t="n">
        <v>1</v>
      </c>
      <c r="D6" s="10" t="n">
        <v>1</v>
      </c>
      <c r="E6" s="10" t="n">
        <v>2</v>
      </c>
      <c r="F6" s="10" t="n">
        <v>2</v>
      </c>
    </row>
    <row outlineLevel="0" r="7">
      <c r="A7" s="10" t="s">
        <v>158</v>
      </c>
      <c r="B7" s="5" t="s">
        <v>154</v>
      </c>
      <c r="C7" s="10" t="n">
        <f aca="false" ca="false" dt2D="false" dtr="false" t="normal">SUM(C4:C6)</f>
        <v>3</v>
      </c>
      <c r="D7" s="10" t="n">
        <f aca="false" ca="false" dt2D="false" dtr="false" t="normal">SUM(D4:D6)</f>
        <v>4</v>
      </c>
      <c r="E7" s="10" t="n">
        <f aca="false" ca="false" dt2D="false" dtr="false" t="normal">SUM(E4:E6)</f>
        <v>3</v>
      </c>
      <c r="F7" s="10" t="n">
        <f aca="false" ca="false" dt2D="false" dtr="false" t="normal">SUM(F4:F6)</f>
        <v>4</v>
      </c>
    </row>
    <row outlineLevel="0" r="8">
      <c r="A8" s="10" t="s">
        <v>159</v>
      </c>
      <c r="B8" s="5" t="s">
        <v>154</v>
      </c>
      <c r="C8" s="10" t="n">
        <f aca="false" ca="false" dt2D="false" dtr="false" t="normal">C7*4</f>
        <v>12</v>
      </c>
      <c r="D8" s="10" t="n">
        <f aca="false" ca="false" dt2D="false" dtr="false" t="normal">D7*4</f>
        <v>16</v>
      </c>
      <c r="E8" s="10" t="n">
        <f aca="false" ca="false" dt2D="false" dtr="false" t="normal">E7*4</f>
        <v>12</v>
      </c>
      <c r="F8" s="10" t="n">
        <f aca="false" ca="false" dt2D="false" dtr="false" t="normal">F7*4</f>
        <v>16</v>
      </c>
    </row>
    <row outlineLevel="0" r="9">
      <c r="A9" s="10" t="s">
        <v>160</v>
      </c>
      <c r="B9" s="5" t="s">
        <v>161</v>
      </c>
      <c r="C9" s="10" t="n">
        <f aca="false" ca="false" dt2D="false" dtr="false" t="normal">'1тип(3кв)'!C5</f>
        <v>177.5</v>
      </c>
      <c r="D9" s="10" t="n">
        <f aca="false" ca="false" dt2D="false" dtr="false" t="normal">'2тип(4кв)'!C6</f>
        <v>236</v>
      </c>
      <c r="E9" s="10" t="n">
        <f aca="false" ca="false" dt2D="false" dtr="false" t="normal">'У_1тип(3кв)'!C5</f>
        <v>253.8</v>
      </c>
      <c r="F9" s="10" t="n">
        <f aca="false" ca="false" dt2D="false" dtr="false" t="normal">'У_2тип(4кв)'!C6</f>
        <v>283.7</v>
      </c>
    </row>
    <row outlineLevel="0" r="10">
      <c r="A10" s="10" t="s">
        <v>162</v>
      </c>
      <c r="B10" s="5" t="s">
        <v>161</v>
      </c>
      <c r="C10" s="10" t="n">
        <f aca="false" ca="false" dt2D="false" dtr="false" t="normal">C9*C3</f>
        <v>710</v>
      </c>
      <c r="D10" s="10" t="n">
        <f aca="false" ca="false" dt2D="false" dtr="false" t="normal">D9*D3</f>
        <v>944</v>
      </c>
      <c r="E10" s="10" t="n">
        <f aca="false" ca="false" dt2D="false" dtr="false" t="normal">E9*E3</f>
        <v>1015.2</v>
      </c>
      <c r="F10" s="10" t="n">
        <f aca="false" ca="false" dt2D="false" dtr="false" t="normal">F9*F3</f>
        <v>1134.8</v>
      </c>
    </row>
  </sheetData>
  <mergeCells count="3">
    <mergeCell ref="A1:A2"/>
    <mergeCell ref="C1:F1"/>
    <mergeCell ref="B1:B2"/>
  </mergeCells>
  <pageMargins bottom="0.75" footer="0.300000011920929" header="0.300000011920929" left="0.700000047683716" right="0.700000047683716" top="0.75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5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0" t="s">
        <v>163</v>
      </c>
      <c r="B1" s="10" t="s">
        <v>164</v>
      </c>
      <c r="C1" s="10" t="s">
        <v>165</v>
      </c>
    </row>
    <row outlineLevel="0" r="2">
      <c r="A2" s="10" t="s">
        <v>166</v>
      </c>
      <c r="B2" s="10" t="s">
        <v>161</v>
      </c>
      <c r="C2" s="10" t="n">
        <v>34.9</v>
      </c>
    </row>
    <row outlineLevel="0" r="3">
      <c r="A3" s="10" t="s">
        <v>167</v>
      </c>
      <c r="B3" s="10" t="s">
        <v>161</v>
      </c>
      <c r="C3" s="10" t="n">
        <v>58.3</v>
      </c>
    </row>
    <row outlineLevel="0" r="4">
      <c r="A4" s="10" t="s">
        <v>168</v>
      </c>
      <c r="B4" s="10" t="s">
        <v>161</v>
      </c>
      <c r="C4" s="10" t="n">
        <v>84.3</v>
      </c>
    </row>
    <row outlineLevel="0" r="5">
      <c r="A5" s="29" t="s">
        <v>169</v>
      </c>
      <c r="B5" s="29" t="s">
        <v>161</v>
      </c>
      <c r="C5" s="29" t="n">
        <f aca="false" ca="false" dt2D="false" dtr="false" t="normal">SUM(C2:C4)</f>
        <v>177.5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6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9.570313162127"/>
    <col bestFit="true" customWidth="true" max="2" min="2" outlineLevel="0" width="7.71093762555303"/>
    <col customWidth="true" max="3" min="3" outlineLevel="0" width="19.4257816365712"/>
  </cols>
  <sheetData>
    <row outlineLevel="0" r="1">
      <c r="A1" s="10" t="s">
        <v>163</v>
      </c>
      <c r="B1" s="10" t="s">
        <v>164</v>
      </c>
      <c r="C1" s="10" t="s">
        <v>165</v>
      </c>
    </row>
    <row outlineLevel="0" r="2">
      <c r="A2" s="10" t="s">
        <v>166</v>
      </c>
      <c r="B2" s="10" t="s">
        <v>161</v>
      </c>
      <c r="C2" s="10" t="n">
        <v>38.7</v>
      </c>
    </row>
    <row outlineLevel="0" r="3">
      <c r="A3" s="10" t="s">
        <v>167</v>
      </c>
      <c r="B3" s="10" t="s">
        <v>161</v>
      </c>
      <c r="C3" s="10" t="n">
        <v>63.7</v>
      </c>
    </row>
    <row outlineLevel="0" r="4">
      <c r="A4" s="10" t="s">
        <v>167</v>
      </c>
      <c r="B4" s="10" t="s">
        <v>161</v>
      </c>
      <c r="C4" s="10" t="n">
        <v>56.1</v>
      </c>
    </row>
    <row outlineLevel="0" r="5">
      <c r="A5" s="10" t="s">
        <v>168</v>
      </c>
      <c r="B5" s="10" t="s">
        <v>161</v>
      </c>
      <c r="C5" s="10" t="n">
        <v>77.5</v>
      </c>
    </row>
    <row outlineLevel="0" r="6">
      <c r="A6" s="29" t="s">
        <v>169</v>
      </c>
      <c r="B6" s="29" t="s">
        <v>161</v>
      </c>
      <c r="C6" s="29" t="n">
        <f aca="false" ca="false" dt2D="false" dtr="false" t="normal">SUM(C2:C5)</f>
        <v>236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2023-06-29T07:55:31Z</dcterms:modified>
</cp:coreProperties>
</file>