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земельный участок" r:id="rId1" sheetId="1" state="visible"/>
    <sheet name="Малоэтажка_колич_блоков" r:id="rId2" sheetId="2" state="visible"/>
    <sheet name="Малоэтажка_колич_квартир" r:id="rId3" sheetId="3" state="visible"/>
    <sheet name="Малоэтажка_колич_жителей" r:id="rId4" sheetId="4" state="visible"/>
    <sheet name="Малоэт_показ_благоуст_норматив" r:id="rId5" sheetId="5" state="visible"/>
    <sheet name="Малоэтажка_площади" r:id="rId6" sheetId="6" state="visible"/>
    <sheet name="Осн._характ_ки_малоэт_кварт" r:id="rId7" sheetId="7" state="visible"/>
    <sheet name="1тип(3кв)" r:id="rId8" sheetId="8" state="visible"/>
    <sheet name="2тип(4кв)" r:id="rId9" sheetId="9" state="visible"/>
    <sheet name="У_1тип(3кв)" r:id="rId10" sheetId="10" state="visible"/>
    <sheet name="У_2тип(4кв)" r:id="rId11" sheetId="1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<sst xmlns="http://schemas.openxmlformats.org/spreadsheetml/2006/main" xmlns:a="http://schemas.openxmlformats.org/drawingml/2006/main" xmlns:a15="http://schemas.microsoft.com/office/drawing/2012/main" xmlns:asvg="http://schemas.microsoft.com/office/drawing/2016/SVG/main" xmlns:c="http://schemas.openxmlformats.org/drawingml/2006/chart" xmlns:co="http://ncloudtech.com" xmlns:co-ooxml="http://ncloudtech.com/ooxml" xmlns:m="http://schemas.openxmlformats.org/officeDocument/2006/math" xmlns:mc="http://schemas.openxmlformats.org/markup-compatibility/2006" xmlns:o="urn:schemas-microsoft-com:office:office" xmlns:p="http://schemas.openxmlformats.org/presentationml/2006/main" xmlns:pic="http://schemas.openxmlformats.org/drawingml/2006/picture" xmlns:r="http://schemas.openxmlformats.org/officeDocument/2006/relationships" xmlns:s="http://schemas.openxmlformats.org/officeDocument/2006/sharedTypes" xmlns:sl="http://schemas.openxmlformats.org/schemaLibrary/2006/main" xmlns:v="urn:schemas-microsoft-com:vml" xmlns:w="http://schemas.openxmlformats.org/wordprocessingml/2006/main" xmlns:w10="urn:schemas-microsoft-com:office:word" xmlns:w14="http://schemas.microsoft.com/office/word/2010/wordml" xmlns:w15="http://schemas.microsoft.com/office/word/2012/wordml" xmlns:wp="http://schemas.openxmlformats.org/drawingml/2006/wordprocessingDrawing" xmlns:wpg="http://schemas.microsoft.com/office/word/2010/wordprocessingGroup" xmlns:wps="http://schemas.microsoft.com/office/word/2010/wordprocessingShape" xmlns:x="urn:schemas-microsoft-com:office:excel" xmlns:x14="http://schemas.microsoft.com/office/spreadsheetml/2009/9/main" xmlns:xdr="http://schemas.openxmlformats.org/drawingml/2006/spreadsheetDrawing" xmlns:xm="http://schemas.microsoft.com/office/excel/2006/main" mc:Ignorable="co co-ooxml w14 x14 w15">
  <si>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Номер микрорайона</t>
  </si>
  <si>
    <t>Номер дома</t>
  </si>
  <si>
    <t xml:space="preserve">Минимальный размер </t>
  </si>
  <si>
    <t>Максимальный размер</t>
  </si>
  <si>
    <t>Фактический размер</t>
  </si>
  <si>
    <t>Площадь застройки</t>
  </si>
  <si>
    <t>Процент застройки</t>
  </si>
  <si>
    <t>Норматив</t>
  </si>
  <si>
    <t>Факт</t>
  </si>
  <si>
    <t>1</t>
  </si>
  <si>
    <t>1-1</t>
  </si>
  <si>
    <t>-</t>
  </si>
  <si>
    <t>1-2</t>
  </si>
  <si>
    <t>1-3</t>
  </si>
  <si>
    <t>1-4</t>
  </si>
  <si>
    <t>1-5</t>
  </si>
  <si>
    <t>2</t>
  </si>
  <si>
    <t>2-1</t>
  </si>
  <si>
    <t>2-2</t>
  </si>
  <si>
    <t>2-3</t>
  </si>
  <si>
    <t>3</t>
  </si>
  <si>
    <t>3-1</t>
  </si>
  <si>
    <t>3-2</t>
  </si>
  <si>
    <t>3-3</t>
  </si>
  <si>
    <t>ИТОГО</t>
  </si>
  <si>
    <t>Номер_микрорайона</t>
  </si>
  <si>
    <t>Количество блоков, единиц</t>
  </si>
  <si>
    <t>Тип_1 (3кв)</t>
  </si>
  <si>
    <t>Тип_2(4кв)</t>
  </si>
  <si>
    <t>У_Тип_1(3кв)</t>
  </si>
  <si>
    <t>У_Тип2(4кв)</t>
  </si>
  <si>
    <t>Количество квартир, единиц</t>
  </si>
  <si>
    <t>ВСЕГО</t>
  </si>
  <si>
    <t>Итог микрорайон</t>
  </si>
  <si>
    <t>Количество проживающих (норматив), человек</t>
  </si>
  <si>
    <t>Потребность в элементах благоустройства, кв. м</t>
  </si>
  <si>
    <r>
      <t xml:space="preserve">Площадки </t>
    </r>
    <r>
      <t xml:space="preserve">
</t>
    </r>
    <r>
      <t>для отдыха детей</t>
    </r>
    <r>
      <t xml:space="preserve">
</t>
    </r>
    <r>
      <t xml:space="preserve"> и взрослых</t>
    </r>
  </si>
  <si>
    <t>Спортивные площадки</t>
  </si>
  <si>
    <t>Площадки для хозяйственных целей</t>
  </si>
  <si>
    <t>Гостевые автостоянки для жильцов дома</t>
  </si>
  <si>
    <t>ВСЕГО по участку-норматив</t>
  </si>
  <si>
    <t>ВСЕГО по участку-факт</t>
  </si>
  <si>
    <t>общая спорт</t>
  </si>
  <si>
    <t>норматив</t>
  </si>
  <si>
    <t>потребность</t>
  </si>
  <si>
    <t>факт</t>
  </si>
  <si>
    <t>Номер_участка</t>
  </si>
  <si>
    <t>Площадь квартир общая</t>
  </si>
  <si>
    <t>Основные характеристики</t>
  </si>
  <si>
    <r>
      <t>Единица</t>
    </r>
    <r>
      <t xml:space="preserve">
</t>
    </r>
    <r>
      <t>измерения</t>
    </r>
  </si>
  <si>
    <t>Типы</t>
  </si>
  <si>
    <t>Количество этажей</t>
  </si>
  <si>
    <t>шт.</t>
  </si>
  <si>
    <t>Количество 1к_квартир_этаж</t>
  </si>
  <si>
    <t>Количество 2к_квартир_этаж</t>
  </si>
  <si>
    <t>Количество 3к_квартир_этаж</t>
  </si>
  <si>
    <t>Всего_квартир_этаж</t>
  </si>
  <si>
    <t>Всего_квартир_секция</t>
  </si>
  <si>
    <t>Площадь_квартир_этаж</t>
  </si>
  <si>
    <t>кв. м.</t>
  </si>
  <si>
    <t>Площадь_квартир_секция</t>
  </si>
  <si>
    <t>Тип квартиры</t>
  </si>
  <si>
    <t>ед. изм</t>
  </si>
  <si>
    <t>Площадь</t>
  </si>
  <si>
    <t>1 комнатная</t>
  </si>
  <si>
    <t>2 комнатная</t>
  </si>
  <si>
    <t>3 комнатная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</si>
</sst>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  <numFmt co:extendedFormatCode="0" formatCode="0" numFmtId="1002"/>
    <numFmt co:extendedFormatCode="_-* #,##0.00 [$₽]_-;-* #,##0.00 [$₽]_-;_-* -?? [$₽]_-;_-@_-" formatCode="_-* #,##0.00 [$₽]_-;-* #,##0.00 [$₽]_-;_-* -?? [$₽]_-;_-@_-" numFmtId="1003"/>
  </numFmts>
  <fonts count="6">
    <font>
      <name val="Calibri"/>
      <color theme="1" tint="0"/>
      <sz val="11"/>
    </font>
    <font>
      <color theme="1" tint="0"/>
      <sz val="11"/>
      <scheme val="minor"/>
    </font>
    <font>
      <name val="Calibri"/>
      <b val="true"/>
      <i val="true"/>
      <sz val="11"/>
    </font>
    <font>
      <b val="true"/>
      <i val="true"/>
      <color theme="1" tint="0"/>
      <sz val="11"/>
      <scheme val="minor"/>
    </font>
    <font>
      <b val="true"/>
      <color theme="1" tint="0"/>
      <sz val="11"/>
      <scheme val="minor"/>
    </font>
    <font>
      <i val="true"/>
      <color theme="9" tint="-0.249977111117893"/>
      <sz val="11"/>
      <scheme val="minor"/>
    </font>
  </fonts>
  <fills count="2">
    <fill>
      <patternFill patternType="none"/>
    </fill>
    <fill>
      <patternFill patternType="gray125"/>
    </fill>
  </fills>
  <borders count="11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none"/>
      <bottom style="thin">
        <color rgb="000000" tint="0"/>
      </bottom>
    </border>
    <border>
      <top style="none"/>
      <bottom style="thin">
        <color rgb="000000" tint="0"/>
      </bottom>
    </border>
    <border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39">
    <xf applyFont="true" applyNumberFormat="true" borderId="0" fillId="0" fontId="1" numFmtId="1000" quotePrefix="false"/>
    <xf applyAlignment="true" applyBorder="true" applyFont="true" applyNumberFormat="true" borderId="1" fillId="0" fontId="1" numFmtId="1000" quotePrefix="false">
      <alignment horizontal="center" vertical="center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3" fillId="0" fontId="1" numFmtId="1000" quotePrefix="false">
      <alignment horizontal="center" vertical="center"/>
    </xf>
    <xf applyAlignment="true" applyBorder="true" applyFont="true" applyNumberFormat="true" borderId="1" fillId="0" fontId="1" numFmtId="1001" quotePrefix="false">
      <alignment horizontal="center" vertical="center"/>
    </xf>
    <xf applyAlignment="true" applyBorder="true" applyFont="true" applyNumberFormat="true" borderId="1" fillId="0" fontId="1" numFmtId="1001" quotePrefix="false">
      <alignment horizontal="center"/>
    </xf>
    <xf applyAlignment="true" applyBorder="true" applyFont="true" applyNumberFormat="true" borderId="1" fillId="0" fontId="1" numFmtId="1000" quotePrefix="false">
      <alignment horizontal="center"/>
    </xf>
    <xf applyAlignment="true" applyBorder="true" applyFont="true" applyNumberFormat="true" borderId="1" fillId="0" fontId="1" numFmtId="1002" quotePrefix="false">
      <alignment horizontal="center"/>
    </xf>
    <xf applyAlignment="true" applyBorder="true" applyFont="true" applyNumberFormat="true" borderId="4" fillId="0" fontId="1" numFmtId="1001" quotePrefix="false">
      <alignment horizontal="center" vertical="center"/>
    </xf>
    <xf applyAlignment="true" applyBorder="true" applyFont="true" applyNumberFormat="true" borderId="3" fillId="0" fontId="1" numFmtId="1001" quotePrefix="false">
      <alignment horizontal="center" vertical="center"/>
    </xf>
    <xf applyAlignment="true" applyBorder="true" applyFont="true" applyNumberFormat="true" borderId="5" fillId="0" fontId="1" numFmtId="1000" quotePrefix="false">
      <alignment horizontal="center"/>
    </xf>
    <xf applyAlignment="true" applyBorder="true" applyFont="true" applyNumberFormat="true" borderId="2" fillId="0" fontId="1" numFmtId="1000" quotePrefix="false">
      <alignment horizontal="center"/>
    </xf>
    <xf applyBorder="true" applyFont="true" applyNumberFormat="true" borderId="1" fillId="0" fontId="1" numFmtId="1000" quotePrefix="false"/>
    <xf applyBorder="true" applyFont="true" applyNumberFormat="true" borderId="3" fillId="0" fontId="1" numFmtId="1000" quotePrefix="false"/>
    <xf applyBorder="true" applyFont="true" applyNumberFormat="true" borderId="4" fillId="0" fontId="1" numFmtId="1000" quotePrefix="false"/>
    <xf applyFont="true" borderId="0" fillId="0" fontId="2" quotePrefix="false"/>
    <xf applyAlignment="true" applyBorder="true" applyFont="true" applyNumberFormat="true" borderId="1" fillId="0" fontId="3" numFmtId="1000" quotePrefix="false">
      <alignment horizontal="center"/>
    </xf>
    <xf applyAlignment="true" applyBorder="true" applyFont="true" applyNumberFormat="true" borderId="3" fillId="0" fontId="3" numFmtId="1000" quotePrefix="false">
      <alignment horizontal="center"/>
    </xf>
    <xf applyAlignment="true" applyBorder="true" applyFont="true" applyNumberFormat="true" borderId="3" fillId="0" fontId="1" numFmtId="1000" quotePrefix="false">
      <alignment horizontal="center"/>
    </xf>
    <xf applyBorder="true" applyFont="true" applyNumberFormat="true" borderId="1" fillId="0" fontId="3" numFmtId="1000" quotePrefix="false"/>
    <xf applyAlignment="true" applyBorder="true" applyFont="true" applyNumberFormat="true" borderId="4" fillId="0" fontId="1" numFmtId="1000" quotePrefix="false">
      <alignment horizontal="center"/>
    </xf>
    <xf applyAlignment="true" applyFont="true" applyNumberFormat="true" borderId="0" fillId="0" fontId="1" numFmtId="1000" quotePrefix="false">
      <alignment horizontal="center"/>
    </xf>
    <xf applyAlignment="true" applyBorder="true" applyFont="true" applyNumberFormat="true" borderId="6" fillId="0" fontId="1" numFmtId="1000" quotePrefix="false">
      <alignment horizontal="center"/>
    </xf>
    <xf applyAlignment="true" applyBorder="true" applyFont="true" applyNumberFormat="true" borderId="7" fillId="0" fontId="1" numFmtId="1000" quotePrefix="false">
      <alignment horizontal="center"/>
    </xf>
    <xf applyAlignment="true" applyBorder="true" applyFont="true" applyNumberFormat="true" borderId="8" fillId="0" fontId="1" numFmtId="1000" quotePrefix="false">
      <alignment horizontal="center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 wrapText="true"/>
    </xf>
    <xf applyAlignment="true" applyBorder="true" applyFont="true" applyNumberFormat="true" borderId="5" fillId="0" fontId="1" numFmtId="1000" quotePrefix="false">
      <alignment horizontal="center" wrapText="true"/>
    </xf>
    <xf applyAlignment="true" applyBorder="true" applyFont="true" applyNumberFormat="true" borderId="2" fillId="0" fontId="1" numFmtId="1000" quotePrefix="false">
      <alignment horizontal="center" wrapText="true"/>
    </xf>
    <xf applyAlignment="true" applyBorder="true" applyFont="true" applyNumberFormat="true" borderId="1" fillId="0" fontId="1" numFmtId="1000" quotePrefix="false">
      <alignment horizontal="center" vertical="center" wrapText="true"/>
    </xf>
    <xf applyAlignment="true" applyBorder="true" applyFont="true" applyNumberFormat="true" borderId="3" fillId="0" fontId="1" numFmtId="1000" quotePrefix="false">
      <alignment horizontal="center" vertical="center" wrapText="true"/>
    </xf>
    <xf applyAlignment="true" applyBorder="true" applyFont="true" applyNumberFormat="true" borderId="1" fillId="0" fontId="4" numFmtId="1000" quotePrefix="false">
      <alignment horizontal="center"/>
    </xf>
    <xf applyAlignment="true" applyFont="true" applyNumberFormat="true" borderId="0" fillId="0" fontId="5" numFmtId="1000" quotePrefix="false">
      <alignment horizontal="center"/>
    </xf>
    <xf applyAlignment="true" applyFont="true" applyNumberFormat="true" borderId="0" fillId="0" fontId="1" numFmtId="1002" quotePrefix="false">
      <alignment horizontal="center"/>
    </xf>
    <xf applyAlignment="true" applyBorder="true" applyFont="true" applyNumberFormat="true" borderId="9" fillId="0" fontId="1" numFmtId="1001" quotePrefix="false">
      <alignment vertical="center"/>
    </xf>
    <xf applyAlignment="true" applyBorder="true" applyFont="true" applyNumberFormat="true" borderId="10" fillId="0" fontId="1" numFmtId="1001" quotePrefix="false">
      <alignment vertical="center"/>
    </xf>
    <xf applyAlignment="true" applyBorder="true" applyFont="true" applyNumberFormat="true" borderId="10" fillId="0" fontId="1" numFmtId="1000" quotePrefix="false">
      <alignment horizontal="center" vertical="center"/>
    </xf>
    <xf applyBorder="true" applyFont="true" applyNumberFormat="true" borderId="9" fillId="0" fontId="1" numFmtId="1003" quotePrefix="false"/>
    <xf applyFont="true" applyNumberFormat="true" borderId="0" fillId="0" fontId="1" numFmtId="1003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3" Target="styles.xml" Type="http://schemas.openxmlformats.org/officeDocument/2006/relationships/styles"/>
  <Relationship Id="rId11" Target="worksheets/sheet11.xml" Type="http://schemas.openxmlformats.org/officeDocument/2006/relationships/worksheet"/>
  <Relationship Id="rId10" Target="worksheets/sheet10.xml" Type="http://schemas.openxmlformats.org/officeDocument/2006/relationships/worksheet"/>
  <Relationship Id="rId9" Target="worksheets/sheet9.xml" Type="http://schemas.openxmlformats.org/officeDocument/2006/relationships/worksheet"/>
  <Relationship Id="rId8" Target="worksheets/sheet8.xml" Type="http://schemas.openxmlformats.org/officeDocument/2006/relationships/worksheet"/>
  <Relationship Id="rId7" Target="worksheets/sheet7.xml" Type="http://schemas.openxmlformats.org/officeDocument/2006/relationships/worksheet"/>
  <Relationship Id="rId14" Target="theme/theme1.xml" Type="http://schemas.openxmlformats.org/officeDocument/2006/relationships/theme"/>
  <Relationship Id="rId6" Target="worksheets/sheet6.xml" Type="http://schemas.openxmlformats.org/officeDocument/2006/relationships/worksheet"/>
  <Relationship Id="rId5" Target="worksheets/sheet5.xml" Type="http://schemas.openxmlformats.org/officeDocument/2006/relationships/worksheet"/>
  <Relationship Id="rId4" Target="worksheets/sheet4.xml" Type="http://schemas.openxmlformats.org/officeDocument/2006/relationships/worksheet"/>
  <Relationship Id="rId12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15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2851566656466"/>
    <col bestFit="true" customWidth="true" max="2" min="2" outlineLevel="0" width="14.425781467405"/>
    <col bestFit="true" customWidth="true" max="3" min="3" outlineLevel="0" width="22.425781467405"/>
    <col bestFit="true" customWidth="true" max="4" min="4" outlineLevel="0" width="22.5703129929608"/>
    <col bestFit="true" customWidth="true" max="5" min="5" outlineLevel="0" width="20.1406251400907"/>
    <col customWidth="true" max="6" min="6" outlineLevel="0" width="20.1406251400907"/>
    <col bestFit="true" customWidth="true" max="7" min="7" outlineLevel="0" width="18.7109381330516"/>
  </cols>
  <sheetData>
    <row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/>
    </row>
    <row outlineLevel="0" r="2">
      <c r="A2" s="3" t="s"/>
      <c r="B2" s="3" t="s"/>
      <c r="C2" s="3" t="s"/>
      <c r="D2" s="3" t="s"/>
      <c r="E2" s="3" t="s"/>
      <c r="F2" s="3" t="s"/>
      <c r="G2" s="1" t="s">
        <v>7</v>
      </c>
      <c r="H2" s="1" t="s">
        <v>8</v>
      </c>
    </row>
    <row outlineLevel="0" r="3">
      <c r="A3" s="4" t="s">
        <v>9</v>
      </c>
      <c r="B3" s="5" t="s">
        <v>10</v>
      </c>
      <c r="C3" s="6" t="n">
        <v>500</v>
      </c>
      <c r="D3" s="6" t="s">
        <v>11</v>
      </c>
      <c r="E3" s="6" t="n">
        <v>15115</v>
      </c>
      <c r="F3" s="6" t="n">
        <v>3182</v>
      </c>
      <c r="G3" s="6" t="n">
        <v>50</v>
      </c>
      <c r="H3" s="7" t="n">
        <f aca="false" ca="false" dt2D="false" dtr="false" t="normal">F3/E3*100</f>
        <v>21.051935163744627</v>
      </c>
    </row>
    <row outlineLevel="0" r="4">
      <c r="A4" s="8" t="s"/>
      <c r="B4" s="5" t="s">
        <v>12</v>
      </c>
      <c r="C4" s="6" t="n">
        <v>500</v>
      </c>
      <c r="D4" s="6" t="s">
        <v>11</v>
      </c>
      <c r="E4" s="6" t="n">
        <v>18988</v>
      </c>
      <c r="F4" s="6" t="n">
        <v>3535</v>
      </c>
      <c r="G4" s="6" t="n">
        <v>50</v>
      </c>
      <c r="H4" s="7" t="n">
        <f aca="false" ca="false" dt2D="false" dtr="false" t="normal">F4/E4*100</f>
        <v>18.617021276595743</v>
      </c>
    </row>
    <row outlineLevel="0" r="5">
      <c r="A5" s="8" t="s"/>
      <c r="B5" s="5" t="s">
        <v>13</v>
      </c>
      <c r="C5" s="6" t="n">
        <v>500</v>
      </c>
      <c r="D5" s="6" t="s">
        <v>11</v>
      </c>
      <c r="E5" s="6" t="n">
        <v>11699</v>
      </c>
      <c r="F5" s="6" t="n">
        <v>3184</v>
      </c>
      <c r="G5" s="6" t="n">
        <v>50</v>
      </c>
      <c r="H5" s="7" t="n">
        <f aca="false" ca="false" dt2D="false" dtr="false" t="normal">F5/E5*100</f>
        <v>27.21600136763826</v>
      </c>
    </row>
    <row outlineLevel="0" r="6">
      <c r="A6" s="8" t="s"/>
      <c r="B6" s="5" t="s">
        <v>14</v>
      </c>
      <c r="C6" s="6" t="n">
        <v>500</v>
      </c>
      <c r="D6" s="6" t="s">
        <v>11</v>
      </c>
      <c r="E6" s="6" t="n">
        <v>9275</v>
      </c>
      <c r="F6" s="6" t="n">
        <v>2122</v>
      </c>
      <c r="G6" s="6" t="n">
        <v>50</v>
      </c>
      <c r="H6" s="7" t="n">
        <f aca="false" ca="false" dt2D="false" dtr="false" t="normal">F6/E6*100</f>
        <v>22.878706199460915</v>
      </c>
    </row>
    <row outlineLevel="0" r="7">
      <c r="A7" s="9" t="s"/>
      <c r="B7" s="5" t="s">
        <v>15</v>
      </c>
      <c r="C7" s="6" t="n">
        <v>500</v>
      </c>
      <c r="D7" s="6" t="s">
        <v>11</v>
      </c>
      <c r="E7" s="6" t="n">
        <v>8403</v>
      </c>
      <c r="F7" s="6" t="n">
        <v>1769</v>
      </c>
      <c r="G7" s="6" t="n">
        <v>50</v>
      </c>
      <c r="H7" s="7" t="n">
        <f aca="false" ca="false" dt2D="false" dtr="false" t="normal">F7/E7*100</f>
        <v>21.052005236225156</v>
      </c>
    </row>
    <row outlineLevel="0" r="8">
      <c r="A8" s="4" t="s">
        <v>16</v>
      </c>
      <c r="B8" s="5" t="s">
        <v>17</v>
      </c>
      <c r="C8" s="6" t="n">
        <v>500</v>
      </c>
      <c r="D8" s="6" t="s">
        <v>11</v>
      </c>
      <c r="E8" s="6" t="n">
        <v>14293</v>
      </c>
      <c r="F8" s="6" t="n">
        <v>3182</v>
      </c>
      <c r="G8" s="6" t="n">
        <v>50</v>
      </c>
      <c r="H8" s="7" t="n">
        <f aca="false" ca="false" dt2D="false" dtr="false" t="normal">F8/E8*100</f>
        <v>22.26264605051424</v>
      </c>
    </row>
    <row outlineLevel="0" r="9">
      <c r="A9" s="8" t="s"/>
      <c r="B9" s="5" t="s">
        <v>18</v>
      </c>
      <c r="C9" s="6" t="n">
        <v>500</v>
      </c>
      <c r="D9" s="6" t="s">
        <v>11</v>
      </c>
      <c r="E9" s="6" t="n">
        <v>14293</v>
      </c>
      <c r="F9" s="6" t="n">
        <v>3182</v>
      </c>
      <c r="G9" s="6" t="n">
        <v>50</v>
      </c>
      <c r="H9" s="7" t="n">
        <f aca="false" ca="false" dt2D="false" dtr="false" t="normal">F9/E9*100</f>
        <v>22.26264605051424</v>
      </c>
    </row>
    <row outlineLevel="0" r="10">
      <c r="A10" s="9" t="s"/>
      <c r="B10" s="5" t="s">
        <v>19</v>
      </c>
      <c r="C10" s="6" t="n">
        <v>500</v>
      </c>
      <c r="D10" s="6" t="s">
        <v>11</v>
      </c>
      <c r="E10" s="6" t="n">
        <v>11651</v>
      </c>
      <c r="F10" s="6" t="n">
        <v>3182</v>
      </c>
      <c r="G10" s="6" t="n">
        <v>50</v>
      </c>
      <c r="H10" s="7" t="n">
        <f aca="false" ca="false" dt2D="false" dtr="false" t="normal">F10/E10*100</f>
        <v>27.310960432580895</v>
      </c>
    </row>
    <row outlineLevel="0" r="11">
      <c r="A11" s="4" t="s">
        <v>20</v>
      </c>
      <c r="B11" s="5" t="s">
        <v>21</v>
      </c>
      <c r="C11" s="6" t="n">
        <v>500</v>
      </c>
      <c r="D11" s="6" t="s">
        <v>11</v>
      </c>
      <c r="E11" s="6" t="n">
        <v>13878</v>
      </c>
      <c r="F11" s="6" t="n">
        <v>3182</v>
      </c>
      <c r="G11" s="6" t="n">
        <v>50</v>
      </c>
      <c r="H11" s="7" t="n">
        <f aca="false" ca="false" dt2D="false" dtr="false" t="normal">F11/E11*100</f>
        <v>22.928375846663783</v>
      </c>
    </row>
    <row outlineLevel="0" r="12">
      <c r="A12" s="8" t="s"/>
      <c r="B12" s="5" t="s">
        <v>22</v>
      </c>
      <c r="C12" s="6" t="n">
        <v>500</v>
      </c>
      <c r="D12" s="6" t="s">
        <v>11</v>
      </c>
      <c r="E12" s="6" t="n">
        <v>13842</v>
      </c>
      <c r="F12" s="6" t="n">
        <v>3182</v>
      </c>
      <c r="G12" s="6" t="n">
        <v>50</v>
      </c>
      <c r="H12" s="7" t="n">
        <f aca="false" ca="false" dt2D="false" dtr="false" t="normal">F12/E12*100</f>
        <v>22.988007513365122</v>
      </c>
    </row>
    <row outlineLevel="0" r="13">
      <c r="A13" s="9" t="s"/>
      <c r="B13" s="5" t="s">
        <v>23</v>
      </c>
      <c r="C13" s="6" t="n">
        <v>500</v>
      </c>
      <c r="D13" s="6" t="s">
        <v>11</v>
      </c>
      <c r="E13" s="6" t="n">
        <v>20869</v>
      </c>
      <c r="F13" s="6" t="n">
        <v>3528</v>
      </c>
      <c r="G13" s="6" t="n">
        <v>50</v>
      </c>
      <c r="H13" s="7" t="n">
        <f aca="false" ca="false" dt2D="false" dtr="false" t="normal">F13/E13*100</f>
        <v>16.90545785615027</v>
      </c>
    </row>
    <row outlineLevel="0" r="14">
      <c r="A14" s="5" t="s">
        <v>24</v>
      </c>
      <c r="B14" s="5" t="n"/>
      <c r="C14" s="6" t="n"/>
      <c r="D14" s="6" t="n"/>
      <c r="E14" s="6" t="n">
        <f aca="false" ca="false" dt2D="false" dtr="false" t="normal">SUM(E3:E13)</f>
        <v>152306</v>
      </c>
      <c r="F14" s="6" t="n">
        <f aca="false" ca="false" dt2D="false" dtr="false" t="normal">SUM(F3:F13)</f>
        <v>33230</v>
      </c>
      <c r="G14" s="6" t="n"/>
      <c r="H14" s="7" t="n">
        <f aca="false" ca="false" dt2D="false" dtr="false" t="normal">F14/E14*100</f>
        <v>21.81791918900109</v>
      </c>
    </row>
  </sheetData>
  <mergeCells count="10">
    <mergeCell ref="G1:H1"/>
    <mergeCell ref="A1:A2"/>
    <mergeCell ref="B1:B2"/>
    <mergeCell ref="C1:C2"/>
    <mergeCell ref="D1:D2"/>
    <mergeCell ref="E1:E2"/>
    <mergeCell ref="F1:F2"/>
    <mergeCell ref="A11:A13"/>
    <mergeCell ref="A8:A10"/>
    <mergeCell ref="A3:A7"/>
  </mergeCells>
  <pageMargins bottom="0.75" footer="0.300000011920929" header="0.300000011920929" left="0.700000047683716" right="0.700000047683716" top="0.75"/>
</worksheet>
</file>

<file path=xl/worksheets/sheet1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5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9.570313162127"/>
    <col bestFit="true" customWidth="true" max="2" min="2" outlineLevel="0" width="7.71093762555303"/>
    <col customWidth="true" max="3" min="3" outlineLevel="0" width="19.4257816365712"/>
  </cols>
  <sheetData>
    <row outlineLevel="0" r="1">
      <c r="A1" s="12" t="s">
        <v>61</v>
      </c>
      <c r="B1" s="12" t="s">
        <v>62</v>
      </c>
      <c r="C1" s="12" t="s">
        <v>63</v>
      </c>
    </row>
    <row outlineLevel="0" r="2">
      <c r="A2" s="12" t="s">
        <v>65</v>
      </c>
      <c r="B2" s="12" t="s">
        <v>59</v>
      </c>
      <c r="C2" s="12" t="n">
        <v>71.9</v>
      </c>
    </row>
    <row outlineLevel="0" r="3">
      <c r="A3" s="12" t="s">
        <v>66</v>
      </c>
      <c r="B3" s="12" t="s">
        <v>59</v>
      </c>
      <c r="C3" s="12" t="n">
        <v>82.5</v>
      </c>
    </row>
    <row outlineLevel="0" r="4">
      <c r="A4" s="12" t="s">
        <v>66</v>
      </c>
      <c r="B4" s="12" t="s">
        <v>59</v>
      </c>
      <c r="C4" s="12" t="n">
        <v>99.4</v>
      </c>
    </row>
    <row outlineLevel="0" r="5">
      <c r="A5" s="19" t="s">
        <v>24</v>
      </c>
      <c r="B5" s="19" t="s">
        <v>59</v>
      </c>
      <c r="C5" s="19" t="n">
        <f aca="false" ca="false" dt2D="false" dtr="false" t="normal">SUM(C2:C4)</f>
        <v>253.8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1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6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9.570313162127"/>
    <col bestFit="true" customWidth="true" max="2" min="2" outlineLevel="0" width="7.71093762555303"/>
    <col customWidth="true" max="3" min="3" outlineLevel="0" width="19.4257816365712"/>
  </cols>
  <sheetData>
    <row outlineLevel="0" r="1">
      <c r="A1" s="12" t="s">
        <v>61</v>
      </c>
      <c r="B1" s="12" t="s">
        <v>62</v>
      </c>
      <c r="C1" s="12" t="s">
        <v>63</v>
      </c>
    </row>
    <row outlineLevel="0" r="2">
      <c r="A2" s="12" t="s">
        <v>64</v>
      </c>
      <c r="B2" s="12" t="s">
        <v>59</v>
      </c>
      <c r="C2" s="12" t="n">
        <v>39.7</v>
      </c>
    </row>
    <row outlineLevel="0" r="3">
      <c r="A3" s="12" t="s">
        <v>65</v>
      </c>
      <c r="B3" s="12" t="s">
        <v>59</v>
      </c>
      <c r="C3" s="12" t="n">
        <v>60.5</v>
      </c>
    </row>
    <row outlineLevel="0" r="4">
      <c r="A4" s="12" t="s">
        <v>66</v>
      </c>
      <c r="B4" s="12" t="s">
        <v>59</v>
      </c>
      <c r="C4" s="12" t="n">
        <v>100</v>
      </c>
    </row>
    <row outlineLevel="0" r="5">
      <c r="A5" s="12" t="s">
        <v>66</v>
      </c>
      <c r="B5" s="12" t="s">
        <v>59</v>
      </c>
      <c r="C5" s="12" t="n">
        <v>83.5</v>
      </c>
    </row>
    <row outlineLevel="0" r="6">
      <c r="A6" s="19" t="s">
        <v>24</v>
      </c>
      <c r="B6" s="19" t="s">
        <v>59</v>
      </c>
      <c r="C6" s="19" t="n">
        <f aca="false" ca="false" dt2D="false" dtr="false" t="normal">SUM(C2:C5)</f>
        <v>283.7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4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8554686436103"/>
    <col customWidth="true" max="2" min="2" outlineLevel="0" width="17.2851568348128"/>
    <col customWidth="true" max="6" min="3" outlineLevel="0" width="12.7109371180545"/>
  </cols>
  <sheetData>
    <row outlineLevel="0" r="1">
      <c r="A1" s="1" t="s">
        <v>25</v>
      </c>
      <c r="B1" s="1" t="s">
        <v>1</v>
      </c>
      <c r="C1" s="6" t="s">
        <v>26</v>
      </c>
      <c r="D1" s="10" t="s"/>
      <c r="E1" s="10" t="s"/>
      <c r="F1" s="11" t="s"/>
    </row>
    <row outlineLevel="0" r="2">
      <c r="A2" s="3" t="s"/>
      <c r="B2" s="3" t="s"/>
      <c r="C2" s="12" t="s">
        <v>27</v>
      </c>
      <c r="D2" s="12" t="s">
        <v>28</v>
      </c>
      <c r="E2" s="12" t="s">
        <v>29</v>
      </c>
      <c r="F2" s="12" t="s">
        <v>30</v>
      </c>
    </row>
    <row outlineLevel="0" r="3">
      <c r="A3" s="4" t="s">
        <v>9</v>
      </c>
      <c r="B3" s="5" t="s">
        <v>10</v>
      </c>
      <c r="C3" s="12" t="n">
        <v>0</v>
      </c>
      <c r="D3" s="12" t="n">
        <v>8</v>
      </c>
      <c r="E3" s="12" t="n">
        <v>1</v>
      </c>
      <c r="F3" s="12" t="n">
        <v>0</v>
      </c>
    </row>
    <row outlineLevel="0" r="4">
      <c r="A4" s="8" t="s"/>
      <c r="B4" s="5" t="s">
        <v>12</v>
      </c>
      <c r="C4" s="12" t="n">
        <v>0</v>
      </c>
      <c r="D4" s="12" t="n">
        <v>9</v>
      </c>
      <c r="E4" s="12" t="n">
        <v>1</v>
      </c>
      <c r="F4" s="12" t="n">
        <v>0</v>
      </c>
    </row>
    <row outlineLevel="0" r="5">
      <c r="A5" s="8" t="s"/>
      <c r="B5" s="5" t="s">
        <v>13</v>
      </c>
      <c r="C5" s="12" t="n">
        <v>0</v>
      </c>
      <c r="D5" s="12" t="n">
        <v>7</v>
      </c>
      <c r="E5" s="12" t="n">
        <v>2</v>
      </c>
      <c r="F5" s="12" t="n">
        <v>0</v>
      </c>
    </row>
    <row outlineLevel="0" r="6">
      <c r="A6" s="8" t="s"/>
      <c r="B6" s="5" t="s">
        <v>14</v>
      </c>
      <c r="C6" s="12" t="n">
        <v>0</v>
      </c>
      <c r="D6" s="12" t="n">
        <v>5</v>
      </c>
      <c r="E6" s="12" t="n">
        <v>1</v>
      </c>
      <c r="F6" s="12" t="n">
        <v>0</v>
      </c>
    </row>
    <row outlineLevel="0" r="7">
      <c r="A7" s="9" t="s"/>
      <c r="B7" s="5" t="s">
        <v>15</v>
      </c>
      <c r="C7" s="12" t="n">
        <v>0</v>
      </c>
      <c r="D7" s="12" t="n">
        <v>4</v>
      </c>
      <c r="E7" s="12" t="n">
        <v>1</v>
      </c>
      <c r="F7" s="12" t="n">
        <v>0</v>
      </c>
    </row>
    <row outlineLevel="0" r="8">
      <c r="A8" s="4" t="s">
        <v>16</v>
      </c>
      <c r="B8" s="5" t="s">
        <v>17</v>
      </c>
      <c r="C8" s="12" t="n">
        <v>0</v>
      </c>
      <c r="D8" s="12" t="n">
        <v>7</v>
      </c>
      <c r="E8" s="12" t="n">
        <v>2</v>
      </c>
      <c r="F8" s="12" t="n">
        <v>0</v>
      </c>
    </row>
    <row outlineLevel="0" r="9">
      <c r="A9" s="8" t="s"/>
      <c r="B9" s="5" t="s">
        <v>18</v>
      </c>
      <c r="C9" s="12" t="n">
        <v>0</v>
      </c>
      <c r="D9" s="12" t="n">
        <v>7</v>
      </c>
      <c r="E9" s="12" t="n">
        <v>2</v>
      </c>
      <c r="F9" s="12" t="n">
        <v>0</v>
      </c>
    </row>
    <row outlineLevel="0" r="10">
      <c r="A10" s="9" t="s"/>
      <c r="B10" s="5" t="s">
        <v>19</v>
      </c>
      <c r="C10" s="12" t="n">
        <v>0</v>
      </c>
      <c r="D10" s="12" t="n">
        <v>7</v>
      </c>
      <c r="E10" s="12" t="n">
        <v>2</v>
      </c>
      <c r="F10" s="12" t="n">
        <v>0</v>
      </c>
    </row>
    <row outlineLevel="0" r="11">
      <c r="A11" s="4" t="s">
        <v>20</v>
      </c>
      <c r="B11" s="5" t="s">
        <v>21</v>
      </c>
      <c r="C11" s="12" t="n">
        <v>0</v>
      </c>
      <c r="D11" s="12" t="n">
        <v>7</v>
      </c>
      <c r="E11" s="12" t="n">
        <v>2</v>
      </c>
      <c r="F11" s="12" t="n">
        <v>0</v>
      </c>
    </row>
    <row outlineLevel="0" r="12">
      <c r="A12" s="8" t="s"/>
      <c r="B12" s="5" t="s">
        <v>22</v>
      </c>
      <c r="C12" s="12" t="n">
        <v>0</v>
      </c>
      <c r="D12" s="12" t="n">
        <v>7</v>
      </c>
      <c r="E12" s="12" t="n">
        <v>2</v>
      </c>
      <c r="F12" s="12" t="n">
        <v>0</v>
      </c>
    </row>
    <row outlineLevel="0" r="13">
      <c r="A13" s="9" t="s"/>
      <c r="B13" s="5" t="s">
        <v>23</v>
      </c>
      <c r="C13" s="12" t="n">
        <v>0</v>
      </c>
      <c r="D13" s="12" t="n">
        <v>9</v>
      </c>
      <c r="E13" s="12" t="n">
        <v>1</v>
      </c>
      <c r="F13" s="12" t="n">
        <v>0</v>
      </c>
    </row>
    <row outlineLevel="0" r="14">
      <c r="A14" s="5" t="s">
        <v>24</v>
      </c>
      <c r="B14" s="5" t="n"/>
      <c r="C14" s="12" t="n">
        <f aca="false" ca="false" dt2D="false" dtr="false" t="normal">SUM(C3:C13)</f>
        <v>0</v>
      </c>
      <c r="D14" s="12" t="n">
        <f aca="false" ca="false" dt2D="false" dtr="false" t="normal">SUM(D3:D13)</f>
        <v>77</v>
      </c>
      <c r="E14" s="12" t="n">
        <f aca="false" ca="false" dt2D="false" dtr="false" t="normal">SUM(E3:E13)</f>
        <v>17</v>
      </c>
      <c r="F14" s="12" t="n">
        <f aca="false" ca="false" dt2D="false" dtr="false" t="normal">SUM(F3:F13)</f>
        <v>0</v>
      </c>
    </row>
  </sheetData>
  <mergeCells count="6">
    <mergeCell ref="A11:A13"/>
    <mergeCell ref="A1:A2"/>
    <mergeCell ref="B1:B2"/>
    <mergeCell ref="C1:F1"/>
    <mergeCell ref="A3:A7"/>
    <mergeCell ref="A8:A10"/>
  </mergeCells>
  <pageMargins bottom="0.75" footer="0.300000011920929" header="0.300000011920929" left="0.700000047683716" right="0.700000047683716" top="0.75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14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8554686436103"/>
    <col customWidth="true" max="2" min="2" outlineLevel="0" width="20.8554686436103"/>
    <col customWidth="true" max="3" min="3" outlineLevel="0" width="12.8554686436103"/>
    <col customWidth="true" max="4" min="4" outlineLevel="0" width="12.2851566656466"/>
    <col bestFit="true" customWidth="true" max="5" min="5" outlineLevel="0" width="12.8554686436103"/>
    <col bestFit="true" customWidth="true" max="6" min="6" outlineLevel="0" width="11.8554691511089"/>
    <col bestFit="true" customWidth="true" max="8" min="8" outlineLevel="0" width="15.281752872907"/>
  </cols>
  <sheetData>
    <row outlineLevel="0" r="1">
      <c r="A1" s="1" t="s">
        <v>25</v>
      </c>
      <c r="B1" s="1" t="s">
        <v>1</v>
      </c>
      <c r="C1" s="6" t="s">
        <v>31</v>
      </c>
      <c r="D1" s="10" t="s"/>
      <c r="E1" s="10" t="s"/>
      <c r="F1" s="11" t="s"/>
      <c r="G1" s="12" t="s">
        <v>32</v>
      </c>
      <c r="H1" s="12" t="s">
        <v>33</v>
      </c>
    </row>
    <row outlineLevel="0" r="2">
      <c r="A2" s="3" t="s"/>
      <c r="B2" s="3" t="s"/>
      <c r="C2" s="12" t="s">
        <v>27</v>
      </c>
      <c r="D2" s="12" t="s">
        <v>28</v>
      </c>
      <c r="E2" s="12" t="s">
        <v>29</v>
      </c>
      <c r="F2" s="12" t="s">
        <v>30</v>
      </c>
      <c r="G2" s="13" t="s"/>
      <c r="H2" s="13" t="s"/>
    </row>
    <row outlineLevel="0" r="3">
      <c r="A3" s="4" t="s">
        <v>9</v>
      </c>
      <c r="B3" s="5" t="s">
        <v>10</v>
      </c>
      <c r="C3" s="12" t="n">
        <f aca="false" ca="false" dt2D="false" dtr="false" t="normal">'Малоэтажка_колич_блоков'!C3*'Осн._характ_ки_малоэт_кварт'!$C$8</f>
        <v>0</v>
      </c>
      <c r="D3" s="12" t="n">
        <f aca="false" ca="false" dt2D="false" dtr="false" t="normal">'Малоэтажка_колич_блоков'!D3*'Осн._характ_ки_малоэт_кварт'!$D$8</f>
        <v>256</v>
      </c>
      <c r="E3" s="12" t="n">
        <f aca="false" ca="false" dt2D="false" dtr="false" t="normal">'Малоэтажка_колич_блоков'!E3*'Осн._характ_ки_малоэт_кварт'!$E$8</f>
        <v>24</v>
      </c>
      <c r="F3" s="12" t="n">
        <f aca="false" ca="false" dt2D="false" dtr="false" t="normal">'Малоэтажка_колич_блоков'!F3*'Осн._характ_ки_малоэт_кварт'!$F$8</f>
        <v>0</v>
      </c>
      <c r="G3" s="12" t="n">
        <f aca="false" ca="false" dt2D="false" dtr="false" t="normal">SUM(C3:F3)</f>
        <v>280</v>
      </c>
      <c r="H3" s="12" t="n">
        <f aca="false" ca="false" dt2D="false" dtr="false" t="normal">SUM(G3:G7)</f>
        <v>1200</v>
      </c>
    </row>
    <row outlineLevel="0" r="4">
      <c r="A4" s="8" t="s"/>
      <c r="B4" s="5" t="s">
        <v>12</v>
      </c>
      <c r="C4" s="12" t="n">
        <f aca="false" ca="false" dt2D="false" dtr="false" t="normal">'Малоэтажка_колич_блоков'!C4*'Осн._характ_ки_малоэт_кварт'!$C$8</f>
        <v>0</v>
      </c>
      <c r="D4" s="12" t="n">
        <f aca="false" ca="false" dt2D="false" dtr="false" t="normal">'Малоэтажка_колич_блоков'!D4*'Осн._характ_ки_малоэт_кварт'!$D$8</f>
        <v>288</v>
      </c>
      <c r="E4" s="12" t="n">
        <f aca="false" ca="false" dt2D="false" dtr="false" t="normal">'Малоэтажка_колич_блоков'!E4*'Осн._характ_ки_малоэт_кварт'!$E$8</f>
        <v>24</v>
      </c>
      <c r="F4" s="12" t="n">
        <f aca="false" ca="false" dt2D="false" dtr="false" t="normal">'Малоэтажка_колич_блоков'!F4*'Осн._характ_ки_малоэт_кварт'!$F$8</f>
        <v>0</v>
      </c>
      <c r="G4" s="12" t="n">
        <f aca="false" ca="false" dt2D="false" dtr="false" t="normal">SUM(C4:F4)</f>
        <v>312</v>
      </c>
      <c r="H4" s="14" t="s"/>
    </row>
    <row outlineLevel="0" r="5">
      <c r="A5" s="8" t="s"/>
      <c r="B5" s="5" t="s">
        <v>13</v>
      </c>
      <c r="C5" s="12" t="n">
        <f aca="false" ca="false" dt2D="false" dtr="false" t="normal">'Малоэтажка_колич_блоков'!C5*'Осн._характ_ки_малоэт_кварт'!$C$8</f>
        <v>0</v>
      </c>
      <c r="D5" s="12" t="n">
        <f aca="false" ca="false" dt2D="false" dtr="false" t="normal">'Малоэтажка_колич_блоков'!D5*'Осн._характ_ки_малоэт_кварт'!$D$8</f>
        <v>224</v>
      </c>
      <c r="E5" s="12" t="n">
        <f aca="false" ca="false" dt2D="false" dtr="false" t="normal">'Малоэтажка_колич_блоков'!E5*'Осн._характ_ки_малоэт_кварт'!$E$8</f>
        <v>48</v>
      </c>
      <c r="F5" s="12" t="n">
        <f aca="false" ca="false" dt2D="false" dtr="false" t="normal">'Малоэтажка_колич_блоков'!F5*'Осн._характ_ки_малоэт_кварт'!$F$8</f>
        <v>0</v>
      </c>
      <c r="G5" s="12" t="n">
        <f aca="false" ca="false" dt2D="false" dtr="false" t="normal">SUM(C5:F5)</f>
        <v>272</v>
      </c>
      <c r="H5" s="14" t="s"/>
    </row>
    <row outlineLevel="0" r="6">
      <c r="A6" s="8" t="s"/>
      <c r="B6" s="5" t="s">
        <v>14</v>
      </c>
      <c r="C6" s="12" t="n">
        <f aca="false" ca="false" dt2D="false" dtr="false" t="normal">'Малоэтажка_колич_блоков'!C6*'Осн._характ_ки_малоэт_кварт'!$C$8</f>
        <v>0</v>
      </c>
      <c r="D6" s="12" t="n">
        <f aca="false" ca="false" dt2D="false" dtr="false" t="normal">'Малоэтажка_колич_блоков'!D6*'Осн._характ_ки_малоэт_кварт'!$D$8</f>
        <v>160</v>
      </c>
      <c r="E6" s="12" t="n">
        <f aca="false" ca="false" dt2D="false" dtr="false" t="normal">'Малоэтажка_колич_блоков'!E6*'Осн._характ_ки_малоэт_кварт'!$E$8</f>
        <v>24</v>
      </c>
      <c r="F6" s="12" t="n">
        <f aca="false" ca="false" dt2D="false" dtr="false" t="normal">'Малоэтажка_колич_блоков'!F6*'Осн._характ_ки_малоэт_кварт'!$F$8</f>
        <v>0</v>
      </c>
      <c r="G6" s="12" t="n">
        <f aca="false" ca="false" dt2D="false" dtr="false" t="normal">SUM(C6:F6)</f>
        <v>184</v>
      </c>
      <c r="H6" s="14" t="s"/>
    </row>
    <row outlineLevel="0" r="7">
      <c r="A7" s="9" t="s"/>
      <c r="B7" s="5" t="s">
        <v>15</v>
      </c>
      <c r="C7" s="12" t="n">
        <f aca="false" ca="false" dt2D="false" dtr="false" t="normal">'Малоэтажка_колич_блоков'!C7*'Осн._характ_ки_малоэт_кварт'!$C$8</f>
        <v>0</v>
      </c>
      <c r="D7" s="12" t="n">
        <f aca="false" ca="false" dt2D="false" dtr="false" t="normal">'Малоэтажка_колич_блоков'!D7*'Осн._характ_ки_малоэт_кварт'!$D$8</f>
        <v>128</v>
      </c>
      <c r="E7" s="12" t="n">
        <f aca="false" ca="false" dt2D="false" dtr="false" t="normal">'Малоэтажка_колич_блоков'!E7*'Осн._характ_ки_малоэт_кварт'!$E$8</f>
        <v>24</v>
      </c>
      <c r="F7" s="12" t="n">
        <f aca="false" ca="false" dt2D="false" dtr="false" t="normal">'Малоэтажка_колич_блоков'!F7*'Осн._характ_ки_малоэт_кварт'!$F$8</f>
        <v>0</v>
      </c>
      <c r="G7" s="12" t="n">
        <f aca="false" ca="false" dt2D="false" dtr="false" t="normal">SUM(C7:F7)</f>
        <v>152</v>
      </c>
      <c r="H7" s="13" t="s"/>
    </row>
    <row outlineLevel="0" r="8">
      <c r="A8" s="4" t="s">
        <v>16</v>
      </c>
      <c r="B8" s="5" t="s">
        <v>17</v>
      </c>
      <c r="C8" s="12" t="n">
        <f aca="false" ca="false" dt2D="false" dtr="false" t="normal">'Малоэтажка_колич_блоков'!C8*'Осн._характ_ки_малоэт_кварт'!$C$8</f>
        <v>0</v>
      </c>
      <c r="D8" s="12" t="n">
        <f aca="false" ca="false" dt2D="false" dtr="false" t="normal">'Малоэтажка_колич_блоков'!D8*'Осн._характ_ки_малоэт_кварт'!$D$8</f>
        <v>224</v>
      </c>
      <c r="E8" s="12" t="n">
        <f aca="false" ca="false" dt2D="false" dtr="false" t="normal">'Малоэтажка_колич_блоков'!E8*'Осн._характ_ки_малоэт_кварт'!$E$8</f>
        <v>48</v>
      </c>
      <c r="F8" s="12" t="n">
        <f aca="false" ca="false" dt2D="false" dtr="false" t="normal">'Малоэтажка_колич_блоков'!F8*'Осн._характ_ки_малоэт_кварт'!$F$8</f>
        <v>0</v>
      </c>
      <c r="G8" s="12" t="n">
        <f aca="false" ca="false" dt2D="false" dtr="false" t="normal">SUM(C8:F8)</f>
        <v>272</v>
      </c>
      <c r="H8" s="12" t="n">
        <f aca="false" ca="false" dt2D="false" dtr="false" t="normal">SUM(G8:G10)</f>
        <v>816</v>
      </c>
    </row>
    <row outlineLevel="0" r="9">
      <c r="A9" s="8" t="s"/>
      <c r="B9" s="5" t="s">
        <v>18</v>
      </c>
      <c r="C9" s="12" t="n">
        <f aca="false" ca="false" dt2D="false" dtr="false" t="normal">'Малоэтажка_колич_блоков'!C9*'Осн._характ_ки_малоэт_кварт'!$C$8</f>
        <v>0</v>
      </c>
      <c r="D9" s="12" t="n">
        <f aca="false" ca="false" dt2D="false" dtr="false" t="normal">'Малоэтажка_колич_блоков'!D9*'Осн._характ_ки_малоэт_кварт'!$D$8</f>
        <v>224</v>
      </c>
      <c r="E9" s="12" t="n">
        <f aca="false" ca="false" dt2D="false" dtr="false" t="normal">'Малоэтажка_колич_блоков'!E9*'Осн._характ_ки_малоэт_кварт'!$E$8</f>
        <v>48</v>
      </c>
      <c r="F9" s="12" t="n">
        <f aca="false" ca="false" dt2D="false" dtr="false" t="normal">'Малоэтажка_колич_блоков'!F9*'Осн._характ_ки_малоэт_кварт'!$F$8</f>
        <v>0</v>
      </c>
      <c r="G9" s="12" t="n">
        <f aca="false" ca="false" dt2D="false" dtr="false" t="normal">SUM(C9:F9)</f>
        <v>272</v>
      </c>
      <c r="H9" s="14" t="s"/>
    </row>
    <row outlineLevel="0" r="10">
      <c r="A10" s="9" t="s"/>
      <c r="B10" s="5" t="s">
        <v>19</v>
      </c>
      <c r="C10" s="12" t="n">
        <f aca="false" ca="false" dt2D="false" dtr="false" t="normal">'Малоэтажка_колич_блоков'!C10*'Осн._характ_ки_малоэт_кварт'!$C$8</f>
        <v>0</v>
      </c>
      <c r="D10" s="12" t="n">
        <f aca="false" ca="false" dt2D="false" dtr="false" t="normal">'Малоэтажка_колич_блоков'!D10*'Осн._характ_ки_малоэт_кварт'!$D$8</f>
        <v>224</v>
      </c>
      <c r="E10" s="12" t="n">
        <f aca="false" ca="false" dt2D="false" dtr="false" t="normal">'Малоэтажка_колич_блоков'!E10*'Осн._характ_ки_малоэт_кварт'!$E$8</f>
        <v>48</v>
      </c>
      <c r="F10" s="12" t="n">
        <f aca="false" ca="false" dt2D="false" dtr="false" t="normal">'Малоэтажка_колич_блоков'!F10*'Осн._характ_ки_малоэт_кварт'!$F$8</f>
        <v>0</v>
      </c>
      <c r="G10" s="12" t="n">
        <f aca="false" ca="false" dt2D="false" dtr="false" t="normal">SUM(C10:F10)</f>
        <v>272</v>
      </c>
      <c r="H10" s="13" t="s"/>
    </row>
    <row outlineLevel="0" r="11">
      <c r="A11" s="4" t="s">
        <v>20</v>
      </c>
      <c r="B11" s="5" t="s">
        <v>21</v>
      </c>
      <c r="C11" s="12" t="n">
        <f aca="false" ca="false" dt2D="false" dtr="false" t="normal">'Малоэтажка_колич_блоков'!C11*'Осн._характ_ки_малоэт_кварт'!$C$8</f>
        <v>0</v>
      </c>
      <c r="D11" s="12" t="n">
        <f aca="false" ca="false" dt2D="false" dtr="false" t="normal">'Малоэтажка_колич_блоков'!D11*'Осн._характ_ки_малоэт_кварт'!$D$8</f>
        <v>224</v>
      </c>
      <c r="E11" s="12" t="n">
        <f aca="false" ca="false" dt2D="false" dtr="false" t="normal">'Малоэтажка_колич_блоков'!E11*'Осн._характ_ки_малоэт_кварт'!$E$8</f>
        <v>48</v>
      </c>
      <c r="F11" s="12" t="n">
        <f aca="false" ca="false" dt2D="false" dtr="false" t="normal">'Малоэтажка_колич_блоков'!F11*'Осн._характ_ки_малоэт_кварт'!$F$8</f>
        <v>0</v>
      </c>
      <c r="G11" s="12" t="n">
        <f aca="false" ca="false" dt2D="false" dtr="false" t="normal">SUM(C11:F11)</f>
        <v>272</v>
      </c>
      <c r="H11" s="12" t="n">
        <f aca="false" ca="false" dt2D="false" dtr="false" t="normal">SUM(G11:G13)</f>
        <v>856</v>
      </c>
    </row>
    <row outlineLevel="0" r="12">
      <c r="A12" s="8" t="s"/>
      <c r="B12" s="5" t="s">
        <v>22</v>
      </c>
      <c r="C12" s="12" t="n">
        <f aca="false" ca="false" dt2D="false" dtr="false" t="normal">'Малоэтажка_колич_блоков'!C12*'Осн._характ_ки_малоэт_кварт'!$C$8</f>
        <v>0</v>
      </c>
      <c r="D12" s="12" t="n">
        <f aca="false" ca="false" dt2D="false" dtr="false" t="normal">'Малоэтажка_колич_блоков'!D12*'Осн._характ_ки_малоэт_кварт'!$D$8</f>
        <v>224</v>
      </c>
      <c r="E12" s="12" t="n">
        <f aca="false" ca="false" dt2D="false" dtr="false" t="normal">'Малоэтажка_колич_блоков'!E12*'Осн._характ_ки_малоэт_кварт'!$E$8</f>
        <v>48</v>
      </c>
      <c r="F12" s="12" t="n">
        <f aca="false" ca="false" dt2D="false" dtr="false" t="normal">'Малоэтажка_колич_блоков'!F12*'Осн._характ_ки_малоэт_кварт'!$F$8</f>
        <v>0</v>
      </c>
      <c r="G12" s="12" t="n">
        <f aca="false" ca="false" dt2D="false" dtr="false" t="normal">SUM(C12:F12)</f>
        <v>272</v>
      </c>
      <c r="H12" s="14" t="s"/>
    </row>
    <row outlineLevel="0" r="13">
      <c r="A13" s="9" t="s"/>
      <c r="B13" s="5" t="s">
        <v>23</v>
      </c>
      <c r="C13" s="12" t="n">
        <f aca="false" ca="false" dt2D="false" dtr="false" t="normal">'Малоэтажка_колич_блоков'!C13*'Осн._характ_ки_малоэт_кварт'!$C$8</f>
        <v>0</v>
      </c>
      <c r="D13" s="12" t="n">
        <f aca="false" ca="false" dt2D="false" dtr="false" t="normal">'Малоэтажка_колич_блоков'!D13*'Осн._характ_ки_малоэт_кварт'!$D$8</f>
        <v>288</v>
      </c>
      <c r="E13" s="12" t="n">
        <f aca="false" ca="false" dt2D="false" dtr="false" t="normal">'Малоэтажка_колич_блоков'!E13*'Осн._характ_ки_малоэт_кварт'!$E$8</f>
        <v>24</v>
      </c>
      <c r="F13" s="12" t="n">
        <f aca="false" ca="false" dt2D="false" dtr="false" t="normal">'Малоэтажка_колич_блоков'!F13*'Осн._характ_ки_малоэт_кварт'!$F$8</f>
        <v>0</v>
      </c>
      <c r="G13" s="12" t="n">
        <f aca="false" ca="false" dt2D="false" dtr="false" t="normal">SUM(C13:F13)</f>
        <v>312</v>
      </c>
      <c r="H13" s="13" t="s"/>
    </row>
    <row outlineLevel="0" r="14">
      <c r="A14" s="5" t="s">
        <v>24</v>
      </c>
      <c r="B14" s="5" t="n"/>
      <c r="C14" s="12" t="n">
        <f aca="false" ca="false" dt2D="false" dtr="false" t="normal">'Малоэтажка_колич_блоков'!C14*'Осн._характ_ки_малоэт_кварт'!$C$8</f>
        <v>0</v>
      </c>
      <c r="D14" s="12" t="n">
        <f aca="false" ca="false" dt2D="false" dtr="false" t="normal">'Малоэтажка_колич_блоков'!D14*'Осн._характ_ки_малоэт_кварт'!$D$8</f>
        <v>2464</v>
      </c>
      <c r="E14" s="12" t="n">
        <f aca="false" ca="false" dt2D="false" dtr="false" t="normal">'Малоэтажка_колич_блоков'!E14*'Осн._характ_ки_малоэт_кварт'!$E$8</f>
        <v>408</v>
      </c>
      <c r="F14" s="12" t="n">
        <f aca="false" ca="false" dt2D="false" dtr="false" t="normal">'Малоэтажка_колич_блоков'!F14*'Осн._характ_ки_малоэт_кварт'!$F$8</f>
        <v>0</v>
      </c>
      <c r="G14" s="12" t="n">
        <f aca="false" ca="false" dt2D="false" dtr="false" t="normal">SUM(C14:F14)</f>
        <v>2872</v>
      </c>
      <c r="H14" s="12" t="n"/>
    </row>
  </sheetData>
  <mergeCells count="11">
    <mergeCell ref="A11:A13"/>
    <mergeCell ref="A1:A2"/>
    <mergeCell ref="C1:F1"/>
    <mergeCell ref="B1:B2"/>
    <mergeCell ref="A3:A7"/>
    <mergeCell ref="A8:A10"/>
    <mergeCell ref="G1:G2"/>
    <mergeCell ref="H1:H2"/>
    <mergeCell ref="H3:H7"/>
    <mergeCell ref="H8:H10"/>
    <mergeCell ref="H11:H13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14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8554686436103"/>
    <col customWidth="true" max="2" min="2" outlineLevel="0" width="20.8554686436103"/>
    <col customWidth="true" max="3" min="3" outlineLevel="0" width="12.8554686436103"/>
    <col customWidth="true" max="4" min="4" outlineLevel="0" width="12.2851566656466"/>
    <col bestFit="true" customWidth="true" max="5" min="5" outlineLevel="0" width="12.8554686436103"/>
    <col bestFit="true" customWidth="true" max="6" min="6" outlineLevel="0" width="11.8554691511089"/>
    <col bestFit="true" customWidth="true" max="7" min="7" outlineLevel="0" style="15" width="9.14062530925693"/>
    <col bestFit="true" customWidth="true" max="8" min="8" outlineLevel="0" style="6" width="15.281752872907"/>
  </cols>
  <sheetData>
    <row outlineLevel="0" r="1">
      <c r="A1" s="1" t="s">
        <v>25</v>
      </c>
      <c r="B1" s="1" t="s">
        <v>1</v>
      </c>
      <c r="C1" s="6" t="s">
        <v>34</v>
      </c>
      <c r="D1" s="10" t="s"/>
      <c r="E1" s="10" t="s"/>
      <c r="F1" s="11" t="s"/>
      <c r="G1" s="16" t="s">
        <v>32</v>
      </c>
      <c r="H1" s="6" t="s">
        <v>33</v>
      </c>
    </row>
    <row outlineLevel="0" r="2">
      <c r="A2" s="3" t="s"/>
      <c r="B2" s="3" t="s"/>
      <c r="C2" s="12" t="s">
        <v>27</v>
      </c>
      <c r="D2" s="12" t="s">
        <v>28</v>
      </c>
      <c r="E2" s="12" t="s">
        <v>29</v>
      </c>
      <c r="F2" s="12" t="s">
        <v>30</v>
      </c>
      <c r="G2" s="17" t="s"/>
      <c r="H2" s="18" t="s"/>
    </row>
    <row outlineLevel="0" r="3">
      <c r="A3" s="4" t="s">
        <v>9</v>
      </c>
      <c r="B3" s="5" t="s">
        <v>10</v>
      </c>
      <c r="C3" s="12" t="n">
        <f aca="false" ca="false" dt2D="false" dtr="false" t="normal">'Малоэтажка_колич_квартир'!C3*3</f>
        <v>0</v>
      </c>
      <c r="D3" s="12" t="n">
        <f aca="false" ca="false" dt2D="false" dtr="false" t="normal">'Малоэтажка_колич_квартир'!D3*3</f>
        <v>768</v>
      </c>
      <c r="E3" s="12" t="n">
        <f aca="false" ca="false" dt2D="false" dtr="false" t="normal">'Малоэтажка_колич_квартир'!E3*3</f>
        <v>72</v>
      </c>
      <c r="F3" s="12" t="n">
        <f aca="false" ca="false" dt2D="false" dtr="false" t="normal">'Малоэтажка_колич_квартир'!F3*3</f>
        <v>0</v>
      </c>
      <c r="G3" s="19" t="n">
        <f aca="false" ca="false" dt2D="false" dtr="false" t="normal">SUM(C3:F3)</f>
        <v>840</v>
      </c>
      <c r="H3" s="6" t="n">
        <f aca="false" ca="false" dt2D="false" dtr="false" t="normal">SUM(G3:G7)</f>
        <v>3600</v>
      </c>
    </row>
    <row outlineLevel="0" r="4">
      <c r="A4" s="8" t="s"/>
      <c r="B4" s="5" t="s">
        <v>12</v>
      </c>
      <c r="C4" s="12" t="n">
        <f aca="false" ca="false" dt2D="false" dtr="false" t="normal">'Малоэтажка_колич_квартир'!C4*3</f>
        <v>0</v>
      </c>
      <c r="D4" s="12" t="n">
        <f aca="false" ca="false" dt2D="false" dtr="false" t="normal">'Малоэтажка_колич_квартир'!D4*3</f>
        <v>864</v>
      </c>
      <c r="E4" s="12" t="n">
        <f aca="false" ca="false" dt2D="false" dtr="false" t="normal">'Малоэтажка_колич_квартир'!E4*3</f>
        <v>72</v>
      </c>
      <c r="F4" s="12" t="n">
        <f aca="false" ca="false" dt2D="false" dtr="false" t="normal">'Малоэтажка_колич_квартир'!F4*3</f>
        <v>0</v>
      </c>
      <c r="G4" s="19" t="n">
        <f aca="false" ca="false" dt2D="false" dtr="false" t="normal">SUM(C4:F4)</f>
        <v>936</v>
      </c>
      <c r="H4" s="20" t="s"/>
    </row>
    <row outlineLevel="0" r="5">
      <c r="A5" s="8" t="s"/>
      <c r="B5" s="5" t="s">
        <v>13</v>
      </c>
      <c r="C5" s="12" t="n">
        <f aca="false" ca="false" dt2D="false" dtr="false" t="normal">'Малоэтажка_колич_квартир'!C5*3</f>
        <v>0</v>
      </c>
      <c r="D5" s="12" t="n">
        <f aca="false" ca="false" dt2D="false" dtr="false" t="normal">'Малоэтажка_колич_квартир'!D5*3</f>
        <v>672</v>
      </c>
      <c r="E5" s="12" t="n">
        <f aca="false" ca="false" dt2D="false" dtr="false" t="normal">'Малоэтажка_колич_квартир'!E5*3</f>
        <v>144</v>
      </c>
      <c r="F5" s="12" t="n">
        <f aca="false" ca="false" dt2D="false" dtr="false" t="normal">'Малоэтажка_колич_квартир'!F5*3</f>
        <v>0</v>
      </c>
      <c r="G5" s="19" t="n">
        <f aca="false" ca="false" dt2D="false" dtr="false" t="normal">SUM(C5:F5)</f>
        <v>816</v>
      </c>
      <c r="H5" s="20" t="s"/>
    </row>
    <row outlineLevel="0" r="6">
      <c r="A6" s="8" t="s"/>
      <c r="B6" s="5" t="s">
        <v>14</v>
      </c>
      <c r="C6" s="12" t="n">
        <f aca="false" ca="false" dt2D="false" dtr="false" t="normal">'Малоэтажка_колич_квартир'!C6*3</f>
        <v>0</v>
      </c>
      <c r="D6" s="12" t="n">
        <f aca="false" ca="false" dt2D="false" dtr="false" t="normal">'Малоэтажка_колич_квартир'!D6*3</f>
        <v>480</v>
      </c>
      <c r="E6" s="12" t="n">
        <f aca="false" ca="false" dt2D="false" dtr="false" t="normal">'Малоэтажка_колич_квартир'!E6*3</f>
        <v>72</v>
      </c>
      <c r="F6" s="12" t="n">
        <f aca="false" ca="false" dt2D="false" dtr="false" t="normal">'Малоэтажка_колич_квартир'!F6*3</f>
        <v>0</v>
      </c>
      <c r="G6" s="19" t="n">
        <f aca="false" ca="false" dt2D="false" dtr="false" t="normal">SUM(C6:F6)</f>
        <v>552</v>
      </c>
      <c r="H6" s="20" t="s"/>
    </row>
    <row outlineLevel="0" r="7">
      <c r="A7" s="9" t="s"/>
      <c r="B7" s="5" t="s">
        <v>15</v>
      </c>
      <c r="C7" s="12" t="n">
        <f aca="false" ca="false" dt2D="false" dtr="false" t="normal">'Малоэтажка_колич_квартир'!C7*3</f>
        <v>0</v>
      </c>
      <c r="D7" s="12" t="n">
        <f aca="false" ca="false" dt2D="false" dtr="false" t="normal">'Малоэтажка_колич_квартир'!D7*3</f>
        <v>384</v>
      </c>
      <c r="E7" s="12" t="n">
        <f aca="false" ca="false" dt2D="false" dtr="false" t="normal">'Малоэтажка_колич_квартир'!E7*3</f>
        <v>72</v>
      </c>
      <c r="F7" s="12" t="n">
        <f aca="false" ca="false" dt2D="false" dtr="false" t="normal">'Малоэтажка_колич_квартир'!F7*3</f>
        <v>0</v>
      </c>
      <c r="G7" s="19" t="n">
        <f aca="false" ca="false" dt2D="false" dtr="false" t="normal">SUM(C7:F7)</f>
        <v>456</v>
      </c>
      <c r="H7" s="18" t="s"/>
    </row>
    <row outlineLevel="0" r="8">
      <c r="A8" s="4" t="s">
        <v>16</v>
      </c>
      <c r="B8" s="5" t="s">
        <v>17</v>
      </c>
      <c r="C8" s="12" t="n">
        <f aca="false" ca="false" dt2D="false" dtr="false" t="normal">'Малоэтажка_колич_квартир'!C8*3</f>
        <v>0</v>
      </c>
      <c r="D8" s="12" t="n">
        <f aca="false" ca="false" dt2D="false" dtr="false" t="normal">'Малоэтажка_колич_квартир'!D8*3</f>
        <v>672</v>
      </c>
      <c r="E8" s="12" t="n">
        <f aca="false" ca="false" dt2D="false" dtr="false" t="normal">'Малоэтажка_колич_квартир'!E8*3</f>
        <v>144</v>
      </c>
      <c r="F8" s="12" t="n">
        <f aca="false" ca="false" dt2D="false" dtr="false" t="normal">'Малоэтажка_колич_квартир'!F8*3</f>
        <v>0</v>
      </c>
      <c r="G8" s="19" t="n">
        <f aca="false" ca="false" dt2D="false" dtr="false" t="normal">SUM(C8:F8)</f>
        <v>816</v>
      </c>
      <c r="H8" s="6" t="n">
        <f aca="false" ca="false" dt2D="false" dtr="false" t="normal">SUM(G8:G10)</f>
        <v>2448</v>
      </c>
    </row>
    <row outlineLevel="0" r="9">
      <c r="A9" s="8" t="s"/>
      <c r="B9" s="5" t="s">
        <v>18</v>
      </c>
      <c r="C9" s="12" t="n">
        <f aca="false" ca="false" dt2D="false" dtr="false" t="normal">'Малоэтажка_колич_квартир'!C9*3</f>
        <v>0</v>
      </c>
      <c r="D9" s="12" t="n">
        <f aca="false" ca="false" dt2D="false" dtr="false" t="normal">'Малоэтажка_колич_квартир'!D9*3</f>
        <v>672</v>
      </c>
      <c r="E9" s="12" t="n">
        <f aca="false" ca="false" dt2D="false" dtr="false" t="normal">'Малоэтажка_колич_квартир'!E9*3</f>
        <v>144</v>
      </c>
      <c r="F9" s="12" t="n">
        <f aca="false" ca="false" dt2D="false" dtr="false" t="normal">'Малоэтажка_колич_квартир'!F9*3</f>
        <v>0</v>
      </c>
      <c r="G9" s="19" t="n">
        <f aca="false" ca="false" dt2D="false" dtr="false" t="normal">SUM(C9:F9)</f>
        <v>816</v>
      </c>
      <c r="H9" s="20" t="s"/>
    </row>
    <row outlineLevel="0" r="10">
      <c r="A10" s="9" t="s"/>
      <c r="B10" s="5" t="s">
        <v>19</v>
      </c>
      <c r="C10" s="12" t="n">
        <f aca="false" ca="false" dt2D="false" dtr="false" t="normal">'Малоэтажка_колич_квартир'!C10*3</f>
        <v>0</v>
      </c>
      <c r="D10" s="12" t="n">
        <f aca="false" ca="false" dt2D="false" dtr="false" t="normal">'Малоэтажка_колич_квартир'!D10*3</f>
        <v>672</v>
      </c>
      <c r="E10" s="12" t="n">
        <f aca="false" ca="false" dt2D="false" dtr="false" t="normal">'Малоэтажка_колич_квартир'!E10*3</f>
        <v>144</v>
      </c>
      <c r="F10" s="12" t="n">
        <f aca="false" ca="false" dt2D="false" dtr="false" t="normal">'Малоэтажка_колич_квартир'!F10*3</f>
        <v>0</v>
      </c>
      <c r="G10" s="19" t="n">
        <f aca="false" ca="false" dt2D="false" dtr="false" t="normal">SUM(C10:F10)</f>
        <v>816</v>
      </c>
      <c r="H10" s="18" t="s"/>
    </row>
    <row outlineLevel="0" r="11">
      <c r="A11" s="4" t="s">
        <v>20</v>
      </c>
      <c r="B11" s="5" t="s">
        <v>21</v>
      </c>
      <c r="C11" s="12" t="n">
        <f aca="false" ca="false" dt2D="false" dtr="false" t="normal">'Малоэтажка_колич_квартир'!C11*3</f>
        <v>0</v>
      </c>
      <c r="D11" s="12" t="n">
        <f aca="false" ca="false" dt2D="false" dtr="false" t="normal">'Малоэтажка_колич_квартир'!D11*3</f>
        <v>672</v>
      </c>
      <c r="E11" s="12" t="n">
        <f aca="false" ca="false" dt2D="false" dtr="false" t="normal">'Малоэтажка_колич_квартир'!E11*3</f>
        <v>144</v>
      </c>
      <c r="F11" s="12" t="n">
        <f aca="false" ca="false" dt2D="false" dtr="false" t="normal">'Малоэтажка_колич_квартир'!F11*3</f>
        <v>0</v>
      </c>
      <c r="G11" s="19" t="n">
        <f aca="false" ca="false" dt2D="false" dtr="false" t="normal">SUM(C11:F11)</f>
        <v>816</v>
      </c>
      <c r="H11" s="6" t="n">
        <f aca="false" ca="false" dt2D="false" dtr="false" t="normal">SUM(G11:G13)</f>
        <v>2568</v>
      </c>
    </row>
    <row outlineLevel="0" r="12">
      <c r="A12" s="8" t="s"/>
      <c r="B12" s="5" t="s">
        <v>22</v>
      </c>
      <c r="C12" s="12" t="n">
        <f aca="false" ca="false" dt2D="false" dtr="false" t="normal">'Малоэтажка_колич_квартир'!C12*3</f>
        <v>0</v>
      </c>
      <c r="D12" s="12" t="n">
        <f aca="false" ca="false" dt2D="false" dtr="false" t="normal">'Малоэтажка_колич_квартир'!D12*3</f>
        <v>672</v>
      </c>
      <c r="E12" s="12" t="n">
        <f aca="false" ca="false" dt2D="false" dtr="false" t="normal">'Малоэтажка_колич_квартир'!E12*3</f>
        <v>144</v>
      </c>
      <c r="F12" s="12" t="n">
        <f aca="false" ca="false" dt2D="false" dtr="false" t="normal">'Малоэтажка_колич_квартир'!F12*3</f>
        <v>0</v>
      </c>
      <c r="G12" s="19" t="n">
        <f aca="false" ca="false" dt2D="false" dtr="false" t="normal">SUM(C12:F12)</f>
        <v>816</v>
      </c>
      <c r="H12" s="20" t="s"/>
    </row>
    <row outlineLevel="0" r="13">
      <c r="A13" s="9" t="s"/>
      <c r="B13" s="5" t="s">
        <v>23</v>
      </c>
      <c r="C13" s="12" t="n">
        <f aca="false" ca="false" dt2D="false" dtr="false" t="normal">'Малоэтажка_колич_квартир'!C13*3</f>
        <v>0</v>
      </c>
      <c r="D13" s="12" t="n">
        <f aca="false" ca="false" dt2D="false" dtr="false" t="normal">'Малоэтажка_колич_квартир'!D13*3</f>
        <v>864</v>
      </c>
      <c r="E13" s="12" t="n">
        <f aca="false" ca="false" dt2D="false" dtr="false" t="normal">'Малоэтажка_колич_квартир'!E13*3</f>
        <v>72</v>
      </c>
      <c r="F13" s="12" t="n">
        <f aca="false" ca="false" dt2D="false" dtr="false" t="normal">'Малоэтажка_колич_квартир'!F13*3</f>
        <v>0</v>
      </c>
      <c r="G13" s="19" t="n">
        <f aca="false" ca="false" dt2D="false" dtr="false" t="normal">SUM(C13:F13)</f>
        <v>936</v>
      </c>
      <c r="H13" s="18" t="s"/>
    </row>
    <row outlineLevel="0" r="14">
      <c r="A14" s="5" t="s">
        <v>24</v>
      </c>
      <c r="B14" s="5" t="n"/>
      <c r="C14" s="12" t="n">
        <f aca="false" ca="false" dt2D="false" dtr="false" t="normal">SUM(C3:C13)</f>
        <v>0</v>
      </c>
      <c r="D14" s="12" t="n">
        <f aca="false" ca="false" dt2D="false" dtr="false" t="normal">SUM(D3:D13)</f>
        <v>7392</v>
      </c>
      <c r="E14" s="12" t="n">
        <f aca="false" ca="false" dt2D="false" dtr="false" t="normal">SUM(E3:E13)</f>
        <v>1224</v>
      </c>
      <c r="F14" s="12" t="n">
        <f aca="false" ca="false" dt2D="false" dtr="false" t="normal">SUM(F3:F13)</f>
        <v>0</v>
      </c>
      <c r="G14" s="19" t="n">
        <f aca="false" ca="false" dt2D="false" dtr="false" t="normal">SUM(G3:G13)</f>
        <v>8616</v>
      </c>
      <c r="H14" s="6" t="n"/>
    </row>
  </sheetData>
  <mergeCells count="11">
    <mergeCell ref="A8:A10"/>
    <mergeCell ref="A11:A13"/>
    <mergeCell ref="G1:G2"/>
    <mergeCell ref="B1:B2"/>
    <mergeCell ref="A1:A2"/>
    <mergeCell ref="C1:F1"/>
    <mergeCell ref="A3:A7"/>
    <mergeCell ref="H1:H2"/>
    <mergeCell ref="H3:H7"/>
    <mergeCell ref="H8:H10"/>
    <mergeCell ref="H11:H13"/>
  </mergeCells>
  <pageMargins bottom="0.75" footer="0.300000011920929" header="0.300000011920929" left="0.700000047683716" right="0.700000047683716" top="0.75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R15"/>
  <sheetViews>
    <sheetView showZeros="true" workbookViewId="0"/>
  </sheetViews>
  <sheetFormatPr baseColWidth="8" customHeight="false" defaultColWidth="9.14062530925693" defaultRowHeight="15" zeroHeight="false"/>
  <cols>
    <col bestFit="true" customWidth="true" max="2" min="1" outlineLevel="0" style="21" width="20.8554686436103"/>
    <col bestFit="true" customWidth="true" max="3" min="3" outlineLevel="0" style="21" width="9.85546881277651"/>
    <col bestFit="true" customWidth="true" max="4" min="4" outlineLevel="0" style="21" width="12.5703126546285"/>
    <col customWidth="true" max="5" min="5" outlineLevel="0" style="21" width="12.5703126546285"/>
    <col bestFit="true" customWidth="true" max="6" min="6" outlineLevel="0" style="21" width="9.85546881277651"/>
    <col bestFit="true" customWidth="true" max="7" min="7" outlineLevel="0" style="21" width="12.5703126546285"/>
    <col customWidth="true" max="8" min="8" outlineLevel="0" style="21" width="12.5703126546285"/>
    <col bestFit="true" customWidth="true" max="9" min="9" outlineLevel="0" style="21" width="9.85546881277651"/>
    <col bestFit="true" customWidth="true" max="10" min="10" outlineLevel="0" style="21" width="12.5703126546285"/>
    <col customWidth="true" max="11" min="11" outlineLevel="0" style="21" width="12.5703126546285"/>
    <col bestFit="true" customWidth="true" max="12" min="12" outlineLevel="0" style="21" width="9.85546881277651"/>
    <col bestFit="true" customWidth="true" max="13" min="13" outlineLevel="0" style="21" width="12.5703126546285"/>
    <col customWidth="true" max="14" min="14" outlineLevel="0" style="21" width="12.5703126546285"/>
    <col customWidth="true" max="15" min="15" outlineLevel="0" style="21" width="10.5703123162961"/>
    <col bestFit="true" customWidth="true" max="16" min="16" outlineLevel="0" style="21" width="9.85546881277651"/>
    <col bestFit="true" customWidth="true" max="17" min="17" outlineLevel="0" style="21" width="9.14062530925693"/>
    <col bestFit="true" customWidth="true" max="18" min="18" outlineLevel="0" style="21" width="12.4257811290726"/>
    <col bestFit="true" customWidth="true" max="16384" min="19" outlineLevel="0" style="21" width="9.14062530925693"/>
  </cols>
  <sheetData>
    <row outlineLevel="0" r="1">
      <c r="A1" s="1" t="s">
        <v>0</v>
      </c>
      <c r="B1" s="1" t="s">
        <v>1</v>
      </c>
      <c r="C1" s="22" t="s">
        <v>35</v>
      </c>
      <c r="D1" s="23" t="s"/>
      <c r="E1" s="23" t="s"/>
      <c r="F1" s="23" t="s"/>
      <c r="G1" s="23" t="s"/>
      <c r="H1" s="23" t="s"/>
      <c r="I1" s="23" t="s"/>
      <c r="J1" s="23" t="s"/>
      <c r="K1" s="23" t="s"/>
      <c r="L1" s="23" t="s"/>
      <c r="M1" s="23" t="s"/>
      <c r="N1" s="23" t="s"/>
      <c r="O1" s="23" t="s"/>
      <c r="P1" s="24" t="s"/>
    </row>
    <row customHeight="true" ht="48" outlineLevel="0" r="2">
      <c r="A2" s="25" t="s"/>
      <c r="B2" s="25" t="s"/>
      <c r="C2" s="26" t="s">
        <v>36</v>
      </c>
      <c r="D2" s="27" t="s"/>
      <c r="E2" s="28" t="s"/>
      <c r="F2" s="26" t="s">
        <v>37</v>
      </c>
      <c r="G2" s="27" t="s"/>
      <c r="H2" s="28" t="s"/>
      <c r="I2" s="26" t="s">
        <v>38</v>
      </c>
      <c r="J2" s="27" t="s"/>
      <c r="K2" s="28" t="s"/>
      <c r="L2" s="26" t="s">
        <v>39</v>
      </c>
      <c r="M2" s="27" t="s"/>
      <c r="N2" s="28" t="s"/>
      <c r="O2" s="29" t="s">
        <v>40</v>
      </c>
      <c r="P2" s="29" t="s">
        <v>41</v>
      </c>
      <c r="R2" s="21" t="s">
        <v>42</v>
      </c>
    </row>
    <row outlineLevel="0" r="3">
      <c r="A3" s="3" t="s"/>
      <c r="B3" s="3" t="s"/>
      <c r="C3" s="6" t="s">
        <v>43</v>
      </c>
      <c r="D3" s="6" t="s">
        <v>44</v>
      </c>
      <c r="E3" s="6" t="s">
        <v>45</v>
      </c>
      <c r="F3" s="6" t="s">
        <v>43</v>
      </c>
      <c r="G3" s="6" t="s">
        <v>44</v>
      </c>
      <c r="H3" s="6" t="s">
        <v>45</v>
      </c>
      <c r="I3" s="6" t="s">
        <v>43</v>
      </c>
      <c r="J3" s="6" t="s">
        <v>44</v>
      </c>
      <c r="K3" s="6" t="s">
        <v>45</v>
      </c>
      <c r="L3" s="6" t="s">
        <v>43</v>
      </c>
      <c r="M3" s="6" t="s">
        <v>44</v>
      </c>
      <c r="N3" s="6" t="s">
        <v>45</v>
      </c>
      <c r="O3" s="30" t="s"/>
      <c r="P3" s="30" t="s"/>
    </row>
    <row outlineLevel="0" r="4">
      <c r="A4" s="4" t="s">
        <v>9</v>
      </c>
      <c r="B4" s="5" t="s">
        <v>10</v>
      </c>
      <c r="C4" s="6" t="n">
        <v>0.7</v>
      </c>
      <c r="D4" s="6" t="n">
        <f aca="false" ca="false" dt2D="false" dtr="false" t="normal">C4*'Малоэтажка_колич_жителей'!G3</f>
        <v>588</v>
      </c>
      <c r="E4" s="7" t="n">
        <f aca="false" ca="false" dt2D="false" dtr="false" t="normal">R4-H4</f>
        <v>1230.8400000000001</v>
      </c>
      <c r="F4" s="6" t="n">
        <v>2</v>
      </c>
      <c r="G4" s="6" t="n">
        <f aca="false" ca="false" dt2D="false" dtr="false" t="normal">F4*'Малоэтажка_колич_жителей'!G3</f>
        <v>1680</v>
      </c>
      <c r="H4" s="7" t="n">
        <f aca="false" ca="false" dt2D="false" dtr="false" t="normal">R4*0.74</f>
        <v>3503.16</v>
      </c>
      <c r="I4" s="6" t="n">
        <v>0.3</v>
      </c>
      <c r="J4" s="6" t="n">
        <f aca="false" ca="false" dt2D="false" dtr="false" t="normal">I4*'Малоэтажка_колич_жителей'!G3</f>
        <v>252</v>
      </c>
      <c r="K4" s="6" t="n">
        <v>446</v>
      </c>
      <c r="L4" s="6" t="n">
        <v>1.4</v>
      </c>
      <c r="M4" s="6" t="n">
        <f aca="false" ca="false" dt2D="false" dtr="false" t="normal">L4*'Малоэтажка_колич_жителей'!G3</f>
        <v>1176</v>
      </c>
      <c r="N4" s="6" t="n">
        <v>1999</v>
      </c>
      <c r="O4" s="31" t="n">
        <f aca="false" ca="false" dt2D="false" dtr="false" t="normal">M4+J4+G4+D4</f>
        <v>3696</v>
      </c>
      <c r="P4" s="31" t="n">
        <f aca="false" ca="false" dt2D="false" dtr="false" t="normal">N4+K4+H4+E4</f>
        <v>7179</v>
      </c>
      <c r="Q4" s="32" t="n">
        <f aca="false" ca="false" dt2D="false" dtr="false" t="normal">P4-O4</f>
        <v>3483</v>
      </c>
      <c r="R4" s="21" t="n">
        <v>4734</v>
      </c>
    </row>
    <row outlineLevel="0" r="5">
      <c r="A5" s="8" t="s"/>
      <c r="B5" s="5" t="s">
        <v>12</v>
      </c>
      <c r="C5" s="6" t="n">
        <v>0.7</v>
      </c>
      <c r="D5" s="6" t="n">
        <f aca="false" ca="false" dt2D="false" dtr="false" t="normal">C5*'Малоэтажка_колич_жителей'!G4</f>
        <v>655.1999999999999</v>
      </c>
      <c r="E5" s="7" t="n">
        <f aca="false" ca="false" dt2D="false" dtr="false" t="normal">R5-H5</f>
        <v>1443.2600000000002</v>
      </c>
      <c r="F5" s="6" t="n">
        <v>2</v>
      </c>
      <c r="G5" s="6" t="n">
        <f aca="false" ca="false" dt2D="false" dtr="false" t="normal">F5*'Малоэтажка_колич_жителей'!G4</f>
        <v>1872</v>
      </c>
      <c r="H5" s="7" t="n">
        <f aca="false" ca="false" dt2D="false" dtr="false" t="normal">R5*0.74</f>
        <v>4107.74</v>
      </c>
      <c r="I5" s="6" t="n">
        <v>0.3</v>
      </c>
      <c r="J5" s="6" t="n">
        <f aca="false" ca="false" dt2D="false" dtr="false" t="normal">I5*'Малоэтажка_колич_жителей'!G4</f>
        <v>280.8</v>
      </c>
      <c r="K5" s="6" t="n">
        <v>413</v>
      </c>
      <c r="L5" s="6" t="n">
        <v>1.4</v>
      </c>
      <c r="M5" s="6" t="n">
        <f aca="false" ca="false" dt2D="false" dtr="false" t="normal">L5*'Малоэтажка_колич_жителей'!G4</f>
        <v>1310.3999999999999</v>
      </c>
      <c r="N5" s="6" t="n">
        <v>1989</v>
      </c>
      <c r="O5" s="31" t="n">
        <f aca="false" ca="false" dt2D="false" dtr="false" t="normal">M5+J5+G5+D5</f>
        <v>4118.4</v>
      </c>
      <c r="P5" s="31" t="n">
        <f aca="false" ca="false" dt2D="false" dtr="false" t="normal">N5+K5+H5+E5</f>
        <v>7953</v>
      </c>
      <c r="Q5" s="32" t="n">
        <f aca="false" ca="false" dt2D="false" dtr="false" t="normal">P5-O5</f>
        <v>3834.6000000000004</v>
      </c>
      <c r="R5" s="21" t="n">
        <v>5551</v>
      </c>
    </row>
    <row outlineLevel="0" r="6">
      <c r="A6" s="8" t="s"/>
      <c r="B6" s="5" t="s">
        <v>13</v>
      </c>
      <c r="C6" s="6" t="n">
        <v>0.7</v>
      </c>
      <c r="D6" s="6" t="n">
        <f aca="false" ca="false" dt2D="false" dtr="false" t="normal">C6*'Малоэтажка_колич_жителей'!G5</f>
        <v>571.1999999999999</v>
      </c>
      <c r="E6" s="7" t="n">
        <f aca="false" ca="false" dt2D="false" dtr="false" t="normal">R6-H6</f>
        <v>616.98</v>
      </c>
      <c r="F6" s="6" t="n">
        <v>2</v>
      </c>
      <c r="G6" s="6" t="n">
        <f aca="false" ca="false" dt2D="false" dtr="false" t="normal">F6*'Малоэтажка_колич_жителей'!G5</f>
        <v>1632</v>
      </c>
      <c r="H6" s="7" t="n">
        <f aca="false" ca="false" dt2D="false" dtr="false" t="normal">R6*0.74</f>
        <v>1756.02</v>
      </c>
      <c r="I6" s="6" t="n">
        <v>0.3</v>
      </c>
      <c r="J6" s="6" t="n">
        <f aca="false" ca="false" dt2D="false" dtr="false" t="normal">I6*'Малоэтажка_колич_жителей'!G5</f>
        <v>244.79999999999998</v>
      </c>
      <c r="K6" s="6" t="n">
        <v>254</v>
      </c>
      <c r="L6" s="6" t="n">
        <v>1.4</v>
      </c>
      <c r="M6" s="6" t="n">
        <f aca="false" ca="false" dt2D="false" dtr="false" t="normal">L6*'Малоэтажка_колич_жителей'!G5</f>
        <v>1142.3999999999999</v>
      </c>
      <c r="N6" s="6" t="n">
        <v>3079</v>
      </c>
      <c r="O6" s="31" t="n">
        <f aca="false" ca="false" dt2D="false" dtr="false" t="normal">M6+J6+G6+D6</f>
        <v>3590.3999999999996</v>
      </c>
      <c r="P6" s="31" t="n">
        <f aca="false" ca="false" dt2D="false" dtr="false" t="normal">N6+K6+H6+E6</f>
        <v>5706</v>
      </c>
      <c r="Q6" s="32" t="n">
        <f aca="false" ca="false" dt2D="false" dtr="false" t="normal">P6-O6</f>
        <v>2115.6000000000004</v>
      </c>
      <c r="R6" s="21" t="n">
        <v>2373</v>
      </c>
    </row>
    <row outlineLevel="0" r="7">
      <c r="A7" s="8" t="s"/>
      <c r="B7" s="5" t="s">
        <v>14</v>
      </c>
      <c r="C7" s="6" t="n">
        <v>0.7</v>
      </c>
      <c r="D7" s="6" t="n">
        <f aca="false" ca="false" dt2D="false" dtr="false" t="normal">C7*'Малоэтажка_колич_жителей'!G6</f>
        <v>386.4</v>
      </c>
      <c r="E7" s="7" t="n">
        <f aca="false" ca="false" dt2D="false" dtr="false" t="normal">R7-H7</f>
        <v>587.0799999999999</v>
      </c>
      <c r="F7" s="6" t="n">
        <v>2</v>
      </c>
      <c r="G7" s="6" t="n">
        <f aca="false" ca="false" dt2D="false" dtr="false" t="normal">F7*'Малоэтажка_колич_жителей'!G6</f>
        <v>1104</v>
      </c>
      <c r="H7" s="7" t="n">
        <f aca="false" ca="false" dt2D="false" dtr="false" t="normal">R7*0.74</f>
        <v>1670.92</v>
      </c>
      <c r="I7" s="6" t="n">
        <v>0.3</v>
      </c>
      <c r="J7" s="6" t="n">
        <f aca="false" ca="false" dt2D="false" dtr="false" t="normal">I7*'Малоэтажка_колич_жителей'!G6</f>
        <v>165.6</v>
      </c>
      <c r="K7" s="6" t="n">
        <v>239</v>
      </c>
      <c r="L7" s="6" t="n">
        <v>1.4</v>
      </c>
      <c r="M7" s="6" t="n">
        <f aca="false" ca="false" dt2D="false" dtr="false" t="normal">L7*'Малоэтажка_колич_жителей'!G6</f>
        <v>772.8</v>
      </c>
      <c r="N7" s="6" t="n">
        <v>1169</v>
      </c>
      <c r="O7" s="31" t="n">
        <f aca="false" ca="false" dt2D="false" dtr="false" t="normal">M7+J7+G7+D7</f>
        <v>2428.8</v>
      </c>
      <c r="P7" s="31" t="n">
        <f aca="false" ca="false" dt2D="false" dtr="false" t="normal">N7+K7+H7+E7</f>
        <v>3666</v>
      </c>
      <c r="Q7" s="32" t="n">
        <f aca="false" ca="false" dt2D="false" dtr="false" t="normal">P7-O7</f>
        <v>1237.1999999999998</v>
      </c>
      <c r="R7" s="21" t="n">
        <v>2258</v>
      </c>
    </row>
    <row outlineLevel="0" r="8">
      <c r="A8" s="9" t="s"/>
      <c r="B8" s="5" t="s">
        <v>15</v>
      </c>
      <c r="C8" s="6" t="n">
        <v>0.7</v>
      </c>
      <c r="D8" s="6" t="n">
        <f aca="false" ca="false" dt2D="false" dtr="false" t="normal">C8*'Малоэтажка_колич_жителей'!G7</f>
        <v>319.2</v>
      </c>
      <c r="E8" s="7" t="n">
        <f aca="false" ca="false" dt2D="false" dtr="false" t="normal">R8-H8</f>
        <v>468.78</v>
      </c>
      <c r="F8" s="6" t="n">
        <v>2</v>
      </c>
      <c r="G8" s="6" t="n">
        <f aca="false" ca="false" dt2D="false" dtr="false" t="normal">F8*'Малоэтажка_колич_жителей'!G7</f>
        <v>912</v>
      </c>
      <c r="H8" s="7" t="n">
        <f aca="false" ca="false" dt2D="false" dtr="false" t="normal">R8*0.74</f>
        <v>1334.22</v>
      </c>
      <c r="I8" s="6" t="n">
        <v>0.3</v>
      </c>
      <c r="J8" s="6" t="n">
        <f aca="false" ca="false" dt2D="false" dtr="false" t="normal">I8*'Малоэтажка_колич_жителей'!G7</f>
        <v>136.79999999999998</v>
      </c>
      <c r="K8" s="6" t="n">
        <v>274</v>
      </c>
      <c r="L8" s="6" t="n">
        <v>1.4</v>
      </c>
      <c r="M8" s="6" t="n">
        <f aca="false" ca="false" dt2D="false" dtr="false" t="normal">L8*'Малоэтажка_колич_жителей'!G7</f>
        <v>638.4</v>
      </c>
      <c r="N8" s="6" t="n">
        <v>1078</v>
      </c>
      <c r="O8" s="31" t="n">
        <f aca="false" ca="false" dt2D="false" dtr="false" t="normal">M8+J8+G8+D8</f>
        <v>2006.3999999999999</v>
      </c>
      <c r="P8" s="31" t="n">
        <f aca="false" ca="false" dt2D="false" dtr="false" t="normal">N8+K8+H8+E8</f>
        <v>3155</v>
      </c>
      <c r="Q8" s="32" t="n">
        <f aca="false" ca="false" dt2D="false" dtr="false" t="normal">P8-O8</f>
        <v>1148.6000000000001</v>
      </c>
      <c r="R8" s="21" t="n">
        <v>1803</v>
      </c>
    </row>
    <row outlineLevel="0" r="9">
      <c r="A9" s="4" t="s">
        <v>16</v>
      </c>
      <c r="B9" s="5" t="s">
        <v>17</v>
      </c>
      <c r="C9" s="6" t="n">
        <v>0.7</v>
      </c>
      <c r="D9" s="6" t="n">
        <f aca="false" ca="false" dt2D="false" dtr="false" t="normal">C9*'Малоэтажка_колич_жителей'!G8</f>
        <v>571.1999999999999</v>
      </c>
      <c r="E9" s="7" t="n">
        <f aca="false" ca="false" dt2D="false" dtr="false" t="normal">R9-H9</f>
        <v>754.52</v>
      </c>
      <c r="F9" s="6" t="n">
        <v>2</v>
      </c>
      <c r="G9" s="6" t="n">
        <f aca="false" ca="false" dt2D="false" dtr="false" t="normal">F9*'Малоэтажка_колич_жителей'!G8</f>
        <v>1632</v>
      </c>
      <c r="H9" s="7" t="n">
        <f aca="false" ca="false" dt2D="false" dtr="false" t="normal">R9*0.74</f>
        <v>2147.48</v>
      </c>
      <c r="I9" s="6" t="n">
        <v>0.3</v>
      </c>
      <c r="J9" s="6" t="n">
        <f aca="false" ca="false" dt2D="false" dtr="false" t="normal">I9*'Малоэтажка_колич_жителей'!G8</f>
        <v>244.79999999999998</v>
      </c>
      <c r="K9" s="6" t="n"/>
      <c r="L9" s="6" t="n">
        <v>1.4</v>
      </c>
      <c r="M9" s="6" t="n">
        <f aca="false" ca="false" dt2D="false" dtr="false" t="normal">L9*'Малоэтажка_колич_жителей'!G8</f>
        <v>1142.3999999999999</v>
      </c>
      <c r="N9" s="6" t="n">
        <v>1467</v>
      </c>
      <c r="O9" s="31" t="n">
        <f aca="false" ca="false" dt2D="false" dtr="false" t="normal">M9+J9+G9+D9</f>
        <v>3590.3999999999996</v>
      </c>
      <c r="P9" s="31" t="n">
        <f aca="false" ca="false" dt2D="false" dtr="false" t="normal">N9+K9+H9+E9</f>
        <v>4369</v>
      </c>
      <c r="Q9" s="32" t="n">
        <f aca="false" ca="false" dt2D="false" dtr="false" t="normal">P9-O9</f>
        <v>778.6000000000004</v>
      </c>
      <c r="R9" s="21" t="n">
        <v>2902</v>
      </c>
    </row>
    <row outlineLevel="0" r="10">
      <c r="A10" s="8" t="s"/>
      <c r="B10" s="5" t="s">
        <v>18</v>
      </c>
      <c r="C10" s="6" t="n">
        <v>0.7</v>
      </c>
      <c r="D10" s="6" t="n">
        <f aca="false" ca="false" dt2D="false" dtr="false" t="normal">C10*'Малоэтажка_колич_жителей'!G9</f>
        <v>571.1999999999999</v>
      </c>
      <c r="E10" s="7" t="n">
        <f aca="false" ca="false" dt2D="false" dtr="false" t="normal">R10-H10</f>
        <v>757.6399999999999</v>
      </c>
      <c r="F10" s="6" t="n">
        <v>2</v>
      </c>
      <c r="G10" s="6" t="n">
        <f aca="false" ca="false" dt2D="false" dtr="false" t="normal">F10*'Малоэтажка_колич_жителей'!G9</f>
        <v>1632</v>
      </c>
      <c r="H10" s="7" t="n">
        <f aca="false" ca="false" dt2D="false" dtr="false" t="normal">R10*0.74</f>
        <v>2156.36</v>
      </c>
      <c r="I10" s="6" t="n">
        <v>0.3</v>
      </c>
      <c r="J10" s="6" t="n">
        <f aca="false" ca="false" dt2D="false" dtr="false" t="normal">I10*'Малоэтажка_колич_жителей'!G9</f>
        <v>244.79999999999998</v>
      </c>
      <c r="K10" s="6" t="n"/>
      <c r="L10" s="6" t="n">
        <v>1.4</v>
      </c>
      <c r="M10" s="6" t="n">
        <f aca="false" ca="false" dt2D="false" dtr="false" t="normal">L10*'Малоэтажка_колич_жителей'!G9</f>
        <v>1142.3999999999999</v>
      </c>
      <c r="N10" s="6" t="n">
        <v>1460</v>
      </c>
      <c r="O10" s="31" t="n">
        <f aca="false" ca="false" dt2D="false" dtr="false" t="normal">M10+J10+G10+D10</f>
        <v>3590.3999999999996</v>
      </c>
      <c r="P10" s="31" t="n">
        <f aca="false" ca="false" dt2D="false" dtr="false" t="normal">N10+K10+H10+E10</f>
        <v>4374</v>
      </c>
      <c r="Q10" s="32" t="n">
        <f aca="false" ca="false" dt2D="false" dtr="false" t="normal">P10-O10</f>
        <v>783.6000000000004</v>
      </c>
      <c r="R10" s="21" t="n">
        <v>2914</v>
      </c>
    </row>
    <row outlineLevel="0" r="11">
      <c r="A11" s="9" t="s"/>
      <c r="B11" s="5" t="s">
        <v>19</v>
      </c>
      <c r="C11" s="6" t="n">
        <v>0.7</v>
      </c>
      <c r="D11" s="6" t="n">
        <f aca="false" ca="false" dt2D="false" dtr="false" t="normal">C11*'Малоэтажка_колич_жителей'!G10</f>
        <v>571.1999999999999</v>
      </c>
      <c r="E11" s="7" t="n">
        <f aca="false" ca="false" dt2D="false" dtr="false" t="normal">R11-H11</f>
        <v>0</v>
      </c>
      <c r="F11" s="6" t="n">
        <v>2</v>
      </c>
      <c r="G11" s="6" t="n">
        <f aca="false" ca="false" dt2D="false" dtr="false" t="normal">F11*'Малоэтажка_колич_жителей'!G10</f>
        <v>1632</v>
      </c>
      <c r="H11" s="7" t="n">
        <f aca="false" ca="false" dt2D="false" dtr="false" t="normal">R11*0.74</f>
        <v>0</v>
      </c>
      <c r="I11" s="6" t="n">
        <v>0.3</v>
      </c>
      <c r="J11" s="6" t="n">
        <f aca="false" ca="false" dt2D="false" dtr="false" t="normal">I11*'Малоэтажка_колич_жителей'!G10</f>
        <v>244.79999999999998</v>
      </c>
      <c r="K11" s="6" t="n"/>
      <c r="L11" s="6" t="n">
        <v>1.4</v>
      </c>
      <c r="M11" s="6" t="n">
        <f aca="false" ca="false" dt2D="false" dtr="false" t="normal">L11*'Малоэтажка_колич_жителей'!G10</f>
        <v>1142.3999999999999</v>
      </c>
      <c r="N11" s="6" t="n"/>
      <c r="O11" s="31" t="n">
        <f aca="false" ca="false" dt2D="false" dtr="false" t="normal">M11+J11+G11+D11</f>
        <v>3590.3999999999996</v>
      </c>
      <c r="P11" s="31" t="n">
        <f aca="false" ca="false" dt2D="false" dtr="false" t="normal">N11+K11+H11+E11</f>
        <v>0</v>
      </c>
      <c r="Q11" s="32" t="n">
        <f aca="false" ca="false" dt2D="false" dtr="false" t="normal">P11-O11</f>
        <v>-3590.3999999999996</v>
      </c>
    </row>
    <row outlineLevel="0" r="12">
      <c r="A12" s="4" t="s">
        <v>20</v>
      </c>
      <c r="B12" s="5" t="s">
        <v>21</v>
      </c>
      <c r="C12" s="6" t="n">
        <v>0.7</v>
      </c>
      <c r="D12" s="6" t="n">
        <f aca="false" ca="false" dt2D="false" dtr="false" t="normal">C12*'Малоэтажка_колич_жителей'!G11</f>
        <v>571.1999999999999</v>
      </c>
      <c r="E12" s="7" t="n">
        <f aca="false" ca="false" dt2D="false" dtr="false" t="normal">R12-H12</f>
        <v>722.02</v>
      </c>
      <c r="F12" s="6" t="n">
        <v>2</v>
      </c>
      <c r="G12" s="6" t="n">
        <f aca="false" ca="false" dt2D="false" dtr="false" t="normal">F12*'Малоэтажка_колич_жителей'!G11</f>
        <v>1632</v>
      </c>
      <c r="H12" s="7" t="n">
        <f aca="false" ca="false" dt2D="false" dtr="false" t="normal">R12*0.74</f>
        <v>2054.98</v>
      </c>
      <c r="I12" s="6" t="n">
        <v>0.3</v>
      </c>
      <c r="J12" s="6" t="n">
        <f aca="false" ca="false" dt2D="false" dtr="false" t="normal">I12*'Малоэтажка_колич_жителей'!G11</f>
        <v>244.79999999999998</v>
      </c>
      <c r="K12" s="6" t="n">
        <v>539</v>
      </c>
      <c r="L12" s="6" t="n">
        <v>1.4</v>
      </c>
      <c r="M12" s="6" t="n">
        <f aca="false" ca="false" dt2D="false" dtr="false" t="normal">L12*'Малоэтажка_колич_жителей'!G11</f>
        <v>1142.3999999999999</v>
      </c>
      <c r="N12" s="6" t="n">
        <v>2430</v>
      </c>
      <c r="O12" s="31" t="n">
        <f aca="false" ca="false" dt2D="false" dtr="false" t="normal">M12+J12+G12+D12</f>
        <v>3590.3999999999996</v>
      </c>
      <c r="P12" s="31" t="n">
        <f aca="false" ca="false" dt2D="false" dtr="false" t="normal">N12+K12+H12+E12</f>
        <v>5746</v>
      </c>
      <c r="Q12" s="32" t="n">
        <f aca="false" ca="false" dt2D="false" dtr="false" t="normal">P12-O12</f>
        <v>2155.6000000000004</v>
      </c>
      <c r="R12" s="21" t="n">
        <v>2777</v>
      </c>
    </row>
    <row outlineLevel="0" r="13">
      <c r="A13" s="8" t="s"/>
      <c r="B13" s="5" t="s">
        <v>22</v>
      </c>
      <c r="C13" s="6" t="n">
        <v>0.7</v>
      </c>
      <c r="D13" s="6" t="n">
        <f aca="false" ca="false" dt2D="false" dtr="false" t="normal">C13*'Малоэтажка_колич_жителей'!G12</f>
        <v>571.1999999999999</v>
      </c>
      <c r="E13" s="7" t="n">
        <f aca="false" ca="false" dt2D="false" dtr="false" t="normal">R13-H13</f>
        <v>718.1200000000001</v>
      </c>
      <c r="F13" s="6" t="n">
        <v>2</v>
      </c>
      <c r="G13" s="6" t="n">
        <f aca="false" ca="false" dt2D="false" dtr="false" t="normal">F13*'Малоэтажка_колич_жителей'!G12</f>
        <v>1632</v>
      </c>
      <c r="H13" s="7" t="n">
        <f aca="false" ca="false" dt2D="false" dtr="false" t="normal">R13*0.74</f>
        <v>2043.8799999999999</v>
      </c>
      <c r="I13" s="6" t="n">
        <v>0.3</v>
      </c>
      <c r="J13" s="6" t="n">
        <f aca="false" ca="false" dt2D="false" dtr="false" t="normal">I13*'Малоэтажка_колич_жителей'!G12</f>
        <v>244.79999999999998</v>
      </c>
      <c r="K13" s="6" t="n">
        <v>536</v>
      </c>
      <c r="L13" s="6" t="n">
        <v>1.4</v>
      </c>
      <c r="M13" s="6" t="n">
        <f aca="false" ca="false" dt2D="false" dtr="false" t="normal">L13*'Малоэтажка_колич_жителей'!G12</f>
        <v>1142.3999999999999</v>
      </c>
      <c r="N13" s="6" t="n">
        <v>2419</v>
      </c>
      <c r="O13" s="31" t="n">
        <f aca="false" ca="false" dt2D="false" dtr="false" t="normal">M13+J13+G13+D13</f>
        <v>3590.3999999999996</v>
      </c>
      <c r="P13" s="31" t="n">
        <f aca="false" ca="false" dt2D="false" dtr="false" t="normal">N13+K13+H13+E13</f>
        <v>5717</v>
      </c>
      <c r="Q13" s="32" t="n">
        <f aca="false" ca="false" dt2D="false" dtr="false" t="normal">P13-O13</f>
        <v>2126.6000000000004</v>
      </c>
      <c r="R13" s="21" t="n">
        <v>2762</v>
      </c>
    </row>
    <row outlineLevel="0" r="14">
      <c r="A14" s="9" t="s"/>
      <c r="B14" s="5" t="s">
        <v>23</v>
      </c>
      <c r="C14" s="6" t="n">
        <v>0.7</v>
      </c>
      <c r="D14" s="6" t="n">
        <f aca="false" ca="false" dt2D="false" dtr="false" t="normal">C14*'Малоэтажка_колич_жителей'!G13</f>
        <v>655.1999999999999</v>
      </c>
      <c r="E14" s="7" t="n">
        <f aca="false" ca="false" dt2D="false" dtr="false" t="normal">R14-H14</f>
        <v>1351.7400000000002</v>
      </c>
      <c r="F14" s="6" t="n">
        <v>2</v>
      </c>
      <c r="G14" s="6" t="n">
        <f aca="false" ca="false" dt2D="false" dtr="false" t="normal">F14*'Малоэтажка_колич_жителей'!G13</f>
        <v>1872</v>
      </c>
      <c r="H14" s="7" t="n">
        <f aca="false" ca="false" dt2D="false" dtr="false" t="normal">R14*0.74</f>
        <v>3847.2599999999998</v>
      </c>
      <c r="I14" s="6" t="n">
        <v>0.3</v>
      </c>
      <c r="J14" s="6" t="n">
        <f aca="false" ca="false" dt2D="false" dtr="false" t="normal">I14*'Малоэтажка_колич_жителей'!G13</f>
        <v>280.8</v>
      </c>
      <c r="K14" s="6" t="n">
        <v>311</v>
      </c>
      <c r="L14" s="6" t="n">
        <v>1.4</v>
      </c>
      <c r="M14" s="6" t="n">
        <f aca="false" ca="false" dt2D="false" dtr="false" t="normal">L14*'Малоэтажка_колич_жителей'!G13</f>
        <v>1310.3999999999999</v>
      </c>
      <c r="N14" s="6" t="n">
        <v>2191</v>
      </c>
      <c r="O14" s="31" t="n">
        <f aca="false" ca="false" dt2D="false" dtr="false" t="normal">M14+J14+G14+D14</f>
        <v>4118.4</v>
      </c>
      <c r="P14" s="31" t="n">
        <f aca="false" ca="false" dt2D="false" dtr="false" t="normal">N14+K14+H14+E14</f>
        <v>7701</v>
      </c>
      <c r="Q14" s="32" t="n">
        <f aca="false" ca="false" dt2D="false" dtr="false" t="normal">P14-O14</f>
        <v>3582.6000000000004</v>
      </c>
      <c r="R14" s="21" t="n">
        <v>5199</v>
      </c>
    </row>
    <row outlineLevel="0" r="15">
      <c r="A15" s="5" t="s">
        <v>24</v>
      </c>
      <c r="B15" s="5" t="n"/>
      <c r="C15" s="6" t="n">
        <v>0.7</v>
      </c>
      <c r="D15" s="6" t="n">
        <f aca="false" ca="false" dt2D="false" dtr="false" t="normal">C15*'Малоэтажка_колич_жителей'!G14</f>
        <v>6031.2</v>
      </c>
      <c r="E15" s="7" t="n">
        <f aca="false" ca="false" dt2D="false" dtr="false" t="normal">R15-H15</f>
        <v>0</v>
      </c>
      <c r="F15" s="6" t="n">
        <v>2</v>
      </c>
      <c r="G15" s="6" t="n">
        <f aca="false" ca="false" dt2D="false" dtr="false" t="normal">F15*'Малоэтажка_колич_жителей'!G14</f>
        <v>17232</v>
      </c>
      <c r="H15" s="7" t="n">
        <f aca="false" ca="false" dt2D="false" dtr="false" t="normal">R15*0.74</f>
        <v>0</v>
      </c>
      <c r="I15" s="6" t="n">
        <v>0.3</v>
      </c>
      <c r="J15" s="6" t="n">
        <f aca="false" ca="false" dt2D="false" dtr="false" t="normal">I15*'Малоэтажка_колич_жителей'!G14</f>
        <v>2584.7999999999997</v>
      </c>
      <c r="K15" s="6" t="n"/>
      <c r="L15" s="6" t="n">
        <v>1.4</v>
      </c>
      <c r="M15" s="6" t="n">
        <f aca="false" ca="false" dt2D="false" dtr="false" t="normal">L15*'Малоэтажка_колич_жителей'!G14</f>
        <v>12062.4</v>
      </c>
      <c r="N15" s="6" t="n"/>
      <c r="O15" s="31" t="n">
        <f aca="false" ca="false" dt2D="false" dtr="false" t="normal">M15+J15+G15+D15</f>
        <v>37910.399999999994</v>
      </c>
      <c r="P15" s="31" t="n">
        <f aca="false" ca="false" dt2D="false" dtr="false" t="normal">N15+K15+H15+E15</f>
        <v>0</v>
      </c>
      <c r="Q15" s="32" t="n">
        <f aca="false" ca="false" dt2D="false" dtr="false" t="normal">P15-O15</f>
        <v>-37910.399999999994</v>
      </c>
      <c r="R15" s="21" t="n"/>
    </row>
  </sheetData>
  <mergeCells count="12">
    <mergeCell ref="A4:A8"/>
    <mergeCell ref="A9:A11"/>
    <mergeCell ref="A12:A14"/>
    <mergeCell ref="A1:A3"/>
    <mergeCell ref="C1:P1"/>
    <mergeCell ref="O2:O3"/>
    <mergeCell ref="B1:B3"/>
    <mergeCell ref="C2:E2"/>
    <mergeCell ref="F2:H2"/>
    <mergeCell ref="I2:K2"/>
    <mergeCell ref="L2:N2"/>
    <mergeCell ref="P2:P3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76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8554686436103"/>
    <col customWidth="true" max="2" min="2" outlineLevel="0" width="20.8554686436103"/>
    <col customWidth="true" max="3" min="3" outlineLevel="0" width="12.8554686436103"/>
    <col customWidth="true" max="4" min="4" outlineLevel="0" width="12.2851566656466"/>
    <col bestFit="true" customWidth="true" max="5" min="5" outlineLevel="0" width="12.8554686436103"/>
    <col bestFit="true" customWidth="true" max="6" min="6" outlineLevel="0" width="11.8554691511089"/>
    <col bestFit="true" customWidth="true" max="8" min="8" outlineLevel="0" width="16.5703119779637"/>
    <col customWidth="true" max="9" min="9" outlineLevel="0" width="16.140624463426"/>
    <col bestFit="true" customWidth="true" max="10" min="10" outlineLevel="0" width="18.1406248017584"/>
    <col bestFit="true" customWidth="true" max="12" min="12" outlineLevel="0" width="16.5703119779637"/>
  </cols>
  <sheetData>
    <row outlineLevel="0" r="1">
      <c r="A1" s="1" t="s">
        <v>25</v>
      </c>
      <c r="B1" s="1" t="s">
        <v>46</v>
      </c>
      <c r="C1" s="6" t="s">
        <v>47</v>
      </c>
      <c r="D1" s="10" t="s"/>
      <c r="E1" s="10" t="s"/>
      <c r="F1" s="11" t="s"/>
      <c r="G1" s="12" t="n"/>
    </row>
    <row outlineLevel="0" r="2">
      <c r="A2" s="3" t="s"/>
      <c r="B2" s="3" t="s"/>
      <c r="C2" s="12" t="s">
        <v>27</v>
      </c>
      <c r="D2" s="12" t="s">
        <v>28</v>
      </c>
      <c r="E2" s="12" t="s">
        <v>29</v>
      </c>
      <c r="F2" s="12" t="s">
        <v>30</v>
      </c>
      <c r="G2" s="12" t="n"/>
    </row>
    <row outlineLevel="0" r="3">
      <c r="A3" s="4" t="s">
        <v>9</v>
      </c>
      <c r="B3" s="5" t="s">
        <v>10</v>
      </c>
      <c r="C3" s="12" t="n">
        <f aca="false" ca="false" dt2D="false" dtr="false" t="normal">'Малоэтажка_колич_блоков'!C3*'Осн._характ_ки_малоэт_кварт'!$C$10</f>
        <v>0</v>
      </c>
      <c r="D3" s="12" t="n">
        <f aca="false" ca="false" dt2D="false" dtr="false" t="normal">'Малоэтажка_колич_блоков'!D3*'Осн._характ_ки_малоэт_кварт'!$D$10</f>
        <v>15104</v>
      </c>
      <c r="E3" s="12" t="n">
        <f aca="false" ca="false" dt2D="false" dtr="false" t="normal">'Малоэтажка_колич_блоков'!E3*'Осн._характ_ки_малоэт_кварт'!$E$10</f>
        <v>2030.4</v>
      </c>
      <c r="F3" s="12" t="n">
        <f aca="false" ca="false" dt2D="false" dtr="false" t="normal">'Малоэтажка_колич_блоков'!F3*'Осн._характ_ки_малоэт_кварт'!$F$10</f>
        <v>0</v>
      </c>
      <c r="G3" s="12" t="n">
        <f aca="false" ca="false" dt2D="false" dtr="false" t="normal">SUM(C3:F3)</f>
        <v>17134.4</v>
      </c>
      <c r="H3" s="0" t="n">
        <f aca="false" ca="false" dt2D="false" dtr="false" t="normal">G3*3500</f>
        <v>59970400.00000001</v>
      </c>
      <c r="I3" s="33" t="n">
        <f aca="false" ca="false" dt2D="false" dtr="false" t="normal">H3/'земельный участок'!E3*100</f>
        <v>396760.83360899775</v>
      </c>
      <c r="J3" s="0" t="n">
        <f aca="false" ca="false" dt2D="false" dtr="false" t="normal">G3*50000</f>
        <v>856720000.0000001</v>
      </c>
      <c r="L3" s="0" t="n">
        <f aca="false" ca="false" dt2D="false" dtr="false" t="normal">G3*5000</f>
        <v>85672000</v>
      </c>
    </row>
    <row outlineLevel="0" r="4">
      <c r="A4" s="8" t="s"/>
      <c r="B4" s="5" t="s">
        <v>12</v>
      </c>
      <c r="C4" s="12" t="n">
        <f aca="false" ca="false" dt2D="false" dtr="false" t="normal">'Малоэтажка_колич_блоков'!C4*'Осн._характ_ки_малоэт_кварт'!$C$10</f>
        <v>0</v>
      </c>
      <c r="D4" s="12" t="n">
        <f aca="false" ca="false" dt2D="false" dtr="false" t="normal">'Малоэтажка_колич_блоков'!D4*'Осн._характ_ки_малоэт_кварт'!$D$10</f>
        <v>16992</v>
      </c>
      <c r="E4" s="12" t="n">
        <f aca="false" ca="false" dt2D="false" dtr="false" t="normal">'Малоэтажка_колич_блоков'!E4*'Осн._характ_ки_малоэт_кварт'!$E$10</f>
        <v>2030.4</v>
      </c>
      <c r="F4" s="12" t="n">
        <f aca="false" ca="false" dt2D="false" dtr="false" t="normal">'Малоэтажка_колич_блоков'!F4*'Осн._характ_ки_малоэт_кварт'!$F$10</f>
        <v>0</v>
      </c>
      <c r="G4" s="12" t="n">
        <f aca="false" ca="false" dt2D="false" dtr="false" t="normal">SUM(C4:F4)</f>
        <v>19022.4</v>
      </c>
      <c r="H4" s="0" t="n">
        <f aca="false" ca="false" dt2D="false" dtr="false" t="normal">G4*3500</f>
        <v>66578400.00000001</v>
      </c>
      <c r="I4" s="33" t="n">
        <f aca="false" ca="false" dt2D="false" dtr="false" t="normal">H4/'земельный участок'!E4*100</f>
        <v>350634.08468506427</v>
      </c>
      <c r="J4" s="0" t="n">
        <f aca="false" ca="false" dt2D="false" dtr="false" t="normal">G4*50000</f>
        <v>951120000.0000001</v>
      </c>
      <c r="L4" s="0" t="n">
        <f aca="false" ca="false" dt2D="false" dtr="false" t="normal">G4*5000</f>
        <v>95112000</v>
      </c>
    </row>
    <row outlineLevel="0" r="5">
      <c r="A5" s="8" t="s"/>
      <c r="B5" s="5" t="s">
        <v>13</v>
      </c>
      <c r="C5" s="12" t="n">
        <f aca="false" ca="false" dt2D="false" dtr="false" t="normal">'Малоэтажка_колич_блоков'!C5*'Осн._характ_ки_малоэт_кварт'!$C$10</f>
        <v>0</v>
      </c>
      <c r="D5" s="12" t="n">
        <f aca="false" ca="false" dt2D="false" dtr="false" t="normal">'Малоэтажка_колич_блоков'!D5*'Осн._характ_ки_малоэт_кварт'!$D$10</f>
        <v>13216</v>
      </c>
      <c r="E5" s="12" t="n">
        <f aca="false" ca="false" dt2D="false" dtr="false" t="normal">'Малоэтажка_колич_блоков'!E5*'Осн._характ_ки_малоэт_кварт'!$E$10</f>
        <v>4060.8</v>
      </c>
      <c r="F5" s="12" t="n">
        <f aca="false" ca="false" dt2D="false" dtr="false" t="normal">'Малоэтажка_колич_блоков'!F5*'Осн._характ_ки_малоэт_кварт'!$F$10</f>
        <v>0</v>
      </c>
      <c r="G5" s="12" t="n">
        <f aca="false" ca="false" dt2D="false" dtr="false" t="normal">SUM(C5:F5)</f>
        <v>17276.8</v>
      </c>
      <c r="H5" s="0" t="n">
        <f aca="false" ca="false" dt2D="false" dtr="false" t="normal">G5*3500</f>
        <v>60468800</v>
      </c>
      <c r="I5" s="33" t="n">
        <f aca="false" ca="false" dt2D="false" dtr="false" t="normal">H5/'земельный участок'!E5*100</f>
        <v>516871.52748098125</v>
      </c>
      <c r="J5" s="0" t="n">
        <f aca="false" ca="false" dt2D="false" dtr="false" t="normal">G5*50000</f>
        <v>863840000</v>
      </c>
      <c r="L5" s="0" t="n">
        <f aca="false" ca="false" dt2D="false" dtr="false" t="normal">G5*5000</f>
        <v>86384000</v>
      </c>
    </row>
    <row outlineLevel="0" r="6">
      <c r="A6" s="8" t="s"/>
      <c r="B6" s="5" t="s">
        <v>14</v>
      </c>
      <c r="C6" s="12" t="n">
        <f aca="false" ca="false" dt2D="false" dtr="false" t="normal">'Малоэтажка_колич_блоков'!C6*'Осн._характ_ки_малоэт_кварт'!$C$10</f>
        <v>0</v>
      </c>
      <c r="D6" s="12" t="n">
        <f aca="false" ca="false" dt2D="false" dtr="false" t="normal">'Малоэтажка_колич_блоков'!D6*'Осн._характ_ки_малоэт_кварт'!$D$10</f>
        <v>9440</v>
      </c>
      <c r="E6" s="12" t="n">
        <f aca="false" ca="false" dt2D="false" dtr="false" t="normal">'Малоэтажка_колич_блоков'!E6*'Осн._характ_ки_малоэт_кварт'!$E$10</f>
        <v>2030.4</v>
      </c>
      <c r="F6" s="12" t="n">
        <f aca="false" ca="false" dt2D="false" dtr="false" t="normal">'Малоэтажка_колич_блоков'!F6*'Осн._характ_ки_малоэт_кварт'!$F$10</f>
        <v>0</v>
      </c>
      <c r="G6" s="12" t="n">
        <f aca="false" ca="false" dt2D="false" dtr="false" t="normal">SUM(C6:F6)</f>
        <v>11470.4</v>
      </c>
      <c r="H6" s="0" t="n">
        <f aca="false" ca="false" dt2D="false" dtr="false" t="normal">G6*3500</f>
        <v>40146400</v>
      </c>
      <c r="I6" s="33" t="n">
        <f aca="false" ca="false" dt2D="false" dtr="false" t="normal">H6/'земельный участок'!E6*100</f>
        <v>432845.28301886795</v>
      </c>
      <c r="J6" s="0" t="n">
        <f aca="false" ca="false" dt2D="false" dtr="false" t="normal">G6*50000</f>
        <v>573520000</v>
      </c>
      <c r="L6" s="0" t="n">
        <f aca="false" ca="false" dt2D="false" dtr="false" t="normal">G6*5000</f>
        <v>57352000</v>
      </c>
    </row>
    <row outlineLevel="0" r="7">
      <c r="A7" s="9" t="s"/>
      <c r="B7" s="5" t="s">
        <v>15</v>
      </c>
      <c r="C7" s="12" t="n">
        <f aca="false" ca="false" dt2D="false" dtr="false" t="normal">'Малоэтажка_колич_блоков'!C7*'Осн._характ_ки_малоэт_кварт'!$C$10</f>
        <v>0</v>
      </c>
      <c r="D7" s="12" t="n">
        <f aca="false" ca="false" dt2D="false" dtr="false" t="normal">'Малоэтажка_колич_блоков'!D7*'Осн._характ_ки_малоэт_кварт'!$D$10</f>
        <v>7552</v>
      </c>
      <c r="E7" s="12" t="n">
        <f aca="false" ca="false" dt2D="false" dtr="false" t="normal">'Малоэтажка_колич_блоков'!E7*'Осн._характ_ки_малоэт_кварт'!$E$10</f>
        <v>2030.4</v>
      </c>
      <c r="F7" s="12" t="n">
        <f aca="false" ca="false" dt2D="false" dtr="false" t="normal">'Малоэтажка_колич_блоков'!F7*'Осн._характ_ки_малоэт_кварт'!$F$10</f>
        <v>0</v>
      </c>
      <c r="G7" s="12" t="n">
        <f aca="false" ca="false" dt2D="false" dtr="false" t="normal">SUM(C7:F7)</f>
        <v>9582.4</v>
      </c>
      <c r="H7" s="0" t="n">
        <f aca="false" ca="false" dt2D="false" dtr="false" t="normal">G7*3500</f>
        <v>33538400</v>
      </c>
      <c r="I7" s="33" t="n">
        <f aca="false" ca="false" dt2D="false" dtr="false" t="normal">H7/'земельный участок'!E7*100</f>
        <v>399124.1223372605</v>
      </c>
      <c r="J7" s="0" t="n">
        <f aca="false" ca="false" dt2D="false" dtr="false" t="normal">G7*50000</f>
        <v>479120000</v>
      </c>
      <c r="L7" s="0" t="n">
        <f aca="false" ca="false" dt2D="false" dtr="false" t="normal">G7*5000</f>
        <v>47912000</v>
      </c>
      <c r="N7" s="0" t="n">
        <f aca="false" ca="false" dt2D="false" dtr="false" t="normal">SUM(G3:G7)</f>
        <v>74486.40000000001</v>
      </c>
    </row>
    <row outlineLevel="0" r="8">
      <c r="A8" s="4" t="s">
        <v>16</v>
      </c>
      <c r="B8" s="5" t="s">
        <v>17</v>
      </c>
      <c r="C8" s="12" t="n">
        <f aca="false" ca="false" dt2D="false" dtr="false" t="normal">'Малоэтажка_колич_блоков'!C8*'Осн._характ_ки_малоэт_кварт'!$C$10</f>
        <v>0</v>
      </c>
      <c r="D8" s="12" t="n">
        <f aca="false" ca="false" dt2D="false" dtr="false" t="normal">'Малоэтажка_колич_блоков'!D8*'Осн._характ_ки_малоэт_кварт'!$D$10</f>
        <v>13216</v>
      </c>
      <c r="E8" s="12" t="n">
        <f aca="false" ca="false" dt2D="false" dtr="false" t="normal">'Малоэтажка_колич_блоков'!E8*'Осн._характ_ки_малоэт_кварт'!$E$10</f>
        <v>4060.8</v>
      </c>
      <c r="F8" s="12" t="n">
        <f aca="false" ca="false" dt2D="false" dtr="false" t="normal">'Малоэтажка_колич_блоков'!F8*'Осн._характ_ки_малоэт_кварт'!$F$10</f>
        <v>0</v>
      </c>
      <c r="G8" s="12" t="n">
        <f aca="false" ca="false" dt2D="false" dtr="false" t="normal">SUM(C8:F8)</f>
        <v>17276.8</v>
      </c>
      <c r="H8" s="0" t="n">
        <f aca="false" ca="false" dt2D="false" dtr="false" t="normal">G8*3500</f>
        <v>60468800</v>
      </c>
      <c r="I8" s="33" t="n">
        <f aca="false" ca="false" dt2D="false" dtr="false" t="normal">H8/'земельный участок'!E8*100</f>
        <v>423065.836423424</v>
      </c>
      <c r="J8" s="0" t="n">
        <f aca="false" ca="false" dt2D="false" dtr="false" t="normal">G8*50000</f>
        <v>863840000</v>
      </c>
      <c r="L8" s="0" t="n">
        <f aca="false" ca="false" dt2D="false" dtr="false" t="normal">G8*5000</f>
        <v>86384000</v>
      </c>
    </row>
    <row outlineLevel="0" r="9">
      <c r="A9" s="8" t="s"/>
      <c r="B9" s="5" t="s">
        <v>18</v>
      </c>
      <c r="C9" s="12" t="n">
        <f aca="false" ca="false" dt2D="false" dtr="false" t="normal">'Малоэтажка_колич_блоков'!C9*'Осн._характ_ки_малоэт_кварт'!$C$10</f>
        <v>0</v>
      </c>
      <c r="D9" s="12" t="n">
        <f aca="false" ca="false" dt2D="false" dtr="false" t="normal">'Малоэтажка_колич_блоков'!D9*'Осн._характ_ки_малоэт_кварт'!$D$10</f>
        <v>13216</v>
      </c>
      <c r="E9" s="12" t="n">
        <f aca="false" ca="false" dt2D="false" dtr="false" t="normal">'Малоэтажка_колич_блоков'!E9*'Осн._характ_ки_малоэт_кварт'!$E$10</f>
        <v>4060.8</v>
      </c>
      <c r="F9" s="12" t="n">
        <f aca="false" ca="false" dt2D="false" dtr="false" t="normal">'Малоэтажка_колич_блоков'!F9*'Осн._характ_ки_малоэт_кварт'!$F$10</f>
        <v>0</v>
      </c>
      <c r="G9" s="12" t="n">
        <f aca="false" ca="false" dt2D="false" dtr="false" t="normal">SUM(C9:F9)</f>
        <v>17276.8</v>
      </c>
      <c r="H9" s="0" t="n">
        <f aca="false" ca="false" dt2D="false" dtr="false" t="normal">G9*3500</f>
        <v>60468800</v>
      </c>
      <c r="I9" s="33" t="n">
        <f aca="false" ca="false" dt2D="false" dtr="false" t="normal">H9/'земельный участок'!E9*100</f>
        <v>423065.836423424</v>
      </c>
      <c r="J9" s="0" t="n">
        <f aca="false" ca="false" dt2D="false" dtr="false" t="normal">G9*50000</f>
        <v>863840000</v>
      </c>
      <c r="L9" s="0" t="n">
        <f aca="false" ca="false" dt2D="false" dtr="false" t="normal">G9*5000</f>
        <v>86384000</v>
      </c>
    </row>
    <row outlineLevel="0" r="10">
      <c r="A10" s="9" t="s"/>
      <c r="B10" s="5" t="s">
        <v>19</v>
      </c>
      <c r="C10" s="12" t="n">
        <f aca="false" ca="false" dt2D="false" dtr="false" t="normal">'Малоэтажка_колич_блоков'!C10*'Осн._характ_ки_малоэт_кварт'!$C$10</f>
        <v>0</v>
      </c>
      <c r="D10" s="12" t="n">
        <f aca="false" ca="false" dt2D="false" dtr="false" t="normal">'Малоэтажка_колич_блоков'!D10*'Осн._характ_ки_малоэт_кварт'!$D$10</f>
        <v>13216</v>
      </c>
      <c r="E10" s="12" t="n">
        <f aca="false" ca="false" dt2D="false" dtr="false" t="normal">'Малоэтажка_колич_блоков'!E10*'Осн._характ_ки_малоэт_кварт'!$E$10</f>
        <v>4060.8</v>
      </c>
      <c r="F10" s="12" t="n">
        <f aca="false" ca="false" dt2D="false" dtr="false" t="normal">'Малоэтажка_колич_блоков'!F10*'Осн._характ_ки_малоэт_кварт'!$F$10</f>
        <v>0</v>
      </c>
      <c r="G10" s="12" t="n">
        <f aca="false" ca="false" dt2D="false" dtr="false" t="normal">SUM(C10:F10)</f>
        <v>17276.8</v>
      </c>
      <c r="H10" s="0" t="n">
        <f aca="false" ca="false" dt2D="false" dtr="false" t="normal">G10*3500</f>
        <v>60468800</v>
      </c>
      <c r="I10" s="33" t="n">
        <f aca="false" ca="false" dt2D="false" dtr="false" t="normal">H10/'земельный участок'!E10*100</f>
        <v>519000.94412496785</v>
      </c>
      <c r="J10" s="0" t="n">
        <f aca="false" ca="false" dt2D="false" dtr="false" t="normal">G10*50000</f>
        <v>863840000</v>
      </c>
      <c r="L10" s="0" t="n">
        <f aca="false" ca="false" dt2D="false" dtr="false" t="normal">G10*5000</f>
        <v>86384000</v>
      </c>
      <c r="N10" s="0" t="n">
        <f aca="false" ca="false" dt2D="false" dtr="false" t="normal">SUM(G8:G10)</f>
        <v>51830.399999999994</v>
      </c>
    </row>
    <row outlineLevel="0" r="11">
      <c r="A11" s="4" t="s">
        <v>20</v>
      </c>
      <c r="B11" s="5" t="s">
        <v>21</v>
      </c>
      <c r="C11" s="12" t="n">
        <f aca="false" ca="false" dt2D="false" dtr="false" t="normal">'Малоэтажка_колич_блоков'!C11*'Осн._характ_ки_малоэт_кварт'!$C$10</f>
        <v>0</v>
      </c>
      <c r="D11" s="12" t="n">
        <f aca="false" ca="false" dt2D="false" dtr="false" t="normal">'Малоэтажка_колич_блоков'!D11*'Осн._характ_ки_малоэт_кварт'!$D$10</f>
        <v>13216</v>
      </c>
      <c r="E11" s="12" t="n">
        <f aca="false" ca="false" dt2D="false" dtr="false" t="normal">'Малоэтажка_колич_блоков'!E11*'Осн._характ_ки_малоэт_кварт'!$E$10</f>
        <v>4060.8</v>
      </c>
      <c r="F11" s="12" t="n">
        <f aca="false" ca="false" dt2D="false" dtr="false" t="normal">'Малоэтажка_колич_блоков'!F11*'Осн._характ_ки_малоэт_кварт'!$F$10</f>
        <v>0</v>
      </c>
      <c r="G11" s="12" t="n">
        <f aca="false" ca="false" dt2D="false" dtr="false" t="normal">SUM(C11:F11)</f>
        <v>17276.8</v>
      </c>
      <c r="H11" s="0" t="n">
        <f aca="false" ca="false" dt2D="false" dtr="false" t="normal">G11*3500</f>
        <v>60468800</v>
      </c>
      <c r="I11" s="33" t="n">
        <f aca="false" ca="false" dt2D="false" dtr="false" t="normal">H11/'земельный участок'!E11*100</f>
        <v>435716.96209828503</v>
      </c>
      <c r="J11" s="0" t="n">
        <f aca="false" ca="false" dt2D="false" dtr="false" t="normal">G11*50000</f>
        <v>863840000</v>
      </c>
      <c r="L11" s="0" t="n">
        <f aca="false" ca="false" dt2D="false" dtr="false" t="normal">G11*5000</f>
        <v>86384000</v>
      </c>
    </row>
    <row outlineLevel="0" r="12">
      <c r="A12" s="8" t="s"/>
      <c r="B12" s="5" t="s">
        <v>22</v>
      </c>
      <c r="C12" s="12" t="n">
        <f aca="false" ca="false" dt2D="false" dtr="false" t="normal">'Малоэтажка_колич_блоков'!C12*'Осн._характ_ки_малоэт_кварт'!$C$10</f>
        <v>0</v>
      </c>
      <c r="D12" s="12" t="n">
        <f aca="false" ca="false" dt2D="false" dtr="false" t="normal">'Малоэтажка_колич_блоков'!D12*'Осн._характ_ки_малоэт_кварт'!$D$10</f>
        <v>13216</v>
      </c>
      <c r="E12" s="12" t="n">
        <f aca="false" ca="false" dt2D="false" dtr="false" t="normal">'Малоэтажка_колич_блоков'!E12*'Осн._характ_ки_малоэт_кварт'!$E$10</f>
        <v>4060.8</v>
      </c>
      <c r="F12" s="12" t="n">
        <f aca="false" ca="false" dt2D="false" dtr="false" t="normal">'Малоэтажка_колич_блоков'!F12*'Осн._характ_ки_малоэт_кварт'!$F$10</f>
        <v>0</v>
      </c>
      <c r="G12" s="12" t="n">
        <f aca="false" ca="false" dt2D="false" dtr="false" t="normal">SUM(C12:F12)</f>
        <v>17276.8</v>
      </c>
      <c r="H12" s="0" t="n">
        <f aca="false" ca="false" dt2D="false" dtr="false" t="normal">G12*3500</f>
        <v>60468800</v>
      </c>
      <c r="I12" s="33" t="n">
        <f aca="false" ca="false" dt2D="false" dtr="false" t="normal">H12/'земельный участок'!E12*100</f>
        <v>436850.16616095934</v>
      </c>
      <c r="J12" s="0" t="n">
        <f aca="false" ca="false" dt2D="false" dtr="false" t="normal">G12*50000</f>
        <v>863840000</v>
      </c>
      <c r="L12" s="0" t="n">
        <f aca="false" ca="false" dt2D="false" dtr="false" t="normal">G12*5000</f>
        <v>86384000</v>
      </c>
    </row>
    <row outlineLevel="0" r="13">
      <c r="A13" s="9" t="s"/>
      <c r="B13" s="5" t="s">
        <v>23</v>
      </c>
      <c r="C13" s="12" t="n">
        <f aca="false" ca="false" dt2D="false" dtr="false" t="normal">'Малоэтажка_колич_блоков'!C13*'Осн._характ_ки_малоэт_кварт'!$C$10</f>
        <v>0</v>
      </c>
      <c r="D13" s="12" t="n">
        <f aca="false" ca="false" dt2D="false" dtr="false" t="normal">'Малоэтажка_колич_блоков'!D13*'Осн._характ_ки_малоэт_кварт'!$D$10</f>
        <v>16992</v>
      </c>
      <c r="E13" s="12" t="n">
        <f aca="false" ca="false" dt2D="false" dtr="false" t="normal">'Малоэтажка_колич_блоков'!E13*'Осн._характ_ки_малоэт_кварт'!$E$10</f>
        <v>2030.4</v>
      </c>
      <c r="F13" s="12" t="n">
        <f aca="false" ca="false" dt2D="false" dtr="false" t="normal">'Малоэтажка_колич_блоков'!F13*'Осн._характ_ки_малоэт_кварт'!$F$10</f>
        <v>0</v>
      </c>
      <c r="G13" s="12" t="n">
        <f aca="false" ca="false" dt2D="false" dtr="false" t="normal">SUM(C13:F13)</f>
        <v>19022.4</v>
      </c>
      <c r="H13" s="0" t="n">
        <f aca="false" ca="false" dt2D="false" dtr="false" t="normal">G13*3500</f>
        <v>66578400.00000001</v>
      </c>
      <c r="I13" s="33" t="n">
        <f aca="false" ca="false" dt2D="false" dtr="false" t="normal">H13/'земельный участок'!E13*100</f>
        <v>319030.1403996359</v>
      </c>
      <c r="J13" s="0" t="n">
        <f aca="false" ca="false" dt2D="false" dtr="false" t="normal">G13*50000</f>
        <v>951120000.0000001</v>
      </c>
      <c r="L13" s="0" t="n">
        <f aca="false" ca="false" dt2D="false" dtr="false" t="normal">G13*5000</f>
        <v>95112000</v>
      </c>
      <c r="N13" s="0" t="n">
        <f aca="false" ca="false" dt2D="false" dtr="false" t="normal">SUM(G11:G13)</f>
        <v>53576</v>
      </c>
    </row>
    <row outlineLevel="0" r="14">
      <c r="A14" s="34" t="n"/>
      <c r="B14" s="5" t="n"/>
      <c r="C14" s="12" t="n">
        <f aca="false" ca="false" dt2D="false" dtr="false" t="normal">'Малоэтажка_колич_блоков'!C14*'Осн._характ_ки_малоэт_кварт'!$C$10</f>
        <v>0</v>
      </c>
      <c r="D14" s="12" t="n">
        <f aca="false" ca="false" dt2D="false" dtr="false" t="normal">'Малоэтажка_колич_блоков'!D14*'Осн._характ_ки_малоэт_кварт'!$D$10</f>
        <v>145376</v>
      </c>
      <c r="E14" s="12" t="n">
        <f aca="false" ca="false" dt2D="false" dtr="false" t="normal">'Малоэтажка_колич_блоков'!E14*'Осн._характ_ки_малоэт_кварт'!$E$10</f>
        <v>34516.8</v>
      </c>
      <c r="F14" s="12" t="n">
        <f aca="false" ca="false" dt2D="false" dtr="false" t="normal">'Малоэтажка_колич_блоков'!F14*'Осн._характ_ки_малоэт_кварт'!$F$10</f>
        <v>0</v>
      </c>
      <c r="G14" s="12" t="n">
        <f aca="false" ca="false" dt2D="false" dtr="false" t="normal">SUM(C14:F14)</f>
        <v>179892.8</v>
      </c>
      <c r="H14" s="0" t="n">
        <f aca="false" ca="false" dt2D="false" dtr="false" t="normal">G14*3500</f>
        <v>629624800</v>
      </c>
      <c r="I14" s="33" t="n">
        <f aca="false" ca="false" dt2D="false" dtr="false" t="normal">H14/'земельный участок'!E14*100</f>
        <v>413394.6134755032</v>
      </c>
      <c r="J14" s="0" t="n">
        <f aca="false" ca="false" dt2D="false" dtr="false" t="normal">G14*50000</f>
        <v>8994640000</v>
      </c>
      <c r="L14" s="0" t="n">
        <f aca="false" ca="false" dt2D="false" dtr="false" t="normal">G14*5000</f>
        <v>899464000</v>
      </c>
    </row>
    <row outlineLevel="0" r="15">
      <c r="A15" s="35" t="n"/>
      <c r="B15" s="5" t="n"/>
      <c r="C15" s="12" t="e">
        <f aca="false" ca="false" dt2D="false" dtr="false" t="normal">#REF!*'Осн._характ_ки_малоэт_кварт'!$C$10</f>
        <v>#REF!</v>
      </c>
      <c r="D15" s="12" t="e">
        <f aca="false" ca="false" dt2D="false" dtr="false" t="normal">#REF!*'Осн._характ_ки_малоэт_кварт'!$D$10</f>
        <v>#REF!</v>
      </c>
      <c r="E15" s="12" t="e">
        <f aca="false" ca="false" dt2D="false" dtr="false" t="normal">#REF!*'Осн._характ_ки_малоэт_кварт'!$E$10</f>
        <v>#REF!</v>
      </c>
      <c r="F15" s="12" t="e">
        <f aca="false" ca="false" dt2D="false" dtr="false" t="normal">#REF!*'Осн._характ_ки_малоэт_кварт'!$F$10</f>
        <v>#REF!</v>
      </c>
      <c r="G15" s="12" t="e">
        <f aca="false" ca="false" dt2D="false" dtr="false" t="normal">SUM(C15:F15)</f>
        <v>#REF!</v>
      </c>
      <c r="H15" s="0" t="e">
        <f aca="false" ca="false" dt2D="false" dtr="false" t="normal">G15*3500</f>
        <v>#REF!</v>
      </c>
      <c r="I15" s="33" t="e">
        <f aca="false" ca="false" dt2D="false" dtr="false" t="normal">H15/#REF!*100</f>
        <v>#REF!</v>
      </c>
      <c r="J15" s="0" t="e">
        <f aca="false" ca="false" dt2D="false" dtr="false" t="normal">G15*50000</f>
        <v>#REF!</v>
      </c>
      <c r="L15" s="0" t="e">
        <f aca="false" ca="false" dt2D="false" dtr="false" t="normal">G15*5000</f>
        <v>#REF!</v>
      </c>
    </row>
    <row outlineLevel="0" r="16">
      <c r="A16" s="5" t="n"/>
      <c r="B16" s="5" t="n"/>
      <c r="C16" s="12" t="e">
        <f aca="false" ca="false" dt2D="false" dtr="false" t="normal">#REF!*'Осн._характ_ки_малоэт_кварт'!$C$10</f>
        <v>#REF!</v>
      </c>
      <c r="D16" s="12" t="e">
        <f aca="false" ca="false" dt2D="false" dtr="false" t="normal">#REF!*'Осн._характ_ки_малоэт_кварт'!$D$10</f>
        <v>#REF!</v>
      </c>
      <c r="E16" s="12" t="e">
        <f aca="false" ca="false" dt2D="false" dtr="false" t="normal">#REF!*'Осн._характ_ки_малоэт_кварт'!$E$10</f>
        <v>#REF!</v>
      </c>
      <c r="F16" s="12" t="e">
        <f aca="false" ca="false" dt2D="false" dtr="false" t="normal">#REF!*'Осн._характ_ки_малоэт_кварт'!$F$10</f>
        <v>#REF!</v>
      </c>
      <c r="G16" s="12" t="e">
        <f aca="false" ca="false" dt2D="false" dtr="false" t="normal">SUM(C16:F16)</f>
        <v>#REF!</v>
      </c>
      <c r="H16" s="0" t="e">
        <f aca="false" ca="false" dt2D="false" dtr="false" t="normal">G16*3500</f>
        <v>#REF!</v>
      </c>
      <c r="I16" s="33" t="e">
        <f aca="false" ca="false" dt2D="false" dtr="false" t="normal">H16/#REF!*100</f>
        <v>#REF!</v>
      </c>
      <c r="J16" s="0" t="e">
        <f aca="false" ca="false" dt2D="false" dtr="false" t="normal">G16*50000</f>
        <v>#REF!</v>
      </c>
      <c r="L16" s="0" t="e">
        <f aca="false" ca="false" dt2D="false" dtr="false" t="normal">G16*5000</f>
        <v>#REF!</v>
      </c>
    </row>
    <row outlineLevel="0" r="17">
      <c r="A17" s="5" t="n"/>
      <c r="B17" s="5" t="n"/>
      <c r="C17" s="12" t="e">
        <f aca="false" ca="false" dt2D="false" dtr="false" t="normal">#REF!*'Осн._характ_ки_малоэт_кварт'!$C$10</f>
        <v>#REF!</v>
      </c>
      <c r="D17" s="12" t="e">
        <f aca="false" ca="false" dt2D="false" dtr="false" t="normal">#REF!*'Осн._характ_ки_малоэт_кварт'!$D$10</f>
        <v>#REF!</v>
      </c>
      <c r="E17" s="12" t="e">
        <f aca="false" ca="false" dt2D="false" dtr="false" t="normal">#REF!*'Осн._характ_ки_малоэт_кварт'!$E$10</f>
        <v>#REF!</v>
      </c>
      <c r="F17" s="12" t="e">
        <f aca="false" ca="false" dt2D="false" dtr="false" t="normal">#REF!*'Осн._характ_ки_малоэт_кварт'!$F$10</f>
        <v>#REF!</v>
      </c>
      <c r="G17" s="12" t="e">
        <f aca="false" ca="false" dt2D="false" dtr="false" t="normal">SUM(C17:F17)</f>
        <v>#REF!</v>
      </c>
      <c r="H17" s="0" t="e">
        <f aca="false" ca="false" dt2D="false" dtr="false" t="normal">G17*3500</f>
        <v>#REF!</v>
      </c>
      <c r="I17" s="33" t="e">
        <f aca="false" ca="false" dt2D="false" dtr="false" t="normal">H17/#REF!*100</f>
        <v>#REF!</v>
      </c>
      <c r="J17" s="0" t="e">
        <f aca="false" ca="false" dt2D="false" dtr="false" t="normal">G17*50000</f>
        <v>#REF!</v>
      </c>
      <c r="L17" s="0" t="e">
        <f aca="false" ca="false" dt2D="false" dtr="false" t="normal">G17*5000</f>
        <v>#REF!</v>
      </c>
    </row>
    <row outlineLevel="0" r="18">
      <c r="A18" s="5" t="n"/>
      <c r="B18" s="5" t="n"/>
      <c r="C18" s="12" t="e">
        <f aca="false" ca="false" dt2D="false" dtr="false" t="normal">#REF!*'Осн._характ_ки_малоэт_кварт'!$C$10</f>
        <v>#REF!</v>
      </c>
      <c r="D18" s="12" t="e">
        <f aca="false" ca="false" dt2D="false" dtr="false" t="normal">#REF!*'Осн._характ_ки_малоэт_кварт'!$D$10</f>
        <v>#REF!</v>
      </c>
      <c r="E18" s="12" t="e">
        <f aca="false" ca="false" dt2D="false" dtr="false" t="normal">#REF!*'Осн._характ_ки_малоэт_кварт'!$E$10</f>
        <v>#REF!</v>
      </c>
      <c r="F18" s="12" t="e">
        <f aca="false" ca="false" dt2D="false" dtr="false" t="normal">#REF!*'Осн._характ_ки_малоэт_кварт'!$F$10</f>
        <v>#REF!</v>
      </c>
      <c r="G18" s="12" t="e">
        <f aca="false" ca="false" dt2D="false" dtr="false" t="normal">SUM(C18:F18)</f>
        <v>#REF!</v>
      </c>
      <c r="H18" s="0" t="e">
        <f aca="false" ca="false" dt2D="false" dtr="false" t="normal">G18*3500</f>
        <v>#REF!</v>
      </c>
      <c r="I18" s="33" t="e">
        <f aca="false" ca="false" dt2D="false" dtr="false" t="normal">H18/#REF!*100</f>
        <v>#REF!</v>
      </c>
      <c r="J18" s="0" t="e">
        <f aca="false" ca="false" dt2D="false" dtr="false" t="normal">G18*50000</f>
        <v>#REF!</v>
      </c>
      <c r="L18" s="0" t="e">
        <f aca="false" ca="false" dt2D="false" dtr="false" t="normal">G18*5000</f>
        <v>#REF!</v>
      </c>
    </row>
    <row outlineLevel="0" r="19">
      <c r="A19" s="5" t="n"/>
      <c r="B19" s="5" t="n"/>
      <c r="C19" s="12" t="e">
        <f aca="false" ca="false" dt2D="false" dtr="false" t="normal">#REF!*'Осн._характ_ки_малоэт_кварт'!$C$10</f>
        <v>#REF!</v>
      </c>
      <c r="D19" s="12" t="e">
        <f aca="false" ca="false" dt2D="false" dtr="false" t="normal">#REF!*'Осн._характ_ки_малоэт_кварт'!$D$10</f>
        <v>#REF!</v>
      </c>
      <c r="E19" s="12" t="e">
        <f aca="false" ca="false" dt2D="false" dtr="false" t="normal">#REF!*'Осн._характ_ки_малоэт_кварт'!$E$10</f>
        <v>#REF!</v>
      </c>
      <c r="F19" s="12" t="e">
        <f aca="false" ca="false" dt2D="false" dtr="false" t="normal">#REF!*'Осн._характ_ки_малоэт_кварт'!$F$10</f>
        <v>#REF!</v>
      </c>
      <c r="G19" s="12" t="e">
        <f aca="false" ca="false" dt2D="false" dtr="false" t="normal">SUM(C19:F19)</f>
        <v>#REF!</v>
      </c>
      <c r="H19" s="0" t="e">
        <f aca="false" ca="false" dt2D="false" dtr="false" t="normal">G19*3500</f>
        <v>#REF!</v>
      </c>
      <c r="I19" s="33" t="e">
        <f aca="false" ca="false" dt2D="false" dtr="false" t="normal">H19/#REF!*100</f>
        <v>#REF!</v>
      </c>
      <c r="J19" s="0" t="e">
        <f aca="false" ca="false" dt2D="false" dtr="false" t="normal">G19*50000</f>
        <v>#REF!</v>
      </c>
      <c r="L19" s="0" t="e">
        <f aca="false" ca="false" dt2D="false" dtr="false" t="normal">G19*5000</f>
        <v>#REF!</v>
      </c>
    </row>
    <row outlineLevel="0" r="20">
      <c r="A20" s="5" t="n"/>
      <c r="B20" s="5" t="n"/>
      <c r="C20" s="12" t="e">
        <f aca="false" ca="false" dt2D="false" dtr="false" t="normal">#REF!*'Осн._характ_ки_малоэт_кварт'!$C$10</f>
        <v>#REF!</v>
      </c>
      <c r="D20" s="12" t="e">
        <f aca="false" ca="false" dt2D="false" dtr="false" t="normal">#REF!*'Осн._характ_ки_малоэт_кварт'!$D$10</f>
        <v>#REF!</v>
      </c>
      <c r="E20" s="12" t="e">
        <f aca="false" ca="false" dt2D="false" dtr="false" t="normal">#REF!*'Осн._характ_ки_малоэт_кварт'!$E$10</f>
        <v>#REF!</v>
      </c>
      <c r="F20" s="12" t="e">
        <f aca="false" ca="false" dt2D="false" dtr="false" t="normal">#REF!*'Осн._характ_ки_малоэт_кварт'!$F$10</f>
        <v>#REF!</v>
      </c>
      <c r="G20" s="12" t="e">
        <f aca="false" ca="false" dt2D="false" dtr="false" t="normal">SUM(C20:F20)</f>
        <v>#REF!</v>
      </c>
      <c r="H20" s="0" t="e">
        <f aca="false" ca="false" dt2D="false" dtr="false" t="normal">G20*3500</f>
        <v>#REF!</v>
      </c>
      <c r="I20" s="33" t="e">
        <f aca="false" ca="false" dt2D="false" dtr="false" t="normal">H20/#REF!*100</f>
        <v>#REF!</v>
      </c>
      <c r="J20" s="0" t="e">
        <f aca="false" ca="false" dt2D="false" dtr="false" t="normal">G20*50000</f>
        <v>#REF!</v>
      </c>
      <c r="L20" s="0" t="e">
        <f aca="false" ca="false" dt2D="false" dtr="false" t="normal">G20*5000</f>
        <v>#REF!</v>
      </c>
    </row>
    <row outlineLevel="0" r="21">
      <c r="A21" s="5" t="n"/>
      <c r="B21" s="5" t="n"/>
      <c r="C21" s="12" t="e">
        <f aca="false" ca="false" dt2D="false" dtr="false" t="normal">#REF!*'Осн._характ_ки_малоэт_кварт'!$C$10</f>
        <v>#REF!</v>
      </c>
      <c r="D21" s="12" t="e">
        <f aca="false" ca="false" dt2D="false" dtr="false" t="normal">#REF!*'Осн._характ_ки_малоэт_кварт'!$D$10</f>
        <v>#REF!</v>
      </c>
      <c r="E21" s="12" t="e">
        <f aca="false" ca="false" dt2D="false" dtr="false" t="normal">#REF!*'Осн._характ_ки_малоэт_кварт'!$E$10</f>
        <v>#REF!</v>
      </c>
      <c r="F21" s="12" t="e">
        <f aca="false" ca="false" dt2D="false" dtr="false" t="normal">#REF!*'Осн._характ_ки_малоэт_кварт'!$F$10</f>
        <v>#REF!</v>
      </c>
      <c r="G21" s="12" t="e">
        <f aca="false" ca="false" dt2D="false" dtr="false" t="normal">SUM(C21:F21)</f>
        <v>#REF!</v>
      </c>
      <c r="H21" s="0" t="e">
        <f aca="false" ca="false" dt2D="false" dtr="false" t="normal">G21*3500</f>
        <v>#REF!</v>
      </c>
      <c r="I21" s="33" t="e">
        <f aca="false" ca="false" dt2D="false" dtr="false" t="normal">H21/#REF!*100</f>
        <v>#REF!</v>
      </c>
      <c r="J21" s="0" t="e">
        <f aca="false" ca="false" dt2D="false" dtr="false" t="normal">G21*50000</f>
        <v>#REF!</v>
      </c>
      <c r="L21" s="0" t="e">
        <f aca="false" ca="false" dt2D="false" dtr="false" t="normal">G21*5000</f>
        <v>#REF!</v>
      </c>
    </row>
    <row outlineLevel="0" r="22">
      <c r="A22" s="5" t="n"/>
      <c r="B22" s="5" t="n"/>
      <c r="C22" s="12" t="e">
        <f aca="false" ca="false" dt2D="false" dtr="false" t="normal">#REF!*'Осн._характ_ки_малоэт_кварт'!$C$10</f>
        <v>#REF!</v>
      </c>
      <c r="D22" s="12" t="e">
        <f aca="false" ca="false" dt2D="false" dtr="false" t="normal">#REF!*'Осн._характ_ки_малоэт_кварт'!$D$10</f>
        <v>#REF!</v>
      </c>
      <c r="E22" s="12" t="e">
        <f aca="false" ca="false" dt2D="false" dtr="false" t="normal">#REF!*'Осн._характ_ки_малоэт_кварт'!$E$10</f>
        <v>#REF!</v>
      </c>
      <c r="F22" s="12" t="e">
        <f aca="false" ca="false" dt2D="false" dtr="false" t="normal">#REF!*'Осн._характ_ки_малоэт_кварт'!$F$10</f>
        <v>#REF!</v>
      </c>
      <c r="G22" s="12" t="e">
        <f aca="false" ca="false" dt2D="false" dtr="false" t="normal">SUM(C22:F22)</f>
        <v>#REF!</v>
      </c>
      <c r="H22" s="0" t="e">
        <f aca="false" ca="false" dt2D="false" dtr="false" t="normal">G22*3500</f>
        <v>#REF!</v>
      </c>
      <c r="I22" s="33" t="e">
        <f aca="false" ca="false" dt2D="false" dtr="false" t="normal">H22/#REF!*100</f>
        <v>#REF!</v>
      </c>
      <c r="J22" s="0" t="e">
        <f aca="false" ca="false" dt2D="false" dtr="false" t="normal">G22*50000</f>
        <v>#REF!</v>
      </c>
      <c r="L22" s="0" t="e">
        <f aca="false" ca="false" dt2D="false" dtr="false" t="normal">G22*5000</f>
        <v>#REF!</v>
      </c>
    </row>
    <row outlineLevel="0" r="23">
      <c r="A23" s="5" t="n"/>
      <c r="B23" s="5" t="n"/>
      <c r="C23" s="12" t="e">
        <f aca="false" ca="false" dt2D="false" dtr="false" t="normal">#REF!*'Осн._характ_ки_малоэт_кварт'!$C$10</f>
        <v>#REF!</v>
      </c>
      <c r="D23" s="12" t="e">
        <f aca="false" ca="false" dt2D="false" dtr="false" t="normal">#REF!*'Осн._характ_ки_малоэт_кварт'!$D$10</f>
        <v>#REF!</v>
      </c>
      <c r="E23" s="12" t="e">
        <f aca="false" ca="false" dt2D="false" dtr="false" t="normal">#REF!*'Осн._характ_ки_малоэт_кварт'!$E$10</f>
        <v>#REF!</v>
      </c>
      <c r="F23" s="12" t="e">
        <f aca="false" ca="false" dt2D="false" dtr="false" t="normal">#REF!*'Осн._характ_ки_малоэт_кварт'!$F$10</f>
        <v>#REF!</v>
      </c>
      <c r="G23" s="12" t="e">
        <f aca="false" ca="false" dt2D="false" dtr="false" t="normal">SUM(C23:F23)</f>
        <v>#REF!</v>
      </c>
      <c r="H23" s="0" t="e">
        <f aca="false" ca="false" dt2D="false" dtr="false" t="normal">G23*3500</f>
        <v>#REF!</v>
      </c>
      <c r="I23" s="33" t="e">
        <f aca="false" ca="false" dt2D="false" dtr="false" t="normal">H23/#REF!*100</f>
        <v>#REF!</v>
      </c>
      <c r="J23" s="0" t="e">
        <f aca="false" ca="false" dt2D="false" dtr="false" t="normal">G23*50000</f>
        <v>#REF!</v>
      </c>
      <c r="L23" s="0" t="e">
        <f aca="false" ca="false" dt2D="false" dtr="false" t="normal">G23*5000</f>
        <v>#REF!</v>
      </c>
    </row>
    <row outlineLevel="0" r="24">
      <c r="A24" s="5" t="n"/>
      <c r="B24" s="5" t="n"/>
      <c r="C24" s="12" t="e">
        <f aca="false" ca="false" dt2D="false" dtr="false" t="normal">#REF!*'Осн._характ_ки_малоэт_кварт'!$C$10</f>
        <v>#REF!</v>
      </c>
      <c r="D24" s="12" t="e">
        <f aca="false" ca="false" dt2D="false" dtr="false" t="normal">#REF!*'Осн._характ_ки_малоэт_кварт'!$D$10</f>
        <v>#REF!</v>
      </c>
      <c r="E24" s="12" t="e">
        <f aca="false" ca="false" dt2D="false" dtr="false" t="normal">#REF!*'Осн._характ_ки_малоэт_кварт'!$E$10</f>
        <v>#REF!</v>
      </c>
      <c r="F24" s="12" t="e">
        <f aca="false" ca="false" dt2D="false" dtr="false" t="normal">#REF!*'Осн._характ_ки_малоэт_кварт'!$F$10</f>
        <v>#REF!</v>
      </c>
      <c r="G24" s="12" t="e">
        <f aca="false" ca="false" dt2D="false" dtr="false" t="normal">SUM(C24:F24)</f>
        <v>#REF!</v>
      </c>
      <c r="H24" s="0" t="e">
        <f aca="false" ca="false" dt2D="false" dtr="false" t="normal">G24*3500</f>
        <v>#REF!</v>
      </c>
      <c r="I24" s="33" t="e">
        <f aca="false" ca="false" dt2D="false" dtr="false" t="normal">H24/#REF!*100</f>
        <v>#REF!</v>
      </c>
      <c r="J24" s="0" t="e">
        <f aca="false" ca="false" dt2D="false" dtr="false" t="normal">G24*50000</f>
        <v>#REF!</v>
      </c>
      <c r="L24" s="0" t="e">
        <f aca="false" ca="false" dt2D="false" dtr="false" t="normal">G24*5000</f>
        <v>#REF!</v>
      </c>
    </row>
    <row outlineLevel="0" r="25">
      <c r="A25" s="5" t="n"/>
      <c r="B25" s="5" t="n"/>
      <c r="C25" s="12" t="e">
        <f aca="false" ca="false" dt2D="false" dtr="false" t="normal">#REF!*'Осн._характ_ки_малоэт_кварт'!$C$10</f>
        <v>#REF!</v>
      </c>
      <c r="D25" s="12" t="e">
        <f aca="false" ca="false" dt2D="false" dtr="false" t="normal">#REF!*'Осн._характ_ки_малоэт_кварт'!$D$10</f>
        <v>#REF!</v>
      </c>
      <c r="E25" s="12" t="e">
        <f aca="false" ca="false" dt2D="false" dtr="false" t="normal">#REF!*'Осн._характ_ки_малоэт_кварт'!$E$10</f>
        <v>#REF!</v>
      </c>
      <c r="F25" s="12" t="e">
        <f aca="false" ca="false" dt2D="false" dtr="false" t="normal">#REF!*'Осн._характ_ки_малоэт_кварт'!$F$10</f>
        <v>#REF!</v>
      </c>
      <c r="G25" s="12" t="e">
        <f aca="false" ca="false" dt2D="false" dtr="false" t="normal">SUM(C25:F25)</f>
        <v>#REF!</v>
      </c>
      <c r="H25" s="0" t="e">
        <f aca="false" ca="false" dt2D="false" dtr="false" t="normal">G25*3500</f>
        <v>#REF!</v>
      </c>
      <c r="I25" s="33" t="e">
        <f aca="false" ca="false" dt2D="false" dtr="false" t="normal">H25/#REF!*100</f>
        <v>#REF!</v>
      </c>
      <c r="J25" s="0" t="e">
        <f aca="false" ca="false" dt2D="false" dtr="false" t="normal">G25*50000</f>
        <v>#REF!</v>
      </c>
      <c r="L25" s="0" t="e">
        <f aca="false" ca="false" dt2D="false" dtr="false" t="normal">G25*5000</f>
        <v>#REF!</v>
      </c>
    </row>
    <row outlineLevel="0" r="26">
      <c r="A26" s="5" t="n"/>
      <c r="B26" s="5" t="n"/>
      <c r="C26" s="12" t="e">
        <f aca="false" ca="false" dt2D="false" dtr="false" t="normal">#REF!*'Осн._характ_ки_малоэт_кварт'!$C$10</f>
        <v>#REF!</v>
      </c>
      <c r="D26" s="12" t="e">
        <f aca="false" ca="false" dt2D="false" dtr="false" t="normal">#REF!*'Осн._характ_ки_малоэт_кварт'!$D$10</f>
        <v>#REF!</v>
      </c>
      <c r="E26" s="12" t="e">
        <f aca="false" ca="false" dt2D="false" dtr="false" t="normal">#REF!*'Осн._характ_ки_малоэт_кварт'!$E$10</f>
        <v>#REF!</v>
      </c>
      <c r="F26" s="12" t="e">
        <f aca="false" ca="false" dt2D="false" dtr="false" t="normal">#REF!*'Осн._характ_ки_малоэт_кварт'!$F$10</f>
        <v>#REF!</v>
      </c>
      <c r="G26" s="12" t="e">
        <f aca="false" ca="false" dt2D="false" dtr="false" t="normal">SUM(C26:F26)</f>
        <v>#REF!</v>
      </c>
      <c r="H26" s="0" t="e">
        <f aca="false" ca="false" dt2D="false" dtr="false" t="normal">G26*3500</f>
        <v>#REF!</v>
      </c>
      <c r="I26" s="33" t="e">
        <f aca="false" ca="false" dt2D="false" dtr="false" t="normal">H26/#REF!*100</f>
        <v>#REF!</v>
      </c>
      <c r="J26" s="0" t="e">
        <f aca="false" ca="false" dt2D="false" dtr="false" t="normal">G26*50000</f>
        <v>#REF!</v>
      </c>
      <c r="L26" s="0" t="e">
        <f aca="false" ca="false" dt2D="false" dtr="false" t="normal">G26*5000</f>
        <v>#REF!</v>
      </c>
    </row>
    <row outlineLevel="0" r="27">
      <c r="A27" s="5" t="n"/>
      <c r="B27" s="5" t="n"/>
      <c r="C27" s="12" t="e">
        <f aca="false" ca="false" dt2D="false" dtr="false" t="normal">#REF!*'Осн._характ_ки_малоэт_кварт'!$C$10</f>
        <v>#REF!</v>
      </c>
      <c r="D27" s="12" t="e">
        <f aca="false" ca="false" dt2D="false" dtr="false" t="normal">#REF!*'Осн._характ_ки_малоэт_кварт'!$D$10</f>
        <v>#REF!</v>
      </c>
      <c r="E27" s="12" t="e">
        <f aca="false" ca="false" dt2D="false" dtr="false" t="normal">#REF!*'Осн._характ_ки_малоэт_кварт'!$E$10</f>
        <v>#REF!</v>
      </c>
      <c r="F27" s="12" t="e">
        <f aca="false" ca="false" dt2D="false" dtr="false" t="normal">#REF!*'Осн._характ_ки_малоэт_кварт'!$F$10</f>
        <v>#REF!</v>
      </c>
      <c r="G27" s="12" t="e">
        <f aca="false" ca="false" dt2D="false" dtr="false" t="normal">SUM(C27:F27)</f>
        <v>#REF!</v>
      </c>
      <c r="H27" s="0" t="e">
        <f aca="false" ca="false" dt2D="false" dtr="false" t="normal">G27*3500</f>
        <v>#REF!</v>
      </c>
      <c r="I27" s="33" t="e">
        <f aca="false" ca="false" dt2D="false" dtr="false" t="normal">H27/#REF!*100</f>
        <v>#REF!</v>
      </c>
      <c r="J27" s="0" t="e">
        <f aca="false" ca="false" dt2D="false" dtr="false" t="normal">G27*50000</f>
        <v>#REF!</v>
      </c>
      <c r="L27" s="0" t="e">
        <f aca="false" ca="false" dt2D="false" dtr="false" t="normal">G27*5000</f>
        <v>#REF!</v>
      </c>
    </row>
    <row outlineLevel="0" r="28">
      <c r="A28" s="5" t="n"/>
      <c r="B28" s="5" t="n"/>
      <c r="C28" s="12" t="e">
        <f aca="false" ca="false" dt2D="false" dtr="false" t="normal">#REF!*'Осн._характ_ки_малоэт_кварт'!$C$10</f>
        <v>#REF!</v>
      </c>
      <c r="D28" s="12" t="e">
        <f aca="false" ca="false" dt2D="false" dtr="false" t="normal">#REF!*'Осн._характ_ки_малоэт_кварт'!$D$10</f>
        <v>#REF!</v>
      </c>
      <c r="E28" s="12" t="e">
        <f aca="false" ca="false" dt2D="false" dtr="false" t="normal">#REF!*'Осн._характ_ки_малоэт_кварт'!$E$10</f>
        <v>#REF!</v>
      </c>
      <c r="F28" s="12" t="e">
        <f aca="false" ca="false" dt2D="false" dtr="false" t="normal">#REF!*'Осн._характ_ки_малоэт_кварт'!$F$10</f>
        <v>#REF!</v>
      </c>
      <c r="G28" s="12" t="e">
        <f aca="false" ca="false" dt2D="false" dtr="false" t="normal">SUM(C28:F28)</f>
        <v>#REF!</v>
      </c>
      <c r="H28" s="0" t="e">
        <f aca="false" ca="false" dt2D="false" dtr="false" t="normal">G28*3500</f>
        <v>#REF!</v>
      </c>
      <c r="I28" s="33" t="e">
        <f aca="false" ca="false" dt2D="false" dtr="false" t="normal">H28/#REF!*100</f>
        <v>#REF!</v>
      </c>
      <c r="J28" s="0" t="e">
        <f aca="false" ca="false" dt2D="false" dtr="false" t="normal">G28*50000</f>
        <v>#REF!</v>
      </c>
      <c r="L28" s="0" t="e">
        <f aca="false" ca="false" dt2D="false" dtr="false" t="normal">G28*5000</f>
        <v>#REF!</v>
      </c>
    </row>
    <row outlineLevel="0" r="29">
      <c r="A29" s="5" t="n"/>
      <c r="B29" s="5" t="n"/>
      <c r="C29" s="12" t="e">
        <f aca="false" ca="false" dt2D="false" dtr="false" t="normal">#REF!*'Осн._характ_ки_малоэт_кварт'!$C$10</f>
        <v>#REF!</v>
      </c>
      <c r="D29" s="12" t="e">
        <f aca="false" ca="false" dt2D="false" dtr="false" t="normal">#REF!*'Осн._характ_ки_малоэт_кварт'!$D$10</f>
        <v>#REF!</v>
      </c>
      <c r="E29" s="12" t="e">
        <f aca="false" ca="false" dt2D="false" dtr="false" t="normal">#REF!*'Осн._характ_ки_малоэт_кварт'!$E$10</f>
        <v>#REF!</v>
      </c>
      <c r="F29" s="12" t="e">
        <f aca="false" ca="false" dt2D="false" dtr="false" t="normal">#REF!*'Осн._характ_ки_малоэт_кварт'!$F$10</f>
        <v>#REF!</v>
      </c>
      <c r="G29" s="12" t="e">
        <f aca="false" ca="false" dt2D="false" dtr="false" t="normal">SUM(C29:F29)</f>
        <v>#REF!</v>
      </c>
      <c r="H29" s="0" t="e">
        <f aca="false" ca="false" dt2D="false" dtr="false" t="normal">G29*3500</f>
        <v>#REF!</v>
      </c>
      <c r="I29" s="33" t="e">
        <f aca="false" ca="false" dt2D="false" dtr="false" t="normal">H29/#REF!*100</f>
        <v>#REF!</v>
      </c>
      <c r="J29" s="0" t="e">
        <f aca="false" ca="false" dt2D="false" dtr="false" t="normal">G29*50000</f>
        <v>#REF!</v>
      </c>
      <c r="L29" s="0" t="e">
        <f aca="false" ca="false" dt2D="false" dtr="false" t="normal">G29*5000</f>
        <v>#REF!</v>
      </c>
    </row>
    <row outlineLevel="0" r="30">
      <c r="A30" s="5" t="n"/>
      <c r="B30" s="5" t="n"/>
      <c r="C30" s="12" t="e">
        <f aca="false" ca="false" dt2D="false" dtr="false" t="normal">#REF!*'Осн._характ_ки_малоэт_кварт'!$C$10</f>
        <v>#REF!</v>
      </c>
      <c r="D30" s="12" t="e">
        <f aca="false" ca="false" dt2D="false" dtr="false" t="normal">#REF!*'Осн._характ_ки_малоэт_кварт'!$D$10</f>
        <v>#REF!</v>
      </c>
      <c r="E30" s="12" t="e">
        <f aca="false" ca="false" dt2D="false" dtr="false" t="normal">#REF!*'Осн._характ_ки_малоэт_кварт'!$E$10</f>
        <v>#REF!</v>
      </c>
      <c r="F30" s="12" t="e">
        <f aca="false" ca="false" dt2D="false" dtr="false" t="normal">#REF!*'Осн._характ_ки_малоэт_кварт'!$F$10</f>
        <v>#REF!</v>
      </c>
      <c r="G30" s="12" t="e">
        <f aca="false" ca="false" dt2D="false" dtr="false" t="normal">SUM(C30:F30)</f>
        <v>#REF!</v>
      </c>
      <c r="H30" s="0" t="e">
        <f aca="false" ca="false" dt2D="false" dtr="false" t="normal">G30*3500</f>
        <v>#REF!</v>
      </c>
      <c r="I30" s="33" t="e">
        <f aca="false" ca="false" dt2D="false" dtr="false" t="normal">H30/#REF!*100</f>
        <v>#REF!</v>
      </c>
      <c r="J30" s="0" t="e">
        <f aca="false" ca="false" dt2D="false" dtr="false" t="normal">G30*50000</f>
        <v>#REF!</v>
      </c>
      <c r="L30" s="0" t="e">
        <f aca="false" ca="false" dt2D="false" dtr="false" t="normal">G30*5000</f>
        <v>#REF!</v>
      </c>
    </row>
    <row outlineLevel="0" r="31">
      <c r="A31" s="5" t="n"/>
      <c r="B31" s="5" t="n"/>
      <c r="C31" s="12" t="e">
        <f aca="false" ca="false" dt2D="false" dtr="false" t="normal">#REF!*'Осн._характ_ки_малоэт_кварт'!$C$10</f>
        <v>#REF!</v>
      </c>
      <c r="D31" s="12" t="e">
        <f aca="false" ca="false" dt2D="false" dtr="false" t="normal">#REF!*'Осн._характ_ки_малоэт_кварт'!$D$10</f>
        <v>#REF!</v>
      </c>
      <c r="E31" s="12" t="e">
        <f aca="false" ca="false" dt2D="false" dtr="false" t="normal">#REF!*'Осн._характ_ки_малоэт_кварт'!$E$10</f>
        <v>#REF!</v>
      </c>
      <c r="F31" s="12" t="e">
        <f aca="false" ca="false" dt2D="false" dtr="false" t="normal">#REF!*'Осн._характ_ки_малоэт_кварт'!$F$10</f>
        <v>#REF!</v>
      </c>
      <c r="G31" s="12" t="e">
        <f aca="false" ca="false" dt2D="false" dtr="false" t="normal">SUM(C31:F31)</f>
        <v>#REF!</v>
      </c>
      <c r="H31" s="0" t="e">
        <f aca="false" ca="false" dt2D="false" dtr="false" t="normal">G31*3500</f>
        <v>#REF!</v>
      </c>
      <c r="I31" s="33" t="e">
        <f aca="false" ca="false" dt2D="false" dtr="false" t="normal">H31/#REF!*100</f>
        <v>#REF!</v>
      </c>
      <c r="J31" s="0" t="e">
        <f aca="false" ca="false" dt2D="false" dtr="false" t="normal">G31*50000</f>
        <v>#REF!</v>
      </c>
      <c r="L31" s="0" t="e">
        <f aca="false" ca="false" dt2D="false" dtr="false" t="normal">G31*5000</f>
        <v>#REF!</v>
      </c>
    </row>
    <row outlineLevel="0" r="32">
      <c r="A32" s="5" t="n"/>
      <c r="B32" s="5" t="n"/>
      <c r="C32" s="12" t="e">
        <f aca="false" ca="false" dt2D="false" dtr="false" t="normal">#REF!*'Осн._характ_ки_малоэт_кварт'!$C$10</f>
        <v>#REF!</v>
      </c>
      <c r="D32" s="12" t="e">
        <f aca="false" ca="false" dt2D="false" dtr="false" t="normal">#REF!*'Осн._характ_ки_малоэт_кварт'!$D$10</f>
        <v>#REF!</v>
      </c>
      <c r="E32" s="12" t="e">
        <f aca="false" ca="false" dt2D="false" dtr="false" t="normal">#REF!*'Осн._характ_ки_малоэт_кварт'!$E$10</f>
        <v>#REF!</v>
      </c>
      <c r="F32" s="12" t="e">
        <f aca="false" ca="false" dt2D="false" dtr="false" t="normal">#REF!*'Осн._характ_ки_малоэт_кварт'!$F$10</f>
        <v>#REF!</v>
      </c>
      <c r="G32" s="12" t="e">
        <f aca="false" ca="false" dt2D="false" dtr="false" t="normal">SUM(C32:F32)</f>
        <v>#REF!</v>
      </c>
      <c r="H32" s="0" t="e">
        <f aca="false" ca="false" dt2D="false" dtr="false" t="normal">G32*3500</f>
        <v>#REF!</v>
      </c>
      <c r="I32" s="33" t="e">
        <f aca="false" ca="false" dt2D="false" dtr="false" t="normal">H32/#REF!*100</f>
        <v>#REF!</v>
      </c>
      <c r="J32" s="0" t="e">
        <f aca="false" ca="false" dt2D="false" dtr="false" t="normal">G32*50000</f>
        <v>#REF!</v>
      </c>
      <c r="L32" s="0" t="e">
        <f aca="false" ca="false" dt2D="false" dtr="false" t="normal">G32*5000</f>
        <v>#REF!</v>
      </c>
    </row>
    <row outlineLevel="0" r="33">
      <c r="A33" s="5" t="n"/>
      <c r="B33" s="5" t="n"/>
      <c r="C33" s="12" t="e">
        <f aca="false" ca="false" dt2D="false" dtr="false" t="normal">#REF!*'Осн._характ_ки_малоэт_кварт'!$C$10</f>
        <v>#REF!</v>
      </c>
      <c r="D33" s="12" t="e">
        <f aca="false" ca="false" dt2D="false" dtr="false" t="normal">#REF!*'Осн._характ_ки_малоэт_кварт'!$D$10</f>
        <v>#REF!</v>
      </c>
      <c r="E33" s="12" t="e">
        <f aca="false" ca="false" dt2D="false" dtr="false" t="normal">#REF!*'Осн._характ_ки_малоэт_кварт'!$E$10</f>
        <v>#REF!</v>
      </c>
      <c r="F33" s="12" t="e">
        <f aca="false" ca="false" dt2D="false" dtr="false" t="normal">#REF!*'Осн._характ_ки_малоэт_кварт'!$F$10</f>
        <v>#REF!</v>
      </c>
      <c r="G33" s="12" t="e">
        <f aca="false" ca="false" dt2D="false" dtr="false" t="normal">SUM(C33:F33)</f>
        <v>#REF!</v>
      </c>
      <c r="H33" s="0" t="e">
        <f aca="false" ca="false" dt2D="false" dtr="false" t="normal">G33*3500</f>
        <v>#REF!</v>
      </c>
      <c r="I33" s="33" t="e">
        <f aca="false" ca="false" dt2D="false" dtr="false" t="normal">H33/#REF!*100</f>
        <v>#REF!</v>
      </c>
      <c r="J33" s="0" t="e">
        <f aca="false" ca="false" dt2D="false" dtr="false" t="normal">G33*50000</f>
        <v>#REF!</v>
      </c>
      <c r="L33" s="0" t="e">
        <f aca="false" ca="false" dt2D="false" dtr="false" t="normal">G33*5000</f>
        <v>#REF!</v>
      </c>
    </row>
    <row outlineLevel="0" r="34">
      <c r="A34" s="5" t="n"/>
      <c r="B34" s="5" t="n"/>
      <c r="C34" s="12" t="e">
        <f aca="false" ca="false" dt2D="false" dtr="false" t="normal">#REF!*'Осн._характ_ки_малоэт_кварт'!$C$10</f>
        <v>#REF!</v>
      </c>
      <c r="D34" s="12" t="e">
        <f aca="false" ca="false" dt2D="false" dtr="false" t="normal">#REF!*'Осн._характ_ки_малоэт_кварт'!$D$10</f>
        <v>#REF!</v>
      </c>
      <c r="E34" s="12" t="e">
        <f aca="false" ca="false" dt2D="false" dtr="false" t="normal">#REF!*'Осн._характ_ки_малоэт_кварт'!$E$10</f>
        <v>#REF!</v>
      </c>
      <c r="F34" s="12" t="e">
        <f aca="false" ca="false" dt2D="false" dtr="false" t="normal">#REF!*'Осн._характ_ки_малоэт_кварт'!$F$10</f>
        <v>#REF!</v>
      </c>
      <c r="G34" s="12" t="e">
        <f aca="false" ca="false" dt2D="false" dtr="false" t="normal">SUM(C34:F34)</f>
        <v>#REF!</v>
      </c>
      <c r="H34" s="0" t="e">
        <f aca="false" ca="false" dt2D="false" dtr="false" t="normal">G34*3500</f>
        <v>#REF!</v>
      </c>
      <c r="I34" s="33" t="e">
        <f aca="false" ca="false" dt2D="false" dtr="false" t="normal">H34/#REF!*100</f>
        <v>#REF!</v>
      </c>
      <c r="J34" s="0" t="e">
        <f aca="false" ca="false" dt2D="false" dtr="false" t="normal">G34*50000</f>
        <v>#REF!</v>
      </c>
      <c r="L34" s="0" t="e">
        <f aca="false" ca="false" dt2D="false" dtr="false" t="normal">G34*5000</f>
        <v>#REF!</v>
      </c>
    </row>
    <row outlineLevel="0" r="35">
      <c r="A35" s="5" t="n"/>
      <c r="B35" s="5" t="n"/>
      <c r="C35" s="12" t="e">
        <f aca="false" ca="false" dt2D="false" dtr="false" t="normal">#REF!*'Осн._характ_ки_малоэт_кварт'!$C$10</f>
        <v>#REF!</v>
      </c>
      <c r="D35" s="12" t="e">
        <f aca="false" ca="false" dt2D="false" dtr="false" t="normal">#REF!*'Осн._характ_ки_малоэт_кварт'!$D$10</f>
        <v>#REF!</v>
      </c>
      <c r="E35" s="12" t="e">
        <f aca="false" ca="false" dt2D="false" dtr="false" t="normal">#REF!*'Осн._характ_ки_малоэт_кварт'!$E$10</f>
        <v>#REF!</v>
      </c>
      <c r="F35" s="12" t="e">
        <f aca="false" ca="false" dt2D="false" dtr="false" t="normal">#REF!*'Осн._характ_ки_малоэт_кварт'!$F$10</f>
        <v>#REF!</v>
      </c>
      <c r="G35" s="12" t="e">
        <f aca="false" ca="false" dt2D="false" dtr="false" t="normal">SUM(C35:F35)</f>
        <v>#REF!</v>
      </c>
      <c r="H35" s="0" t="e">
        <f aca="false" ca="false" dt2D="false" dtr="false" t="normal">G35*3500</f>
        <v>#REF!</v>
      </c>
      <c r="I35" s="33" t="e">
        <f aca="false" ca="false" dt2D="false" dtr="false" t="normal">H35/#REF!*100</f>
        <v>#REF!</v>
      </c>
      <c r="J35" s="0" t="e">
        <f aca="false" ca="false" dt2D="false" dtr="false" t="normal">G35*50000</f>
        <v>#REF!</v>
      </c>
      <c r="L35" s="0" t="e">
        <f aca="false" ca="false" dt2D="false" dtr="false" t="normal">G35*5000</f>
        <v>#REF!</v>
      </c>
    </row>
    <row outlineLevel="0" r="36">
      <c r="A36" s="5" t="n"/>
      <c r="B36" s="5" t="n"/>
      <c r="C36" s="12" t="e">
        <f aca="false" ca="false" dt2D="false" dtr="false" t="normal">#REF!*'Осн._характ_ки_малоэт_кварт'!$C$10</f>
        <v>#REF!</v>
      </c>
      <c r="D36" s="12" t="e">
        <f aca="false" ca="false" dt2D="false" dtr="false" t="normal">#REF!*'Осн._характ_ки_малоэт_кварт'!$D$10</f>
        <v>#REF!</v>
      </c>
      <c r="E36" s="12" t="e">
        <f aca="false" ca="false" dt2D="false" dtr="false" t="normal">#REF!*'Осн._характ_ки_малоэт_кварт'!$E$10</f>
        <v>#REF!</v>
      </c>
      <c r="F36" s="12" t="e">
        <f aca="false" ca="false" dt2D="false" dtr="false" t="normal">#REF!*'Осн._характ_ки_малоэт_кварт'!$F$10</f>
        <v>#REF!</v>
      </c>
      <c r="G36" s="12" t="e">
        <f aca="false" ca="false" dt2D="false" dtr="false" t="normal">SUM(C36:F36)</f>
        <v>#REF!</v>
      </c>
      <c r="H36" s="0" t="e">
        <f aca="false" ca="false" dt2D="false" dtr="false" t="normal">G36*3500</f>
        <v>#REF!</v>
      </c>
      <c r="I36" s="33" t="e">
        <f aca="false" ca="false" dt2D="false" dtr="false" t="normal">H36/#REF!*100</f>
        <v>#REF!</v>
      </c>
      <c r="J36" s="0" t="e">
        <f aca="false" ca="false" dt2D="false" dtr="false" t="normal">G36*50000</f>
        <v>#REF!</v>
      </c>
      <c r="L36" s="0" t="e">
        <f aca="false" ca="false" dt2D="false" dtr="false" t="normal">G36*5000</f>
        <v>#REF!</v>
      </c>
    </row>
    <row outlineLevel="0" r="37">
      <c r="A37" s="5" t="n"/>
      <c r="B37" s="5" t="n"/>
      <c r="C37" s="12" t="e">
        <f aca="false" ca="false" dt2D="false" dtr="false" t="normal">#REF!*'Осн._характ_ки_малоэт_кварт'!$C$10</f>
        <v>#REF!</v>
      </c>
      <c r="D37" s="12" t="e">
        <f aca="false" ca="false" dt2D="false" dtr="false" t="normal">#REF!*'Осн._характ_ки_малоэт_кварт'!$D$10</f>
        <v>#REF!</v>
      </c>
      <c r="E37" s="12" t="e">
        <f aca="false" ca="false" dt2D="false" dtr="false" t="normal">#REF!*'Осн._характ_ки_малоэт_кварт'!$E$10</f>
        <v>#REF!</v>
      </c>
      <c r="F37" s="12" t="e">
        <f aca="false" ca="false" dt2D="false" dtr="false" t="normal">#REF!*'Осн._характ_ки_малоэт_кварт'!$F$10</f>
        <v>#REF!</v>
      </c>
      <c r="G37" s="12" t="e">
        <f aca="false" ca="false" dt2D="false" dtr="false" t="normal">SUM(C37:F37)</f>
        <v>#REF!</v>
      </c>
      <c r="H37" s="0" t="e">
        <f aca="false" ca="false" dt2D="false" dtr="false" t="normal">G37*3500</f>
        <v>#REF!</v>
      </c>
      <c r="I37" s="33" t="e">
        <f aca="false" ca="false" dt2D="false" dtr="false" t="normal">H37/#REF!*100</f>
        <v>#REF!</v>
      </c>
      <c r="J37" s="0" t="e">
        <f aca="false" ca="false" dt2D="false" dtr="false" t="normal">G37*50000</f>
        <v>#REF!</v>
      </c>
      <c r="L37" s="0" t="e">
        <f aca="false" ca="false" dt2D="false" dtr="false" t="normal">G37*5000</f>
        <v>#REF!</v>
      </c>
    </row>
    <row outlineLevel="0" r="38">
      <c r="A38" s="36" t="n"/>
      <c r="B38" s="5" t="n"/>
      <c r="C38" s="12" t="e">
        <f aca="false" ca="false" dt2D="false" dtr="false" t="normal">#REF!*'Осн._характ_ки_малоэт_кварт'!$C$10</f>
        <v>#REF!</v>
      </c>
      <c r="D38" s="12" t="e">
        <f aca="false" ca="false" dt2D="false" dtr="false" t="normal">#REF!*'Осн._характ_ки_малоэт_кварт'!$D$10</f>
        <v>#REF!</v>
      </c>
      <c r="E38" s="12" t="e">
        <f aca="false" ca="false" dt2D="false" dtr="false" t="normal">#REF!*'Осн._характ_ки_малоэт_кварт'!$E$10</f>
        <v>#REF!</v>
      </c>
      <c r="F38" s="12" t="e">
        <f aca="false" ca="false" dt2D="false" dtr="false" t="normal">#REF!*'Осн._характ_ки_малоэт_кварт'!$F$10</f>
        <v>#REF!</v>
      </c>
      <c r="G38" s="12" t="e">
        <f aca="false" ca="false" dt2D="false" dtr="false" t="normal">SUM(C38:F38)</f>
        <v>#REF!</v>
      </c>
      <c r="H38" s="0" t="e">
        <f aca="false" ca="false" dt2D="false" dtr="false" t="normal">G38*3500</f>
        <v>#REF!</v>
      </c>
      <c r="I38" s="33" t="e">
        <f aca="false" ca="false" dt2D="false" dtr="false" t="normal">H38/#REF!*100</f>
        <v>#REF!</v>
      </c>
      <c r="J38" s="0" t="e">
        <f aca="false" ca="false" dt2D="false" dtr="false" t="normal">G38*50000</f>
        <v>#REF!</v>
      </c>
      <c r="L38" s="0" t="e">
        <f aca="false" ca="false" dt2D="false" dtr="false" t="normal">G38*5000</f>
        <v>#REF!</v>
      </c>
    </row>
    <row outlineLevel="0" r="39">
      <c r="A39" s="36" t="n"/>
      <c r="B39" s="5" t="n"/>
      <c r="C39" s="12" t="e">
        <f aca="false" ca="false" dt2D="false" dtr="false" t="normal">#REF!*'Осн._характ_ки_малоэт_кварт'!$C$10</f>
        <v>#REF!</v>
      </c>
      <c r="D39" s="12" t="e">
        <f aca="false" ca="false" dt2D="false" dtr="false" t="normal">#REF!*'Осн._характ_ки_малоэт_кварт'!$D$10</f>
        <v>#REF!</v>
      </c>
      <c r="E39" s="12" t="e">
        <f aca="false" ca="false" dt2D="false" dtr="false" t="normal">#REF!*'Осн._характ_ки_малоэт_кварт'!$E$10</f>
        <v>#REF!</v>
      </c>
      <c r="F39" s="12" t="e">
        <f aca="false" ca="false" dt2D="false" dtr="false" t="normal">#REF!*'Осн._характ_ки_малоэт_кварт'!$F$10</f>
        <v>#REF!</v>
      </c>
      <c r="G39" s="12" t="e">
        <f aca="false" ca="false" dt2D="false" dtr="false" t="normal">SUM(C39:F39)</f>
        <v>#REF!</v>
      </c>
      <c r="H39" s="0" t="e">
        <f aca="false" ca="false" dt2D="false" dtr="false" t="normal">G39*3500</f>
        <v>#REF!</v>
      </c>
      <c r="I39" s="33" t="e">
        <f aca="false" ca="false" dt2D="false" dtr="false" t="normal">H39/#REF!*100</f>
        <v>#REF!</v>
      </c>
      <c r="J39" s="0" t="e">
        <f aca="false" ca="false" dt2D="false" dtr="false" t="normal">G39*50000</f>
        <v>#REF!</v>
      </c>
      <c r="L39" s="0" t="e">
        <f aca="false" ca="false" dt2D="false" dtr="false" t="normal">G39*5000</f>
        <v>#REF!</v>
      </c>
    </row>
    <row outlineLevel="0" r="40">
      <c r="A40" s="36" t="n"/>
      <c r="B40" s="5" t="n"/>
      <c r="C40" s="12" t="e">
        <f aca="false" ca="false" dt2D="false" dtr="false" t="normal">#REF!*'Осн._характ_ки_малоэт_кварт'!$C$10</f>
        <v>#REF!</v>
      </c>
      <c r="D40" s="12" t="e">
        <f aca="false" ca="false" dt2D="false" dtr="false" t="normal">#REF!*'Осн._характ_ки_малоэт_кварт'!$D$10</f>
        <v>#REF!</v>
      </c>
      <c r="E40" s="12" t="e">
        <f aca="false" ca="false" dt2D="false" dtr="false" t="normal">#REF!*'Осн._характ_ки_малоэт_кварт'!$E$10</f>
        <v>#REF!</v>
      </c>
      <c r="F40" s="12" t="e">
        <f aca="false" ca="false" dt2D="false" dtr="false" t="normal">#REF!*'Осн._характ_ки_малоэт_кварт'!$F$10</f>
        <v>#REF!</v>
      </c>
      <c r="G40" s="12" t="e">
        <f aca="false" ca="false" dt2D="false" dtr="false" t="normal">SUM(C40:F40)</f>
        <v>#REF!</v>
      </c>
      <c r="H40" s="0" t="e">
        <f aca="false" ca="false" dt2D="false" dtr="false" t="normal">G40*3500</f>
        <v>#REF!</v>
      </c>
      <c r="I40" s="33" t="e">
        <f aca="false" ca="false" dt2D="false" dtr="false" t="normal">H40/#REF!*100</f>
        <v>#REF!</v>
      </c>
      <c r="J40" s="0" t="e">
        <f aca="false" ca="false" dt2D="false" dtr="false" t="normal">G40*50000</f>
        <v>#REF!</v>
      </c>
      <c r="L40" s="0" t="e">
        <f aca="false" ca="false" dt2D="false" dtr="false" t="normal">G40*5000</f>
        <v>#REF!</v>
      </c>
    </row>
    <row outlineLevel="0" r="41">
      <c r="A41" s="36" t="n"/>
      <c r="B41" s="5" t="n"/>
      <c r="C41" s="12" t="e">
        <f aca="false" ca="false" dt2D="false" dtr="false" t="normal">#REF!*'Осн._характ_ки_малоэт_кварт'!$C$10</f>
        <v>#REF!</v>
      </c>
      <c r="D41" s="12" t="e">
        <f aca="false" ca="false" dt2D="false" dtr="false" t="normal">#REF!*'Осн._характ_ки_малоэт_кварт'!$D$10</f>
        <v>#REF!</v>
      </c>
      <c r="E41" s="12" t="e">
        <f aca="false" ca="false" dt2D="false" dtr="false" t="normal">#REF!*'Осн._характ_ки_малоэт_кварт'!$E$10</f>
        <v>#REF!</v>
      </c>
      <c r="F41" s="12" t="e">
        <f aca="false" ca="false" dt2D="false" dtr="false" t="normal">#REF!*'Осн._характ_ки_малоэт_кварт'!$F$10</f>
        <v>#REF!</v>
      </c>
      <c r="G41" s="12" t="e">
        <f aca="false" ca="false" dt2D="false" dtr="false" t="normal">SUM(C41:F41)</f>
        <v>#REF!</v>
      </c>
      <c r="H41" s="0" t="e">
        <f aca="false" ca="false" dt2D="false" dtr="false" t="normal">G41*3500</f>
        <v>#REF!</v>
      </c>
      <c r="I41" s="33" t="e">
        <f aca="false" ca="false" dt2D="false" dtr="false" t="normal">H41/#REF!*100</f>
        <v>#REF!</v>
      </c>
      <c r="J41" s="0" t="e">
        <f aca="false" ca="false" dt2D="false" dtr="false" t="normal">G41*50000</f>
        <v>#REF!</v>
      </c>
      <c r="L41" s="0" t="e">
        <f aca="false" ca="false" dt2D="false" dtr="false" t="normal">G41*5000</f>
        <v>#REF!</v>
      </c>
    </row>
    <row outlineLevel="0" r="42">
      <c r="A42" s="36" t="n"/>
      <c r="B42" s="5" t="n"/>
      <c r="C42" s="12" t="e">
        <f aca="false" ca="false" dt2D="false" dtr="false" t="normal">#REF!*'Осн._характ_ки_малоэт_кварт'!$C$10</f>
        <v>#REF!</v>
      </c>
      <c r="D42" s="12" t="e">
        <f aca="false" ca="false" dt2D="false" dtr="false" t="normal">#REF!*'Осн._характ_ки_малоэт_кварт'!$D$10</f>
        <v>#REF!</v>
      </c>
      <c r="E42" s="12" t="e">
        <f aca="false" ca="false" dt2D="false" dtr="false" t="normal">#REF!*'Осн._характ_ки_малоэт_кварт'!$E$10</f>
        <v>#REF!</v>
      </c>
      <c r="F42" s="12" t="e">
        <f aca="false" ca="false" dt2D="false" dtr="false" t="normal">#REF!*'Осн._характ_ки_малоэт_кварт'!$F$10</f>
        <v>#REF!</v>
      </c>
      <c r="G42" s="12" t="e">
        <f aca="false" ca="false" dt2D="false" dtr="false" t="normal">SUM(C42:F42)</f>
        <v>#REF!</v>
      </c>
      <c r="H42" s="0" t="e">
        <f aca="false" ca="false" dt2D="false" dtr="false" t="normal">G42*3500</f>
        <v>#REF!</v>
      </c>
      <c r="I42" s="33" t="e">
        <f aca="false" ca="false" dt2D="false" dtr="false" t="normal">H42/#REF!*100</f>
        <v>#REF!</v>
      </c>
      <c r="J42" s="0" t="e">
        <f aca="false" ca="false" dt2D="false" dtr="false" t="normal">G42*50000</f>
        <v>#REF!</v>
      </c>
      <c r="L42" s="0" t="e">
        <f aca="false" ca="false" dt2D="false" dtr="false" t="normal">G42*5000</f>
        <v>#REF!</v>
      </c>
    </row>
    <row outlineLevel="0" r="43">
      <c r="A43" s="36" t="n"/>
      <c r="B43" s="5" t="n"/>
      <c r="C43" s="12" t="e">
        <f aca="false" ca="false" dt2D="false" dtr="false" t="normal">#REF!*'Осн._характ_ки_малоэт_кварт'!$C$10</f>
        <v>#REF!</v>
      </c>
      <c r="D43" s="12" t="e">
        <f aca="false" ca="false" dt2D="false" dtr="false" t="normal">#REF!*'Осн._характ_ки_малоэт_кварт'!$D$10</f>
        <v>#REF!</v>
      </c>
      <c r="E43" s="12" t="e">
        <f aca="false" ca="false" dt2D="false" dtr="false" t="normal">#REF!*'Осн._характ_ки_малоэт_кварт'!$E$10</f>
        <v>#REF!</v>
      </c>
      <c r="F43" s="12" t="e">
        <f aca="false" ca="false" dt2D="false" dtr="false" t="normal">#REF!*'Осн._характ_ки_малоэт_кварт'!$F$10</f>
        <v>#REF!</v>
      </c>
      <c r="G43" s="12" t="e">
        <f aca="false" ca="false" dt2D="false" dtr="false" t="normal">SUM(C43:F43)</f>
        <v>#REF!</v>
      </c>
      <c r="H43" s="0" t="e">
        <f aca="false" ca="false" dt2D="false" dtr="false" t="normal">G43*3500</f>
        <v>#REF!</v>
      </c>
      <c r="I43" s="33" t="e">
        <f aca="false" ca="false" dt2D="false" dtr="false" t="normal">H43/#REF!*100</f>
        <v>#REF!</v>
      </c>
      <c r="J43" s="0" t="e">
        <f aca="false" ca="false" dt2D="false" dtr="false" t="normal">G43*50000</f>
        <v>#REF!</v>
      </c>
      <c r="L43" s="0" t="e">
        <f aca="false" ca="false" dt2D="false" dtr="false" t="normal">G43*5000</f>
        <v>#REF!</v>
      </c>
    </row>
    <row outlineLevel="0" r="44">
      <c r="A44" s="36" t="n"/>
      <c r="B44" s="5" t="n"/>
      <c r="C44" s="12" t="e">
        <f aca="false" ca="false" dt2D="false" dtr="false" t="normal">#REF!*'Осн._характ_ки_малоэт_кварт'!$C$10</f>
        <v>#REF!</v>
      </c>
      <c r="D44" s="12" t="e">
        <f aca="false" ca="false" dt2D="false" dtr="false" t="normal">#REF!*'Осн._характ_ки_малоэт_кварт'!$D$10</f>
        <v>#REF!</v>
      </c>
      <c r="E44" s="12" t="e">
        <f aca="false" ca="false" dt2D="false" dtr="false" t="normal">#REF!*'Осн._характ_ки_малоэт_кварт'!$E$10</f>
        <v>#REF!</v>
      </c>
      <c r="F44" s="12" t="e">
        <f aca="false" ca="false" dt2D="false" dtr="false" t="normal">#REF!*'Осн._характ_ки_малоэт_кварт'!$F$10</f>
        <v>#REF!</v>
      </c>
      <c r="G44" s="12" t="e">
        <f aca="false" ca="false" dt2D="false" dtr="false" t="normal">SUM(C44:F44)</f>
        <v>#REF!</v>
      </c>
      <c r="H44" s="0" t="e">
        <f aca="false" ca="false" dt2D="false" dtr="false" t="normal">G44*3500</f>
        <v>#REF!</v>
      </c>
      <c r="I44" s="33" t="e">
        <f aca="false" ca="false" dt2D="false" dtr="false" t="normal">H44/#REF!*100</f>
        <v>#REF!</v>
      </c>
      <c r="J44" s="0" t="e">
        <f aca="false" ca="false" dt2D="false" dtr="false" t="normal">G44*50000</f>
        <v>#REF!</v>
      </c>
      <c r="L44" s="0" t="e">
        <f aca="false" ca="false" dt2D="false" dtr="false" t="normal">G44*5000</f>
        <v>#REF!</v>
      </c>
    </row>
    <row outlineLevel="0" r="45">
      <c r="A45" s="36" t="n"/>
      <c r="B45" s="5" t="n"/>
      <c r="C45" s="12" t="e">
        <f aca="false" ca="false" dt2D="false" dtr="false" t="normal">#REF!*'Осн._характ_ки_малоэт_кварт'!$C$10</f>
        <v>#REF!</v>
      </c>
      <c r="D45" s="12" t="e">
        <f aca="false" ca="false" dt2D="false" dtr="false" t="normal">#REF!*'Осн._характ_ки_малоэт_кварт'!$D$10</f>
        <v>#REF!</v>
      </c>
      <c r="E45" s="12" t="e">
        <f aca="false" ca="false" dt2D="false" dtr="false" t="normal">#REF!*'Осн._характ_ки_малоэт_кварт'!$E$10</f>
        <v>#REF!</v>
      </c>
      <c r="F45" s="12" t="e">
        <f aca="false" ca="false" dt2D="false" dtr="false" t="normal">#REF!*'Осн._характ_ки_малоэт_кварт'!$F$10</f>
        <v>#REF!</v>
      </c>
      <c r="G45" s="12" t="e">
        <f aca="false" ca="false" dt2D="false" dtr="false" t="normal">SUM(C45:F45)</f>
        <v>#REF!</v>
      </c>
      <c r="H45" s="0" t="e">
        <f aca="false" ca="false" dt2D="false" dtr="false" t="normal">G45*3500</f>
        <v>#REF!</v>
      </c>
      <c r="I45" s="33" t="e">
        <f aca="false" ca="false" dt2D="false" dtr="false" t="normal">H45/#REF!*100</f>
        <v>#REF!</v>
      </c>
      <c r="J45" s="0" t="e">
        <f aca="false" ca="false" dt2D="false" dtr="false" t="normal">G45*50000</f>
        <v>#REF!</v>
      </c>
      <c r="L45" s="0" t="e">
        <f aca="false" ca="false" dt2D="false" dtr="false" t="normal">G45*5000</f>
        <v>#REF!</v>
      </c>
    </row>
    <row outlineLevel="0" r="46">
      <c r="A46" s="36" t="n"/>
      <c r="B46" s="5" t="n"/>
      <c r="C46" s="12" t="e">
        <f aca="false" ca="false" dt2D="false" dtr="false" t="normal">#REF!*'Осн._характ_ки_малоэт_кварт'!$C$10</f>
        <v>#REF!</v>
      </c>
      <c r="D46" s="12" t="e">
        <f aca="false" ca="false" dt2D="false" dtr="false" t="normal">#REF!*'Осн._характ_ки_малоэт_кварт'!$D$10</f>
        <v>#REF!</v>
      </c>
      <c r="E46" s="12" t="e">
        <f aca="false" ca="false" dt2D="false" dtr="false" t="normal">#REF!*'Осн._характ_ки_малоэт_кварт'!$E$10</f>
        <v>#REF!</v>
      </c>
      <c r="F46" s="12" t="e">
        <f aca="false" ca="false" dt2D="false" dtr="false" t="normal">#REF!*'Осн._характ_ки_малоэт_кварт'!$F$10</f>
        <v>#REF!</v>
      </c>
      <c r="G46" s="12" t="e">
        <f aca="false" ca="false" dt2D="false" dtr="false" t="normal">SUM(C46:F46)</f>
        <v>#REF!</v>
      </c>
      <c r="H46" s="0" t="e">
        <f aca="false" ca="false" dt2D="false" dtr="false" t="normal">G46*3500</f>
        <v>#REF!</v>
      </c>
      <c r="I46" s="33" t="e">
        <f aca="false" ca="false" dt2D="false" dtr="false" t="normal">H46/#REF!*100</f>
        <v>#REF!</v>
      </c>
      <c r="J46" s="0" t="e">
        <f aca="false" ca="false" dt2D="false" dtr="false" t="normal">G46*50000</f>
        <v>#REF!</v>
      </c>
      <c r="L46" s="0" t="e">
        <f aca="false" ca="false" dt2D="false" dtr="false" t="normal">G46*5000</f>
        <v>#REF!</v>
      </c>
    </row>
    <row outlineLevel="0" r="47">
      <c r="A47" s="36" t="n"/>
      <c r="B47" s="5" t="n"/>
      <c r="C47" s="12" t="e">
        <f aca="false" ca="false" dt2D="false" dtr="false" t="normal">#REF!*'Осн._характ_ки_малоэт_кварт'!$C$10</f>
        <v>#REF!</v>
      </c>
      <c r="D47" s="12" t="e">
        <f aca="false" ca="false" dt2D="false" dtr="false" t="normal">#REF!*'Осн._характ_ки_малоэт_кварт'!$D$10</f>
        <v>#REF!</v>
      </c>
      <c r="E47" s="12" t="e">
        <f aca="false" ca="false" dt2D="false" dtr="false" t="normal">#REF!*'Осн._характ_ки_малоэт_кварт'!$E$10</f>
        <v>#REF!</v>
      </c>
      <c r="F47" s="12" t="e">
        <f aca="false" ca="false" dt2D="false" dtr="false" t="normal">#REF!*'Осн._характ_ки_малоэт_кварт'!$F$10</f>
        <v>#REF!</v>
      </c>
      <c r="G47" s="12" t="e">
        <f aca="false" ca="false" dt2D="false" dtr="false" t="normal">SUM(C47:F47)</f>
        <v>#REF!</v>
      </c>
      <c r="H47" s="0" t="e">
        <f aca="false" ca="false" dt2D="false" dtr="false" t="normal">G47*3500</f>
        <v>#REF!</v>
      </c>
      <c r="I47" s="33" t="e">
        <f aca="false" ca="false" dt2D="false" dtr="false" t="normal">H47/#REF!*100</f>
        <v>#REF!</v>
      </c>
      <c r="J47" s="0" t="e">
        <f aca="false" ca="false" dt2D="false" dtr="false" t="normal">G47*50000</f>
        <v>#REF!</v>
      </c>
      <c r="L47" s="0" t="e">
        <f aca="false" ca="false" dt2D="false" dtr="false" t="normal">G47*5000</f>
        <v>#REF!</v>
      </c>
    </row>
    <row outlineLevel="0" r="48">
      <c r="A48" s="36" t="n"/>
      <c r="B48" s="5" t="n"/>
      <c r="C48" s="12" t="e">
        <f aca="false" ca="false" dt2D="false" dtr="false" t="normal">#REF!*'Осн._характ_ки_малоэт_кварт'!$C$10</f>
        <v>#REF!</v>
      </c>
      <c r="D48" s="12" t="e">
        <f aca="false" ca="false" dt2D="false" dtr="false" t="normal">#REF!*'Осн._характ_ки_малоэт_кварт'!$D$10</f>
        <v>#REF!</v>
      </c>
      <c r="E48" s="12" t="e">
        <f aca="false" ca="false" dt2D="false" dtr="false" t="normal">#REF!*'Осн._характ_ки_малоэт_кварт'!$E$10</f>
        <v>#REF!</v>
      </c>
      <c r="F48" s="12" t="e">
        <f aca="false" ca="false" dt2D="false" dtr="false" t="normal">#REF!*'Осн._характ_ки_малоэт_кварт'!$F$10</f>
        <v>#REF!</v>
      </c>
      <c r="G48" s="12" t="e">
        <f aca="false" ca="false" dt2D="false" dtr="false" t="normal">SUM(C48:F48)</f>
        <v>#REF!</v>
      </c>
      <c r="H48" s="0" t="e">
        <f aca="false" ca="false" dt2D="false" dtr="false" t="normal">G48*3500</f>
        <v>#REF!</v>
      </c>
      <c r="I48" s="33" t="e">
        <f aca="false" ca="false" dt2D="false" dtr="false" t="normal">H48/#REF!*100</f>
        <v>#REF!</v>
      </c>
      <c r="J48" s="0" t="e">
        <f aca="false" ca="false" dt2D="false" dtr="false" t="normal">G48*50000</f>
        <v>#REF!</v>
      </c>
      <c r="L48" s="0" t="e">
        <f aca="false" ca="false" dt2D="false" dtr="false" t="normal">G48*5000</f>
        <v>#REF!</v>
      </c>
    </row>
    <row outlineLevel="0" r="49">
      <c r="A49" s="36" t="n"/>
      <c r="B49" s="5" t="n"/>
      <c r="C49" s="12" t="e">
        <f aca="false" ca="false" dt2D="false" dtr="false" t="normal">#REF!*'Осн._характ_ки_малоэт_кварт'!$C$10</f>
        <v>#REF!</v>
      </c>
      <c r="D49" s="12" t="e">
        <f aca="false" ca="false" dt2D="false" dtr="false" t="normal">#REF!*'Осн._характ_ки_малоэт_кварт'!$D$10</f>
        <v>#REF!</v>
      </c>
      <c r="E49" s="12" t="e">
        <f aca="false" ca="false" dt2D="false" dtr="false" t="normal">#REF!*'Осн._характ_ки_малоэт_кварт'!$E$10</f>
        <v>#REF!</v>
      </c>
      <c r="F49" s="12" t="e">
        <f aca="false" ca="false" dt2D="false" dtr="false" t="normal">#REF!*'Осн._характ_ки_малоэт_кварт'!$F$10</f>
        <v>#REF!</v>
      </c>
      <c r="G49" s="12" t="e">
        <f aca="false" ca="false" dt2D="false" dtr="false" t="normal">SUM(C49:F49)</f>
        <v>#REF!</v>
      </c>
      <c r="H49" s="0" t="e">
        <f aca="false" ca="false" dt2D="false" dtr="false" t="normal">G49*3500</f>
        <v>#REF!</v>
      </c>
      <c r="I49" s="33" t="e">
        <f aca="false" ca="false" dt2D="false" dtr="false" t="normal">H49/#REF!*100</f>
        <v>#REF!</v>
      </c>
      <c r="J49" s="0" t="e">
        <f aca="false" ca="false" dt2D="false" dtr="false" t="normal">G49*50000</f>
        <v>#REF!</v>
      </c>
      <c r="L49" s="0" t="e">
        <f aca="false" ca="false" dt2D="false" dtr="false" t="normal">G49*5000</f>
        <v>#REF!</v>
      </c>
    </row>
    <row outlineLevel="0" r="50">
      <c r="A50" s="36" t="n"/>
      <c r="B50" s="5" t="n"/>
      <c r="C50" s="12" t="e">
        <f aca="false" ca="false" dt2D="false" dtr="false" t="normal">#REF!*'Осн._характ_ки_малоэт_кварт'!$C$10</f>
        <v>#REF!</v>
      </c>
      <c r="D50" s="12" t="e">
        <f aca="false" ca="false" dt2D="false" dtr="false" t="normal">#REF!*'Осн._характ_ки_малоэт_кварт'!$D$10</f>
        <v>#REF!</v>
      </c>
      <c r="E50" s="12" t="e">
        <f aca="false" ca="false" dt2D="false" dtr="false" t="normal">#REF!*'Осн._характ_ки_малоэт_кварт'!$E$10</f>
        <v>#REF!</v>
      </c>
      <c r="F50" s="12" t="e">
        <f aca="false" ca="false" dt2D="false" dtr="false" t="normal">#REF!*'Осн._характ_ки_малоэт_кварт'!$F$10</f>
        <v>#REF!</v>
      </c>
      <c r="G50" s="12" t="e">
        <f aca="false" ca="false" dt2D="false" dtr="false" t="normal">SUM(C50:F50)</f>
        <v>#REF!</v>
      </c>
      <c r="H50" s="0" t="e">
        <f aca="false" ca="false" dt2D="false" dtr="false" t="normal">G50*3500</f>
        <v>#REF!</v>
      </c>
      <c r="I50" s="33" t="e">
        <f aca="false" ca="false" dt2D="false" dtr="false" t="normal">H50/#REF!*100</f>
        <v>#REF!</v>
      </c>
      <c r="J50" s="0" t="e">
        <f aca="false" ca="false" dt2D="false" dtr="false" t="normal">G50*50000</f>
        <v>#REF!</v>
      </c>
      <c r="L50" s="0" t="e">
        <f aca="false" ca="false" dt2D="false" dtr="false" t="normal">G50*5000</f>
        <v>#REF!</v>
      </c>
    </row>
    <row outlineLevel="0" r="51">
      <c r="A51" s="36" t="n"/>
      <c r="B51" s="5" t="n"/>
      <c r="C51" s="12" t="e">
        <f aca="false" ca="false" dt2D="false" dtr="false" t="normal">#REF!*'Осн._характ_ки_малоэт_кварт'!$C$10</f>
        <v>#REF!</v>
      </c>
      <c r="D51" s="12" t="e">
        <f aca="false" ca="false" dt2D="false" dtr="false" t="normal">#REF!*'Осн._характ_ки_малоэт_кварт'!$D$10</f>
        <v>#REF!</v>
      </c>
      <c r="E51" s="12" t="e">
        <f aca="false" ca="false" dt2D="false" dtr="false" t="normal">#REF!*'Осн._характ_ки_малоэт_кварт'!$E$10</f>
        <v>#REF!</v>
      </c>
      <c r="F51" s="12" t="e">
        <f aca="false" ca="false" dt2D="false" dtr="false" t="normal">#REF!*'Осн._характ_ки_малоэт_кварт'!$F$10</f>
        <v>#REF!</v>
      </c>
      <c r="G51" s="12" t="e">
        <f aca="false" ca="false" dt2D="false" dtr="false" t="normal">SUM(C51:F51)</f>
        <v>#REF!</v>
      </c>
      <c r="H51" s="0" t="e">
        <f aca="false" ca="false" dt2D="false" dtr="false" t="normal">G51*3500</f>
        <v>#REF!</v>
      </c>
      <c r="I51" s="33" t="e">
        <f aca="false" ca="false" dt2D="false" dtr="false" t="normal">H51/#REF!*100</f>
        <v>#REF!</v>
      </c>
      <c r="J51" s="0" t="e">
        <f aca="false" ca="false" dt2D="false" dtr="false" t="normal">G51*50000</f>
        <v>#REF!</v>
      </c>
      <c r="L51" s="0" t="e">
        <f aca="false" ca="false" dt2D="false" dtr="false" t="normal">G51*5000</f>
        <v>#REF!</v>
      </c>
    </row>
    <row outlineLevel="0" r="52">
      <c r="A52" s="36" t="n"/>
      <c r="B52" s="5" t="n"/>
      <c r="C52" s="12" t="e">
        <f aca="false" ca="false" dt2D="false" dtr="false" t="normal">#REF!*'Осн._характ_ки_малоэт_кварт'!$C$10</f>
        <v>#REF!</v>
      </c>
      <c r="D52" s="12" t="e">
        <f aca="false" ca="false" dt2D="false" dtr="false" t="normal">#REF!*'Осн._характ_ки_малоэт_кварт'!$D$10</f>
        <v>#REF!</v>
      </c>
      <c r="E52" s="12" t="e">
        <f aca="false" ca="false" dt2D="false" dtr="false" t="normal">#REF!*'Осн._характ_ки_малоэт_кварт'!$E$10</f>
        <v>#REF!</v>
      </c>
      <c r="F52" s="12" t="e">
        <f aca="false" ca="false" dt2D="false" dtr="false" t="normal">#REF!*'Осн._характ_ки_малоэт_кварт'!$F$10</f>
        <v>#REF!</v>
      </c>
      <c r="G52" s="12" t="e">
        <f aca="false" ca="false" dt2D="false" dtr="false" t="normal">SUM(C52:F52)</f>
        <v>#REF!</v>
      </c>
      <c r="H52" s="0" t="e">
        <f aca="false" ca="false" dt2D="false" dtr="false" t="normal">G52*3500</f>
        <v>#REF!</v>
      </c>
      <c r="I52" s="33" t="e">
        <f aca="false" ca="false" dt2D="false" dtr="false" t="normal">H52/#REF!*100</f>
        <v>#REF!</v>
      </c>
      <c r="J52" s="0" t="e">
        <f aca="false" ca="false" dt2D="false" dtr="false" t="normal">G52*50000</f>
        <v>#REF!</v>
      </c>
      <c r="L52" s="0" t="e">
        <f aca="false" ca="false" dt2D="false" dtr="false" t="normal">G52*5000</f>
        <v>#REF!</v>
      </c>
    </row>
    <row outlineLevel="0" r="53">
      <c r="A53" s="36" t="n"/>
      <c r="B53" s="5" t="n"/>
      <c r="C53" s="12" t="e">
        <f aca="false" ca="false" dt2D="false" dtr="false" t="normal">#REF!*'Осн._характ_ки_малоэт_кварт'!$C$10</f>
        <v>#REF!</v>
      </c>
      <c r="D53" s="12" t="e">
        <f aca="false" ca="false" dt2D="false" dtr="false" t="normal">#REF!*'Осн._характ_ки_малоэт_кварт'!$D$10</f>
        <v>#REF!</v>
      </c>
      <c r="E53" s="12" t="e">
        <f aca="false" ca="false" dt2D="false" dtr="false" t="normal">#REF!*'Осн._характ_ки_малоэт_кварт'!$E$10</f>
        <v>#REF!</v>
      </c>
      <c r="F53" s="12" t="e">
        <f aca="false" ca="false" dt2D="false" dtr="false" t="normal">#REF!*'Осн._характ_ки_малоэт_кварт'!$F$10</f>
        <v>#REF!</v>
      </c>
      <c r="G53" s="12" t="e">
        <f aca="false" ca="false" dt2D="false" dtr="false" t="normal">SUM(C53:F53)</f>
        <v>#REF!</v>
      </c>
      <c r="H53" s="0" t="e">
        <f aca="false" ca="false" dt2D="false" dtr="false" t="normal">G53*3500</f>
        <v>#REF!</v>
      </c>
      <c r="I53" s="33" t="e">
        <f aca="false" ca="false" dt2D="false" dtr="false" t="normal">H53/#REF!*100</f>
        <v>#REF!</v>
      </c>
      <c r="J53" s="0" t="e">
        <f aca="false" ca="false" dt2D="false" dtr="false" t="normal">G53*50000</f>
        <v>#REF!</v>
      </c>
      <c r="L53" s="0" t="e">
        <f aca="false" ca="false" dt2D="false" dtr="false" t="normal">G53*5000</f>
        <v>#REF!</v>
      </c>
    </row>
    <row outlineLevel="0" r="54">
      <c r="A54" s="36" t="n"/>
      <c r="B54" s="5" t="n"/>
      <c r="C54" s="12" t="e">
        <f aca="false" ca="false" dt2D="false" dtr="false" t="normal">#REF!*'Осн._характ_ки_малоэт_кварт'!$C$10</f>
        <v>#REF!</v>
      </c>
      <c r="D54" s="12" t="e">
        <f aca="false" ca="false" dt2D="false" dtr="false" t="normal">#REF!*'Осн._характ_ки_малоэт_кварт'!$D$10</f>
        <v>#REF!</v>
      </c>
      <c r="E54" s="12" t="e">
        <f aca="false" ca="false" dt2D="false" dtr="false" t="normal">#REF!*'Осн._характ_ки_малоэт_кварт'!$E$10</f>
        <v>#REF!</v>
      </c>
      <c r="F54" s="12" t="e">
        <f aca="false" ca="false" dt2D="false" dtr="false" t="normal">#REF!*'Осн._характ_ки_малоэт_кварт'!$F$10</f>
        <v>#REF!</v>
      </c>
      <c r="G54" s="12" t="e">
        <f aca="false" ca="false" dt2D="false" dtr="false" t="normal">SUM(C54:F54)</f>
        <v>#REF!</v>
      </c>
      <c r="H54" s="0" t="e">
        <f aca="false" ca="false" dt2D="false" dtr="false" t="normal">G54*3500</f>
        <v>#REF!</v>
      </c>
      <c r="I54" s="33" t="e">
        <f aca="false" ca="false" dt2D="false" dtr="false" t="normal">H54/#REF!*100</f>
        <v>#REF!</v>
      </c>
      <c r="J54" s="0" t="e">
        <f aca="false" ca="false" dt2D="false" dtr="false" t="normal">G54*50000</f>
        <v>#REF!</v>
      </c>
      <c r="L54" s="0" t="e">
        <f aca="false" ca="false" dt2D="false" dtr="false" t="normal">G54*5000</f>
        <v>#REF!</v>
      </c>
    </row>
    <row outlineLevel="0" r="55">
      <c r="A55" s="36" t="n"/>
      <c r="B55" s="5" t="n"/>
      <c r="C55" s="12" t="e">
        <f aca="false" ca="false" dt2D="false" dtr="false" t="normal">#REF!*'Осн._характ_ки_малоэт_кварт'!$C$10</f>
        <v>#REF!</v>
      </c>
      <c r="D55" s="12" t="e">
        <f aca="false" ca="false" dt2D="false" dtr="false" t="normal">#REF!*'Осн._характ_ки_малоэт_кварт'!$D$10</f>
        <v>#REF!</v>
      </c>
      <c r="E55" s="12" t="e">
        <f aca="false" ca="false" dt2D="false" dtr="false" t="normal">#REF!*'Осн._характ_ки_малоэт_кварт'!$E$10</f>
        <v>#REF!</v>
      </c>
      <c r="F55" s="12" t="e">
        <f aca="false" ca="false" dt2D="false" dtr="false" t="normal">#REF!*'Осн._характ_ки_малоэт_кварт'!$F$10</f>
        <v>#REF!</v>
      </c>
      <c r="G55" s="12" t="e">
        <f aca="false" ca="false" dt2D="false" dtr="false" t="normal">SUM(C55:F55)</f>
        <v>#REF!</v>
      </c>
      <c r="H55" s="0" t="e">
        <f aca="false" ca="false" dt2D="false" dtr="false" t="normal">G55*3500</f>
        <v>#REF!</v>
      </c>
      <c r="I55" s="33" t="e">
        <f aca="false" ca="false" dt2D="false" dtr="false" t="normal">H55/#REF!*100</f>
        <v>#REF!</v>
      </c>
      <c r="J55" s="0" t="e">
        <f aca="false" ca="false" dt2D="false" dtr="false" t="normal">G55*50000</f>
        <v>#REF!</v>
      </c>
      <c r="L55" s="0" t="e">
        <f aca="false" ca="false" dt2D="false" dtr="false" t="normal">G55*5000</f>
        <v>#REF!</v>
      </c>
    </row>
    <row outlineLevel="0" r="56">
      <c r="A56" s="36" t="n"/>
      <c r="B56" s="5" t="n"/>
      <c r="C56" s="12" t="e">
        <f aca="false" ca="false" dt2D="false" dtr="false" t="normal">#REF!*'Осн._характ_ки_малоэт_кварт'!$C$10</f>
        <v>#REF!</v>
      </c>
      <c r="D56" s="12" t="e">
        <f aca="false" ca="false" dt2D="false" dtr="false" t="normal">#REF!*'Осн._характ_ки_малоэт_кварт'!$D$10</f>
        <v>#REF!</v>
      </c>
      <c r="E56" s="12" t="e">
        <f aca="false" ca="false" dt2D="false" dtr="false" t="normal">#REF!*'Осн._характ_ки_малоэт_кварт'!$E$10</f>
        <v>#REF!</v>
      </c>
      <c r="F56" s="12" t="e">
        <f aca="false" ca="false" dt2D="false" dtr="false" t="normal">#REF!*'Осн._характ_ки_малоэт_кварт'!$F$10</f>
        <v>#REF!</v>
      </c>
      <c r="G56" s="12" t="e">
        <f aca="false" ca="false" dt2D="false" dtr="false" t="normal">SUM(C56:F56)</f>
        <v>#REF!</v>
      </c>
      <c r="H56" s="0" t="e">
        <f aca="false" ca="false" dt2D="false" dtr="false" t="normal">G56*3500</f>
        <v>#REF!</v>
      </c>
      <c r="I56" s="33" t="e">
        <f aca="false" ca="false" dt2D="false" dtr="false" t="normal">H56/#REF!*100</f>
        <v>#REF!</v>
      </c>
      <c r="J56" s="0" t="e">
        <f aca="false" ca="false" dt2D="false" dtr="false" t="normal">G56*50000</f>
        <v>#REF!</v>
      </c>
      <c r="L56" s="0" t="e">
        <f aca="false" ca="false" dt2D="false" dtr="false" t="normal">G56*5000</f>
        <v>#REF!</v>
      </c>
    </row>
    <row outlineLevel="0" r="57">
      <c r="A57" s="36" t="n"/>
      <c r="B57" s="5" t="n"/>
      <c r="C57" s="12" t="e">
        <f aca="false" ca="false" dt2D="false" dtr="false" t="normal">#REF!*'Осн._характ_ки_малоэт_кварт'!$C$10</f>
        <v>#REF!</v>
      </c>
      <c r="D57" s="12" t="e">
        <f aca="false" ca="false" dt2D="false" dtr="false" t="normal">#REF!*'Осн._характ_ки_малоэт_кварт'!$D$10</f>
        <v>#REF!</v>
      </c>
      <c r="E57" s="12" t="e">
        <f aca="false" ca="false" dt2D="false" dtr="false" t="normal">#REF!*'Осн._характ_ки_малоэт_кварт'!$E$10</f>
        <v>#REF!</v>
      </c>
      <c r="F57" s="12" t="e">
        <f aca="false" ca="false" dt2D="false" dtr="false" t="normal">#REF!*'Осн._характ_ки_малоэт_кварт'!$F$10</f>
        <v>#REF!</v>
      </c>
      <c r="G57" s="12" t="e">
        <f aca="false" ca="false" dt2D="false" dtr="false" t="normal">SUM(C57:F57)</f>
        <v>#REF!</v>
      </c>
      <c r="H57" s="0" t="e">
        <f aca="false" ca="false" dt2D="false" dtr="false" t="normal">G57*3500</f>
        <v>#REF!</v>
      </c>
      <c r="I57" s="33" t="e">
        <f aca="false" ca="false" dt2D="false" dtr="false" t="normal">H57/#REF!*100</f>
        <v>#REF!</v>
      </c>
      <c r="J57" s="0" t="e">
        <f aca="false" ca="false" dt2D="false" dtr="false" t="normal">G57*50000</f>
        <v>#REF!</v>
      </c>
      <c r="L57" s="0" t="e">
        <f aca="false" ca="false" dt2D="false" dtr="false" t="normal">G57*5000</f>
        <v>#REF!</v>
      </c>
    </row>
    <row outlineLevel="0" r="58">
      <c r="A58" s="36" t="n"/>
      <c r="B58" s="5" t="n"/>
      <c r="C58" s="12" t="e">
        <f aca="false" ca="false" dt2D="false" dtr="false" t="normal">#REF!*'Осн._характ_ки_малоэт_кварт'!$C$10</f>
        <v>#REF!</v>
      </c>
      <c r="D58" s="12" t="e">
        <f aca="false" ca="false" dt2D="false" dtr="false" t="normal">#REF!*'Осн._характ_ки_малоэт_кварт'!$D$10</f>
        <v>#REF!</v>
      </c>
      <c r="E58" s="12" t="e">
        <f aca="false" ca="false" dt2D="false" dtr="false" t="normal">#REF!*'Осн._характ_ки_малоэт_кварт'!$E$10</f>
        <v>#REF!</v>
      </c>
      <c r="F58" s="12" t="e">
        <f aca="false" ca="false" dt2D="false" dtr="false" t="normal">#REF!*'Осн._характ_ки_малоэт_кварт'!$F$10</f>
        <v>#REF!</v>
      </c>
      <c r="G58" s="12" t="e">
        <f aca="false" ca="false" dt2D="false" dtr="false" t="normal">SUM(C58:F58)</f>
        <v>#REF!</v>
      </c>
      <c r="H58" s="0" t="e">
        <f aca="false" ca="false" dt2D="false" dtr="false" t="normal">G58*3500</f>
        <v>#REF!</v>
      </c>
      <c r="I58" s="33" t="e">
        <f aca="false" ca="false" dt2D="false" dtr="false" t="normal">H58/#REF!*100</f>
        <v>#REF!</v>
      </c>
      <c r="J58" s="0" t="e">
        <f aca="false" ca="false" dt2D="false" dtr="false" t="normal">G58*50000</f>
        <v>#REF!</v>
      </c>
      <c r="L58" s="0" t="e">
        <f aca="false" ca="false" dt2D="false" dtr="false" t="normal">G58*5000</f>
        <v>#REF!</v>
      </c>
    </row>
    <row outlineLevel="0" r="59">
      <c r="A59" s="36" t="n"/>
      <c r="B59" s="5" t="n"/>
      <c r="C59" s="12" t="e">
        <f aca="false" ca="false" dt2D="false" dtr="false" t="normal">#REF!*'Осн._характ_ки_малоэт_кварт'!$C$10</f>
        <v>#REF!</v>
      </c>
      <c r="D59" s="12" t="e">
        <f aca="false" ca="false" dt2D="false" dtr="false" t="normal">#REF!*'Осн._характ_ки_малоэт_кварт'!$D$10</f>
        <v>#REF!</v>
      </c>
      <c r="E59" s="12" t="e">
        <f aca="false" ca="false" dt2D="false" dtr="false" t="normal">#REF!*'Осн._характ_ки_малоэт_кварт'!$E$10</f>
        <v>#REF!</v>
      </c>
      <c r="F59" s="12" t="e">
        <f aca="false" ca="false" dt2D="false" dtr="false" t="normal">#REF!*'Осн._характ_ки_малоэт_кварт'!$F$10</f>
        <v>#REF!</v>
      </c>
      <c r="G59" s="12" t="e">
        <f aca="false" ca="false" dt2D="false" dtr="false" t="normal">SUM(C59:F59)</f>
        <v>#REF!</v>
      </c>
      <c r="H59" s="0" t="e">
        <f aca="false" ca="false" dt2D="false" dtr="false" t="normal">G59*3500</f>
        <v>#REF!</v>
      </c>
      <c r="I59" s="33" t="e">
        <f aca="false" ca="false" dt2D="false" dtr="false" t="normal">H59/#REF!*100</f>
        <v>#REF!</v>
      </c>
      <c r="J59" s="0" t="e">
        <f aca="false" ca="false" dt2D="false" dtr="false" t="normal">G59*50000</f>
        <v>#REF!</v>
      </c>
      <c r="L59" s="0" t="e">
        <f aca="false" ca="false" dt2D="false" dtr="false" t="normal">G59*5000</f>
        <v>#REF!</v>
      </c>
    </row>
    <row outlineLevel="0" r="60">
      <c r="A60" s="36" t="n"/>
      <c r="B60" s="5" t="n"/>
      <c r="C60" s="12" t="e">
        <f aca="false" ca="false" dt2D="false" dtr="false" t="normal">#REF!*'Осн._характ_ки_малоэт_кварт'!$C$10</f>
        <v>#REF!</v>
      </c>
      <c r="D60" s="12" t="e">
        <f aca="false" ca="false" dt2D="false" dtr="false" t="normal">#REF!*'Осн._характ_ки_малоэт_кварт'!$D$10</f>
        <v>#REF!</v>
      </c>
      <c r="E60" s="12" t="e">
        <f aca="false" ca="false" dt2D="false" dtr="false" t="normal">#REF!*'Осн._характ_ки_малоэт_кварт'!$E$10</f>
        <v>#REF!</v>
      </c>
      <c r="F60" s="12" t="e">
        <f aca="false" ca="false" dt2D="false" dtr="false" t="normal">#REF!*'Осн._характ_ки_малоэт_кварт'!$F$10</f>
        <v>#REF!</v>
      </c>
      <c r="G60" s="12" t="e">
        <f aca="false" ca="false" dt2D="false" dtr="false" t="normal">SUM(C60:F60)</f>
        <v>#REF!</v>
      </c>
      <c r="H60" s="0" t="e">
        <f aca="false" ca="false" dt2D="false" dtr="false" t="normal">G60*3500</f>
        <v>#REF!</v>
      </c>
      <c r="I60" s="33" t="e">
        <f aca="false" ca="false" dt2D="false" dtr="false" t="normal">H60/#REF!*100</f>
        <v>#REF!</v>
      </c>
      <c r="J60" s="0" t="e">
        <f aca="false" ca="false" dt2D="false" dtr="false" t="normal">G60*50000</f>
        <v>#REF!</v>
      </c>
      <c r="L60" s="0" t="e">
        <f aca="false" ca="false" dt2D="false" dtr="false" t="normal">G60*5000</f>
        <v>#REF!</v>
      </c>
    </row>
    <row outlineLevel="0" r="61">
      <c r="A61" s="36" t="n"/>
      <c r="B61" s="5" t="n"/>
      <c r="C61" s="12" t="e">
        <f aca="false" ca="false" dt2D="false" dtr="false" t="normal">#REF!*'Осн._характ_ки_малоэт_кварт'!$C$10</f>
        <v>#REF!</v>
      </c>
      <c r="D61" s="12" t="e">
        <f aca="false" ca="false" dt2D="false" dtr="false" t="normal">#REF!*'Осн._характ_ки_малоэт_кварт'!$D$10</f>
        <v>#REF!</v>
      </c>
      <c r="E61" s="12" t="e">
        <f aca="false" ca="false" dt2D="false" dtr="false" t="normal">#REF!*'Осн._характ_ки_малоэт_кварт'!$E$10</f>
        <v>#REF!</v>
      </c>
      <c r="F61" s="12" t="e">
        <f aca="false" ca="false" dt2D="false" dtr="false" t="normal">#REF!*'Осн._характ_ки_малоэт_кварт'!$F$10</f>
        <v>#REF!</v>
      </c>
      <c r="G61" s="12" t="e">
        <f aca="false" ca="false" dt2D="false" dtr="false" t="normal">SUM(C61:F61)</f>
        <v>#REF!</v>
      </c>
      <c r="H61" s="0" t="e">
        <f aca="false" ca="false" dt2D="false" dtr="false" t="normal">G61*3500</f>
        <v>#REF!</v>
      </c>
      <c r="I61" s="33" t="e">
        <f aca="false" ca="false" dt2D="false" dtr="false" t="normal">H61/#REF!*100</f>
        <v>#REF!</v>
      </c>
      <c r="J61" s="0" t="e">
        <f aca="false" ca="false" dt2D="false" dtr="false" t="normal">G61*50000</f>
        <v>#REF!</v>
      </c>
      <c r="L61" s="0" t="e">
        <f aca="false" ca="false" dt2D="false" dtr="false" t="normal">G61*5000</f>
        <v>#REF!</v>
      </c>
    </row>
    <row outlineLevel="0" r="62">
      <c r="A62" s="36" t="n"/>
      <c r="B62" s="5" t="n"/>
      <c r="C62" s="12" t="e">
        <f aca="false" ca="false" dt2D="false" dtr="false" t="normal">#REF!*'Осн._характ_ки_малоэт_кварт'!$C$10</f>
        <v>#REF!</v>
      </c>
      <c r="D62" s="12" t="e">
        <f aca="false" ca="false" dt2D="false" dtr="false" t="normal">#REF!*'Осн._характ_ки_малоэт_кварт'!$D$10</f>
        <v>#REF!</v>
      </c>
      <c r="E62" s="12" t="e">
        <f aca="false" ca="false" dt2D="false" dtr="false" t="normal">#REF!*'Осн._характ_ки_малоэт_кварт'!$E$10</f>
        <v>#REF!</v>
      </c>
      <c r="F62" s="12" t="e">
        <f aca="false" ca="false" dt2D="false" dtr="false" t="normal">#REF!*'Осн._характ_ки_малоэт_кварт'!$F$10</f>
        <v>#REF!</v>
      </c>
      <c r="G62" s="12" t="e">
        <f aca="false" ca="false" dt2D="false" dtr="false" t="normal">SUM(C62:F62)</f>
        <v>#REF!</v>
      </c>
      <c r="H62" s="0" t="e">
        <f aca="false" ca="false" dt2D="false" dtr="false" t="normal">G62*3500</f>
        <v>#REF!</v>
      </c>
      <c r="I62" s="33" t="e">
        <f aca="false" ca="false" dt2D="false" dtr="false" t="normal">H62/#REF!*100</f>
        <v>#REF!</v>
      </c>
      <c r="J62" s="0" t="e">
        <f aca="false" ca="false" dt2D="false" dtr="false" t="normal">G62*50000</f>
        <v>#REF!</v>
      </c>
      <c r="L62" s="0" t="e">
        <f aca="false" ca="false" dt2D="false" dtr="false" t="normal">G62*5000</f>
        <v>#REF!</v>
      </c>
    </row>
    <row outlineLevel="0" r="63">
      <c r="A63" s="36" t="n"/>
      <c r="B63" s="5" t="n"/>
      <c r="C63" s="12" t="e">
        <f aca="false" ca="false" dt2D="false" dtr="false" t="normal">#REF!*'Осн._характ_ки_малоэт_кварт'!$C$10</f>
        <v>#REF!</v>
      </c>
      <c r="D63" s="12" t="e">
        <f aca="false" ca="false" dt2D="false" dtr="false" t="normal">#REF!*'Осн._характ_ки_малоэт_кварт'!$D$10</f>
        <v>#REF!</v>
      </c>
      <c r="E63" s="12" t="e">
        <f aca="false" ca="false" dt2D="false" dtr="false" t="normal">#REF!*'Осн._характ_ки_малоэт_кварт'!$E$10</f>
        <v>#REF!</v>
      </c>
      <c r="F63" s="12" t="e">
        <f aca="false" ca="false" dt2D="false" dtr="false" t="normal">#REF!*'Осн._характ_ки_малоэт_кварт'!$F$10</f>
        <v>#REF!</v>
      </c>
      <c r="G63" s="12" t="e">
        <f aca="false" ca="false" dt2D="false" dtr="false" t="normal">SUM(C63:F63)</f>
        <v>#REF!</v>
      </c>
      <c r="H63" s="0" t="e">
        <f aca="false" ca="false" dt2D="false" dtr="false" t="normal">G63*3500</f>
        <v>#REF!</v>
      </c>
      <c r="I63" s="33" t="e">
        <f aca="false" ca="false" dt2D="false" dtr="false" t="normal">H63/#REF!*100</f>
        <v>#REF!</v>
      </c>
      <c r="J63" s="0" t="e">
        <f aca="false" ca="false" dt2D="false" dtr="false" t="normal">G63*50000</f>
        <v>#REF!</v>
      </c>
      <c r="L63" s="0" t="e">
        <f aca="false" ca="false" dt2D="false" dtr="false" t="normal">G63*5000</f>
        <v>#REF!</v>
      </c>
    </row>
    <row outlineLevel="0" r="64">
      <c r="A64" s="36" t="n"/>
      <c r="B64" s="5" t="n"/>
      <c r="C64" s="12" t="e">
        <f aca="false" ca="false" dt2D="false" dtr="false" t="normal">#REF!*'Осн._характ_ки_малоэт_кварт'!$C$10</f>
        <v>#REF!</v>
      </c>
      <c r="D64" s="12" t="e">
        <f aca="false" ca="false" dt2D="false" dtr="false" t="normal">#REF!*'Осн._характ_ки_малоэт_кварт'!$D$10</f>
        <v>#REF!</v>
      </c>
      <c r="E64" s="12" t="e">
        <f aca="false" ca="false" dt2D="false" dtr="false" t="normal">#REF!*'Осн._характ_ки_малоэт_кварт'!$E$10</f>
        <v>#REF!</v>
      </c>
      <c r="F64" s="12" t="e">
        <f aca="false" ca="false" dt2D="false" dtr="false" t="normal">#REF!*'Осн._характ_ки_малоэт_кварт'!$F$10</f>
        <v>#REF!</v>
      </c>
      <c r="G64" s="12" t="e">
        <f aca="false" ca="false" dt2D="false" dtr="false" t="normal">SUM(C64:F64)</f>
        <v>#REF!</v>
      </c>
      <c r="H64" s="0" t="e">
        <f aca="false" ca="false" dt2D="false" dtr="false" t="normal">G64*3500</f>
        <v>#REF!</v>
      </c>
      <c r="I64" s="33" t="e">
        <f aca="false" ca="false" dt2D="false" dtr="false" t="normal">H64/#REF!*100</f>
        <v>#REF!</v>
      </c>
      <c r="J64" s="0" t="e">
        <f aca="false" ca="false" dt2D="false" dtr="false" t="normal">G64*50000</f>
        <v>#REF!</v>
      </c>
      <c r="L64" s="0" t="e">
        <f aca="false" ca="false" dt2D="false" dtr="false" t="normal">G64*5000</f>
        <v>#REF!</v>
      </c>
    </row>
    <row outlineLevel="0" r="65">
      <c r="A65" s="36" t="n"/>
      <c r="B65" s="5" t="n"/>
      <c r="C65" s="12" t="e">
        <f aca="false" ca="false" dt2D="false" dtr="false" t="normal">#REF!*'Осн._характ_ки_малоэт_кварт'!$C$10</f>
        <v>#REF!</v>
      </c>
      <c r="D65" s="12" t="e">
        <f aca="false" ca="false" dt2D="false" dtr="false" t="normal">#REF!*'Осн._характ_ки_малоэт_кварт'!$D$10</f>
        <v>#REF!</v>
      </c>
      <c r="E65" s="12" t="e">
        <f aca="false" ca="false" dt2D="false" dtr="false" t="normal">#REF!*'Осн._характ_ки_малоэт_кварт'!$E$10</f>
        <v>#REF!</v>
      </c>
      <c r="F65" s="12" t="e">
        <f aca="false" ca="false" dt2D="false" dtr="false" t="normal">#REF!*'Осн._характ_ки_малоэт_кварт'!$F$10</f>
        <v>#REF!</v>
      </c>
      <c r="G65" s="12" t="e">
        <f aca="false" ca="false" dt2D="false" dtr="false" t="normal">SUM(C65:F65)</f>
        <v>#REF!</v>
      </c>
      <c r="H65" s="0" t="e">
        <f aca="false" ca="false" dt2D="false" dtr="false" t="normal">G65*3500</f>
        <v>#REF!</v>
      </c>
      <c r="I65" s="33" t="e">
        <f aca="false" ca="false" dt2D="false" dtr="false" t="normal">H65/#REF!*100</f>
        <v>#REF!</v>
      </c>
      <c r="J65" s="0" t="e">
        <f aca="false" ca="false" dt2D="false" dtr="false" t="normal">G65*50000</f>
        <v>#REF!</v>
      </c>
      <c r="L65" s="0" t="e">
        <f aca="false" ca="false" dt2D="false" dtr="false" t="normal">G65*5000</f>
        <v>#REF!</v>
      </c>
    </row>
    <row outlineLevel="0" r="66">
      <c r="A66" s="36" t="n"/>
      <c r="B66" s="5" t="n"/>
      <c r="C66" s="12" t="e">
        <f aca="false" ca="false" dt2D="false" dtr="false" t="normal">#REF!*'Осн._характ_ки_малоэт_кварт'!$C$10</f>
        <v>#REF!</v>
      </c>
      <c r="D66" s="12" t="e">
        <f aca="false" ca="false" dt2D="false" dtr="false" t="normal">#REF!*'Осн._характ_ки_малоэт_кварт'!$D$10</f>
        <v>#REF!</v>
      </c>
      <c r="E66" s="12" t="e">
        <f aca="false" ca="false" dt2D="false" dtr="false" t="normal">#REF!*'Осн._характ_ки_малоэт_кварт'!$E$10</f>
        <v>#REF!</v>
      </c>
      <c r="F66" s="12" t="e">
        <f aca="false" ca="false" dt2D="false" dtr="false" t="normal">#REF!*'Осн._характ_ки_малоэт_кварт'!$F$10</f>
        <v>#REF!</v>
      </c>
      <c r="G66" s="12" t="e">
        <f aca="false" ca="false" dt2D="false" dtr="false" t="normal">SUM(C66:F66)</f>
        <v>#REF!</v>
      </c>
      <c r="H66" s="0" t="e">
        <f aca="false" ca="false" dt2D="false" dtr="false" t="normal">G66*3500</f>
        <v>#REF!</v>
      </c>
      <c r="I66" s="33" t="e">
        <f aca="false" ca="false" dt2D="false" dtr="false" t="normal">H66/#REF!*100</f>
        <v>#REF!</v>
      </c>
      <c r="J66" s="0" t="e">
        <f aca="false" ca="false" dt2D="false" dtr="false" t="normal">G66*50000</f>
        <v>#REF!</v>
      </c>
      <c r="L66" s="0" t="e">
        <f aca="false" ca="false" dt2D="false" dtr="false" t="normal">G66*5000</f>
        <v>#REF!</v>
      </c>
    </row>
    <row outlineLevel="0" r="67">
      <c r="A67" s="36" t="n"/>
      <c r="B67" s="5" t="n"/>
      <c r="C67" s="12" t="e">
        <f aca="false" ca="false" dt2D="false" dtr="false" t="normal">#REF!*'Осн._характ_ки_малоэт_кварт'!$C$10</f>
        <v>#REF!</v>
      </c>
      <c r="D67" s="12" t="e">
        <f aca="false" ca="false" dt2D="false" dtr="false" t="normal">#REF!*'Осн._характ_ки_малоэт_кварт'!$D$10</f>
        <v>#REF!</v>
      </c>
      <c r="E67" s="12" t="e">
        <f aca="false" ca="false" dt2D="false" dtr="false" t="normal">#REF!*'Осн._характ_ки_малоэт_кварт'!$E$10</f>
        <v>#REF!</v>
      </c>
      <c r="F67" s="12" t="e">
        <f aca="false" ca="false" dt2D="false" dtr="false" t="normal">#REF!*'Осн._характ_ки_малоэт_кварт'!$F$10</f>
        <v>#REF!</v>
      </c>
      <c r="G67" s="12" t="e">
        <f aca="false" ca="false" dt2D="false" dtr="false" t="normal">SUM(C67:F67)</f>
        <v>#REF!</v>
      </c>
      <c r="H67" s="0" t="e">
        <f aca="false" ca="false" dt2D="false" dtr="false" t="normal">G67*3500</f>
        <v>#REF!</v>
      </c>
      <c r="I67" s="33" t="e">
        <f aca="false" ca="false" dt2D="false" dtr="false" t="normal">H67/#REF!*100</f>
        <v>#REF!</v>
      </c>
      <c r="J67" s="0" t="e">
        <f aca="false" ca="false" dt2D="false" dtr="false" t="normal">G67*50000</f>
        <v>#REF!</v>
      </c>
      <c r="L67" s="0" t="e">
        <f aca="false" ca="false" dt2D="false" dtr="false" t="normal">G67*5000</f>
        <v>#REF!</v>
      </c>
    </row>
    <row outlineLevel="0" r="68">
      <c r="A68" s="36" t="n"/>
      <c r="B68" s="5" t="n"/>
      <c r="C68" s="12" t="e">
        <f aca="false" ca="false" dt2D="false" dtr="false" t="normal">#REF!*'Осн._характ_ки_малоэт_кварт'!$C$10</f>
        <v>#REF!</v>
      </c>
      <c r="D68" s="12" t="e">
        <f aca="false" ca="false" dt2D="false" dtr="false" t="normal">#REF!*'Осн._характ_ки_малоэт_кварт'!$D$10</f>
        <v>#REF!</v>
      </c>
      <c r="E68" s="12" t="e">
        <f aca="false" ca="false" dt2D="false" dtr="false" t="normal">#REF!*'Осн._характ_ки_малоэт_кварт'!$E$10</f>
        <v>#REF!</v>
      </c>
      <c r="F68" s="12" t="e">
        <f aca="false" ca="false" dt2D="false" dtr="false" t="normal">#REF!*'Осн._характ_ки_малоэт_кварт'!$F$10</f>
        <v>#REF!</v>
      </c>
      <c r="G68" s="12" t="e">
        <f aca="false" ca="false" dt2D="false" dtr="false" t="normal">SUM(C68:F68)</f>
        <v>#REF!</v>
      </c>
      <c r="H68" s="0" t="e">
        <f aca="false" ca="false" dt2D="false" dtr="false" t="normal">G68*3500</f>
        <v>#REF!</v>
      </c>
      <c r="I68" s="33" t="e">
        <f aca="false" ca="false" dt2D="false" dtr="false" t="normal">H68/#REF!*100</f>
        <v>#REF!</v>
      </c>
      <c r="J68" s="0" t="e">
        <f aca="false" ca="false" dt2D="false" dtr="false" t="normal">G68*50000</f>
        <v>#REF!</v>
      </c>
      <c r="L68" s="0" t="e">
        <f aca="false" ca="false" dt2D="false" dtr="false" t="normal">G68*5000</f>
        <v>#REF!</v>
      </c>
    </row>
    <row outlineLevel="0" r="69">
      <c r="A69" s="36" t="n"/>
      <c r="B69" s="5" t="n"/>
      <c r="C69" s="12" t="e">
        <f aca="false" ca="false" dt2D="false" dtr="false" t="normal">#REF!*'Осн._характ_ки_малоэт_кварт'!$C$10</f>
        <v>#REF!</v>
      </c>
      <c r="D69" s="12" t="e">
        <f aca="false" ca="false" dt2D="false" dtr="false" t="normal">#REF!*'Осн._характ_ки_малоэт_кварт'!$D$10</f>
        <v>#REF!</v>
      </c>
      <c r="E69" s="12" t="e">
        <f aca="false" ca="false" dt2D="false" dtr="false" t="normal">#REF!*'Осн._характ_ки_малоэт_кварт'!$E$10</f>
        <v>#REF!</v>
      </c>
      <c r="F69" s="12" t="e">
        <f aca="false" ca="false" dt2D="false" dtr="false" t="normal">#REF!*'Осн._характ_ки_малоэт_кварт'!$F$10</f>
        <v>#REF!</v>
      </c>
      <c r="G69" s="12" t="e">
        <f aca="false" ca="false" dt2D="false" dtr="false" t="normal">SUM(C69:F69)</f>
        <v>#REF!</v>
      </c>
      <c r="H69" s="0" t="e">
        <f aca="false" ca="false" dt2D="false" dtr="false" t="normal">G69*3500</f>
        <v>#REF!</v>
      </c>
      <c r="I69" s="33" t="e">
        <f aca="false" ca="false" dt2D="false" dtr="false" t="normal">H69/#REF!*100</f>
        <v>#REF!</v>
      </c>
      <c r="J69" s="0" t="e">
        <f aca="false" ca="false" dt2D="false" dtr="false" t="normal">G69*50000</f>
        <v>#REF!</v>
      </c>
      <c r="L69" s="0" t="e">
        <f aca="false" ca="false" dt2D="false" dtr="false" t="normal">G69*5000</f>
        <v>#REF!</v>
      </c>
    </row>
    <row outlineLevel="0" r="70">
      <c r="A70" s="36" t="n"/>
      <c r="B70" s="5" t="n"/>
      <c r="C70" s="12" t="e">
        <f aca="false" ca="false" dt2D="false" dtr="false" t="normal">#REF!*'Осн._характ_ки_малоэт_кварт'!$C$10</f>
        <v>#REF!</v>
      </c>
      <c r="D70" s="12" t="e">
        <f aca="false" ca="false" dt2D="false" dtr="false" t="normal">#REF!*'Осн._характ_ки_малоэт_кварт'!$D$10</f>
        <v>#REF!</v>
      </c>
      <c r="E70" s="12" t="e">
        <f aca="false" ca="false" dt2D="false" dtr="false" t="normal">#REF!*'Осн._характ_ки_малоэт_кварт'!$E$10</f>
        <v>#REF!</v>
      </c>
      <c r="F70" s="12" t="e">
        <f aca="false" ca="false" dt2D="false" dtr="false" t="normal">#REF!*'Осн._характ_ки_малоэт_кварт'!$F$10</f>
        <v>#REF!</v>
      </c>
      <c r="G70" s="12" t="e">
        <f aca="false" ca="false" dt2D="false" dtr="false" t="normal">SUM(C70:F70)</f>
        <v>#REF!</v>
      </c>
      <c r="H70" s="0" t="e">
        <f aca="false" ca="false" dt2D="false" dtr="false" t="normal">G70*3500</f>
        <v>#REF!</v>
      </c>
      <c r="I70" s="33" t="e">
        <f aca="false" ca="false" dt2D="false" dtr="false" t="normal">H70/#REF!*100</f>
        <v>#REF!</v>
      </c>
      <c r="J70" s="0" t="e">
        <f aca="false" ca="false" dt2D="false" dtr="false" t="normal">G70*50000</f>
        <v>#REF!</v>
      </c>
      <c r="L70" s="0" t="e">
        <f aca="false" ca="false" dt2D="false" dtr="false" t="normal">G70*5000</f>
        <v>#REF!</v>
      </c>
    </row>
    <row outlineLevel="0" r="71">
      <c r="A71" s="36" t="n"/>
      <c r="B71" s="5" t="n"/>
      <c r="C71" s="12" t="e">
        <f aca="false" ca="false" dt2D="false" dtr="false" t="normal">#REF!*'Осн._характ_ки_малоэт_кварт'!$C$10</f>
        <v>#REF!</v>
      </c>
      <c r="D71" s="12" t="e">
        <f aca="false" ca="false" dt2D="false" dtr="false" t="normal">#REF!*'Осн._характ_ки_малоэт_кварт'!$D$10</f>
        <v>#REF!</v>
      </c>
      <c r="E71" s="12" t="e">
        <f aca="false" ca="false" dt2D="false" dtr="false" t="normal">#REF!*'Осн._характ_ки_малоэт_кварт'!$E$10</f>
        <v>#REF!</v>
      </c>
      <c r="F71" s="12" t="e">
        <f aca="false" ca="false" dt2D="false" dtr="false" t="normal">#REF!*'Осн._характ_ки_малоэт_кварт'!$F$10</f>
        <v>#REF!</v>
      </c>
      <c r="G71" s="12" t="e">
        <f aca="false" ca="false" dt2D="false" dtr="false" t="normal">SUM(C71:F71)</f>
        <v>#REF!</v>
      </c>
      <c r="H71" s="0" t="e">
        <f aca="false" ca="false" dt2D="false" dtr="false" t="normal">G71*3500</f>
        <v>#REF!</v>
      </c>
      <c r="I71" s="33" t="e">
        <f aca="false" ca="false" dt2D="false" dtr="false" t="normal">H71/#REF!*100</f>
        <v>#REF!</v>
      </c>
      <c r="J71" s="0" t="e">
        <f aca="false" ca="false" dt2D="false" dtr="false" t="normal">G71*50000</f>
        <v>#REF!</v>
      </c>
      <c r="L71" s="0" t="e">
        <f aca="false" ca="false" dt2D="false" dtr="false" t="normal">G71*5000</f>
        <v>#REF!</v>
      </c>
    </row>
    <row outlineLevel="0" r="72">
      <c r="A72" s="36" t="n"/>
      <c r="B72" s="5" t="n"/>
      <c r="C72" s="12" t="e">
        <f aca="false" ca="false" dt2D="false" dtr="false" t="normal">#REF!*'Осн._характ_ки_малоэт_кварт'!$C$10</f>
        <v>#REF!</v>
      </c>
      <c r="D72" s="12" t="e">
        <f aca="false" ca="false" dt2D="false" dtr="false" t="normal">#REF!*'Осн._характ_ки_малоэт_кварт'!$D$10</f>
        <v>#REF!</v>
      </c>
      <c r="E72" s="12" t="e">
        <f aca="false" ca="false" dt2D="false" dtr="false" t="normal">#REF!*'Осн._характ_ки_малоэт_кварт'!$E$10</f>
        <v>#REF!</v>
      </c>
      <c r="F72" s="12" t="e">
        <f aca="false" ca="false" dt2D="false" dtr="false" t="normal">#REF!*'Осн._характ_ки_малоэт_кварт'!$F$10</f>
        <v>#REF!</v>
      </c>
      <c r="G72" s="12" t="e">
        <f aca="false" ca="false" dt2D="false" dtr="false" t="normal">SUM(C72:F72)</f>
        <v>#REF!</v>
      </c>
      <c r="H72" s="0" t="e">
        <f aca="false" ca="false" dt2D="false" dtr="false" t="normal">G72*3500</f>
        <v>#REF!</v>
      </c>
      <c r="I72" s="33" t="e">
        <f aca="false" ca="false" dt2D="false" dtr="false" t="normal">H72/#REF!*100</f>
        <v>#REF!</v>
      </c>
      <c r="J72" s="0" t="e">
        <f aca="false" ca="false" dt2D="false" dtr="false" t="normal">G72*50000</f>
        <v>#REF!</v>
      </c>
      <c r="L72" s="0" t="e">
        <f aca="false" ca="false" dt2D="false" dtr="false" t="normal">G72*5000</f>
        <v>#REF!</v>
      </c>
    </row>
    <row outlineLevel="0" r="73">
      <c r="A73" s="36" t="n"/>
      <c r="B73" s="5" t="n"/>
      <c r="C73" s="12" t="e">
        <f aca="false" ca="false" dt2D="false" dtr="false" t="normal">#REF!*'Осн._характ_ки_малоэт_кварт'!$C$10</f>
        <v>#REF!</v>
      </c>
      <c r="D73" s="12" t="e">
        <f aca="false" ca="false" dt2D="false" dtr="false" t="normal">#REF!*'Осн._характ_ки_малоэт_кварт'!$D$10</f>
        <v>#REF!</v>
      </c>
      <c r="E73" s="12" t="e">
        <f aca="false" ca="false" dt2D="false" dtr="false" t="normal">#REF!*'Осн._характ_ки_малоэт_кварт'!$E$10</f>
        <v>#REF!</v>
      </c>
      <c r="F73" s="12" t="e">
        <f aca="false" ca="false" dt2D="false" dtr="false" t="normal">#REF!*'Осн._характ_ки_малоэт_кварт'!$F$10</f>
        <v>#REF!</v>
      </c>
      <c r="G73" s="12" t="e">
        <f aca="false" ca="false" dt2D="false" dtr="false" t="normal">SUM(C73:F73)</f>
        <v>#REF!</v>
      </c>
      <c r="H73" s="0" t="e">
        <f aca="false" ca="false" dt2D="false" dtr="false" t="normal">G73*3500</f>
        <v>#REF!</v>
      </c>
      <c r="I73" s="33" t="e">
        <f aca="false" ca="false" dt2D="false" dtr="false" t="normal">H73/#REF!*100</f>
        <v>#REF!</v>
      </c>
      <c r="J73" s="0" t="e">
        <f aca="false" ca="false" dt2D="false" dtr="false" t="normal">G73*50000</f>
        <v>#REF!</v>
      </c>
      <c r="L73" s="0" t="e">
        <f aca="false" ca="false" dt2D="false" dtr="false" t="normal">G73*5000</f>
        <v>#REF!</v>
      </c>
    </row>
    <row outlineLevel="0" r="74">
      <c r="A74" s="12" t="n"/>
      <c r="B74" s="5" t="n"/>
      <c r="C74" s="12" t="e">
        <f aca="false" ca="false" dt2D="false" dtr="false" t="normal">#REF!*'Осн._характ_ки_малоэт_кварт'!$C$10</f>
        <v>#REF!</v>
      </c>
      <c r="D74" s="12" t="e">
        <f aca="false" ca="false" dt2D="false" dtr="false" t="normal">#REF!*'Осн._характ_ки_малоэт_кварт'!$D$10</f>
        <v>#REF!</v>
      </c>
      <c r="E74" s="12" t="e">
        <f aca="false" ca="false" dt2D="false" dtr="false" t="normal">#REF!*'Осн._характ_ки_малоэт_кварт'!$E$10</f>
        <v>#REF!</v>
      </c>
      <c r="F74" s="12" t="e">
        <f aca="false" ca="false" dt2D="false" dtr="false" t="normal">#REF!*'Осн._характ_ки_малоэт_кварт'!$F$10</f>
        <v>#REF!</v>
      </c>
      <c r="G74" s="12" t="e">
        <f aca="false" ca="false" dt2D="false" dtr="false" t="normal">SUM(C74:F74)</f>
        <v>#REF!</v>
      </c>
      <c r="H74" s="0" t="e">
        <f aca="false" ca="false" dt2D="false" dtr="false" t="normal">G74*3500</f>
        <v>#REF!</v>
      </c>
      <c r="I74" s="33" t="e">
        <f aca="false" ca="false" dt2D="false" dtr="false" t="normal">H74/#REF!*100</f>
        <v>#REF!</v>
      </c>
      <c r="J74" s="0" t="e">
        <f aca="false" ca="false" dt2D="false" dtr="false" t="normal">G74*50000</f>
        <v>#REF!</v>
      </c>
      <c r="L74" s="0" t="e">
        <f aca="false" ca="false" dt2D="false" dtr="false" t="normal">G74*5000</f>
        <v>#REF!</v>
      </c>
    </row>
    <row outlineLevel="0" r="75">
      <c r="A75" s="12" t="n"/>
      <c r="B75" s="5" t="n"/>
      <c r="C75" s="12" t="e">
        <f aca="false" ca="false" dt2D="false" dtr="false" t="normal">#REF!*'Осн._характ_ки_малоэт_кварт'!$C$10</f>
        <v>#REF!</v>
      </c>
      <c r="D75" s="12" t="e">
        <f aca="false" ca="false" dt2D="false" dtr="false" t="normal">#REF!*'Осн._характ_ки_малоэт_кварт'!$D$10</f>
        <v>#REF!</v>
      </c>
      <c r="E75" s="12" t="e">
        <f aca="false" ca="false" dt2D="false" dtr="false" t="normal">#REF!*'Осн._характ_ки_малоэт_кварт'!$E$10</f>
        <v>#REF!</v>
      </c>
      <c r="F75" s="12" t="e">
        <f aca="false" ca="false" dt2D="false" dtr="false" t="normal">#REF!*'Осн._характ_ки_малоэт_кварт'!$F$10</f>
        <v>#REF!</v>
      </c>
      <c r="G75" s="12" t="e">
        <f aca="false" ca="false" dt2D="false" dtr="false" t="normal">SUM(C75:F75)</f>
        <v>#REF!</v>
      </c>
      <c r="H75" s="0" t="e">
        <f aca="false" ca="false" dt2D="false" dtr="false" t="normal">G75*3500</f>
        <v>#REF!</v>
      </c>
      <c r="I75" s="33" t="e">
        <f aca="false" ca="false" dt2D="false" dtr="false" t="normal">H75/#REF!*100</f>
        <v>#REF!</v>
      </c>
      <c r="J75" s="0" t="e">
        <f aca="false" ca="false" dt2D="false" dtr="false" t="normal">G75*50000</f>
        <v>#REF!</v>
      </c>
      <c r="L75" s="0" t="e">
        <f aca="false" ca="false" dt2D="false" dtr="false" t="normal">G75*5000</f>
        <v>#REF!</v>
      </c>
    </row>
    <row outlineLevel="0" r="76">
      <c r="A76" s="12" t="n"/>
      <c r="B76" s="12" t="n"/>
      <c r="C76" s="12" t="n"/>
      <c r="D76" s="12" t="n"/>
      <c r="E76" s="12" t="n"/>
      <c r="F76" s="12" t="n"/>
      <c r="G76" s="12" t="e">
        <f aca="false" ca="false" dt2D="false" dtr="false" t="normal">SUM(G3:G75)</f>
        <v>#REF!</v>
      </c>
      <c r="H76" s="37" t="e">
        <f aca="false" ca="false" dt2D="false" dtr="false" t="normal">SUM(H3:H75)</f>
        <v>#REF!</v>
      </c>
      <c r="I76" s="37" t="e">
        <f aca="false" ca="false" dt2D="false" dtr="false" t="normal">SUM(I3:I75)</f>
        <v>#REF!</v>
      </c>
      <c r="J76" s="38" t="e">
        <f aca="false" ca="false" dt2D="false" dtr="false" t="normal">SUM(J3:J75)</f>
        <v>#REF!</v>
      </c>
      <c r="L76" s="38" t="e">
        <f aca="false" ca="false" dt2D="false" dtr="false" t="normal">SUM(L3:L75)</f>
        <v>#REF!</v>
      </c>
    </row>
  </sheetData>
  <mergeCells count="6">
    <mergeCell ref="A11:A13"/>
    <mergeCell ref="A1:A2"/>
    <mergeCell ref="C1:F1"/>
    <mergeCell ref="B1:B2"/>
    <mergeCell ref="A3:A7"/>
    <mergeCell ref="A8:A10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0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8.2851566656466"/>
    <col customWidth="true" max="2" min="2" outlineLevel="0" width="28.2851566656466"/>
    <col bestFit="true" customWidth="true" max="3" min="3" outlineLevel="0" width="11.1406249709246"/>
    <col bestFit="true" customWidth="true" max="4" min="4" outlineLevel="0" width="10.7109374563868"/>
    <col bestFit="true" customWidth="true" max="5" min="5" outlineLevel="0" width="12.8554686436103"/>
    <col bestFit="true" customWidth="true" max="6" min="6" outlineLevel="0" width="11.8554691511089"/>
  </cols>
  <sheetData>
    <row outlineLevel="0" r="1">
      <c r="A1" s="1" t="s">
        <v>48</v>
      </c>
      <c r="B1" s="29" t="s">
        <v>49</v>
      </c>
      <c r="C1" s="6" t="s">
        <v>50</v>
      </c>
      <c r="D1" s="10" t="s"/>
      <c r="E1" s="10" t="s"/>
      <c r="F1" s="11" t="s"/>
    </row>
    <row outlineLevel="0" r="2">
      <c r="A2" s="3" t="s"/>
      <c r="B2" s="30" t="s"/>
      <c r="C2" s="12" t="s">
        <v>27</v>
      </c>
      <c r="D2" s="12" t="s">
        <v>28</v>
      </c>
      <c r="E2" s="12" t="s">
        <v>29</v>
      </c>
      <c r="F2" s="12" t="s">
        <v>30</v>
      </c>
    </row>
    <row outlineLevel="0" r="3">
      <c r="A3" s="12" t="s">
        <v>51</v>
      </c>
      <c r="B3" s="6" t="s">
        <v>52</v>
      </c>
      <c r="C3" s="12" t="n">
        <v>8</v>
      </c>
      <c r="D3" s="12" t="n">
        <v>8</v>
      </c>
      <c r="E3" s="12" t="n">
        <v>8</v>
      </c>
      <c r="F3" s="12" t="n">
        <v>8</v>
      </c>
    </row>
    <row outlineLevel="0" r="4">
      <c r="A4" s="12" t="s">
        <v>53</v>
      </c>
      <c r="B4" s="6" t="s">
        <v>52</v>
      </c>
      <c r="C4" s="12" t="n">
        <v>1</v>
      </c>
      <c r="D4" s="12" t="n">
        <v>1</v>
      </c>
      <c r="E4" s="12" t="n">
        <v>0</v>
      </c>
      <c r="F4" s="12" t="n">
        <v>1</v>
      </c>
    </row>
    <row outlineLevel="0" r="5">
      <c r="A5" s="12" t="s">
        <v>54</v>
      </c>
      <c r="B5" s="6" t="s">
        <v>52</v>
      </c>
      <c r="C5" s="12" t="n">
        <v>1</v>
      </c>
      <c r="D5" s="12" t="n">
        <v>2</v>
      </c>
      <c r="E5" s="12" t="n">
        <v>1</v>
      </c>
      <c r="F5" s="12" t="n">
        <v>1</v>
      </c>
    </row>
    <row outlineLevel="0" r="6">
      <c r="A6" s="12" t="s">
        <v>55</v>
      </c>
      <c r="B6" s="6" t="s">
        <v>52</v>
      </c>
      <c r="C6" s="12" t="n">
        <v>1</v>
      </c>
      <c r="D6" s="12" t="n">
        <v>1</v>
      </c>
      <c r="E6" s="12" t="n">
        <v>2</v>
      </c>
      <c r="F6" s="12" t="n">
        <v>2</v>
      </c>
    </row>
    <row outlineLevel="0" r="7">
      <c r="A7" s="12" t="s">
        <v>56</v>
      </c>
      <c r="B7" s="6" t="s">
        <v>52</v>
      </c>
      <c r="C7" s="12" t="n">
        <f aca="false" ca="false" dt2D="false" dtr="false" t="normal">SUM(C4:C6)</f>
        <v>3</v>
      </c>
      <c r="D7" s="12" t="n">
        <f aca="false" ca="false" dt2D="false" dtr="false" t="normal">SUM(D4:D6)</f>
        <v>4</v>
      </c>
      <c r="E7" s="12" t="n">
        <f aca="false" ca="false" dt2D="false" dtr="false" t="normal">SUM(E4:E6)</f>
        <v>3</v>
      </c>
      <c r="F7" s="12" t="n">
        <f aca="false" ca="false" dt2D="false" dtr="false" t="normal">SUM(F4:F6)</f>
        <v>4</v>
      </c>
    </row>
    <row outlineLevel="0" r="8">
      <c r="A8" s="12" t="s">
        <v>57</v>
      </c>
      <c r="B8" s="6" t="s">
        <v>52</v>
      </c>
      <c r="C8" s="12" t="n">
        <f aca="false" ca="false" dt2D="false" dtr="false" t="normal">C7*C3</f>
        <v>24</v>
      </c>
      <c r="D8" s="12" t="n">
        <f aca="false" ca="false" dt2D="false" dtr="false" t="normal">D7*D3</f>
        <v>32</v>
      </c>
      <c r="E8" s="12" t="n">
        <f aca="false" ca="false" dt2D="false" dtr="false" t="normal">E7*E3</f>
        <v>24</v>
      </c>
      <c r="F8" s="12" t="n">
        <f aca="false" ca="false" dt2D="false" dtr="false" t="normal">F7*F3</f>
        <v>32</v>
      </c>
    </row>
    <row outlineLevel="0" r="9">
      <c r="A9" s="12" t="s">
        <v>58</v>
      </c>
      <c r="B9" s="6" t="s">
        <v>59</v>
      </c>
      <c r="C9" s="12" t="n">
        <f aca="false" ca="false" dt2D="false" dtr="false" t="normal">'1тип(3кв)'!C5</f>
        <v>177.5</v>
      </c>
      <c r="D9" s="12" t="n">
        <f aca="false" ca="false" dt2D="false" dtr="false" t="normal">'2тип(4кв)'!C6</f>
        <v>236</v>
      </c>
      <c r="E9" s="12" t="n">
        <f aca="false" ca="false" dt2D="false" dtr="false" t="normal">'У_1тип(3кв)'!C5</f>
        <v>253.8</v>
      </c>
      <c r="F9" s="12" t="n">
        <f aca="false" ca="false" dt2D="false" dtr="false" t="normal">'У_2тип(4кв)'!C6</f>
        <v>283.7</v>
      </c>
    </row>
    <row outlineLevel="0" r="10">
      <c r="A10" s="12" t="s">
        <v>60</v>
      </c>
      <c r="B10" s="6" t="s">
        <v>59</v>
      </c>
      <c r="C10" s="12" t="n">
        <f aca="false" ca="false" dt2D="false" dtr="false" t="normal">C9*C3</f>
        <v>1420</v>
      </c>
      <c r="D10" s="12" t="n">
        <f aca="false" ca="false" dt2D="false" dtr="false" t="normal">D9*D3</f>
        <v>1888</v>
      </c>
      <c r="E10" s="12" t="n">
        <f aca="false" ca="false" dt2D="false" dtr="false" t="normal">E9*E3</f>
        <v>2030.4</v>
      </c>
      <c r="F10" s="12" t="n">
        <f aca="false" ca="false" dt2D="false" dtr="false" t="normal">F9*F3</f>
        <v>2269.6</v>
      </c>
    </row>
  </sheetData>
  <mergeCells count="3">
    <mergeCell ref="A1:A2"/>
    <mergeCell ref="C1:F1"/>
    <mergeCell ref="B1:B2"/>
  </mergeCells>
  <pageMargins bottom="0.75" footer="0.300000011920929" header="0.300000011920929" left="0.700000047683716" right="0.700000047683716" top="0.75"/>
</worksheet>
</file>

<file path=xl/worksheets/sheet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5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9.570313162127"/>
    <col bestFit="true" customWidth="true" max="2" min="2" outlineLevel="0" width="7.71093762555303"/>
    <col customWidth="true" max="3" min="3" outlineLevel="0" width="19.4257816365712"/>
  </cols>
  <sheetData>
    <row outlineLevel="0" r="1">
      <c r="A1" s="12" t="s">
        <v>61</v>
      </c>
      <c r="B1" s="12" t="s">
        <v>62</v>
      </c>
      <c r="C1" s="12" t="s">
        <v>63</v>
      </c>
    </row>
    <row outlineLevel="0" r="2">
      <c r="A2" s="12" t="s">
        <v>64</v>
      </c>
      <c r="B2" s="12" t="s">
        <v>59</v>
      </c>
      <c r="C2" s="12" t="n">
        <v>34.9</v>
      </c>
    </row>
    <row outlineLevel="0" r="3">
      <c r="A3" s="12" t="s">
        <v>65</v>
      </c>
      <c r="B3" s="12" t="s">
        <v>59</v>
      </c>
      <c r="C3" s="12" t="n">
        <v>58.3</v>
      </c>
    </row>
    <row outlineLevel="0" r="4">
      <c r="A4" s="12" t="s">
        <v>66</v>
      </c>
      <c r="B4" s="12" t="s">
        <v>59</v>
      </c>
      <c r="C4" s="12" t="n">
        <v>84.3</v>
      </c>
    </row>
    <row outlineLevel="0" r="5">
      <c r="A5" s="19" t="s">
        <v>24</v>
      </c>
      <c r="B5" s="19" t="s">
        <v>59</v>
      </c>
      <c r="C5" s="19" t="n">
        <f aca="false" ca="false" dt2D="false" dtr="false" t="normal">SUM(C2:C4)</f>
        <v>177.5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6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9.570313162127"/>
    <col bestFit="true" customWidth="true" max="2" min="2" outlineLevel="0" width="7.71093762555303"/>
    <col customWidth="true" max="3" min="3" outlineLevel="0" width="19.4257816365712"/>
  </cols>
  <sheetData>
    <row outlineLevel="0" r="1">
      <c r="A1" s="12" t="s">
        <v>61</v>
      </c>
      <c r="B1" s="12" t="s">
        <v>62</v>
      </c>
      <c r="C1" s="12" t="s">
        <v>63</v>
      </c>
    </row>
    <row outlineLevel="0" r="2">
      <c r="A2" s="12" t="s">
        <v>64</v>
      </c>
      <c r="B2" s="12" t="s">
        <v>59</v>
      </c>
      <c r="C2" s="12" t="n">
        <v>38.7</v>
      </c>
    </row>
    <row outlineLevel="0" r="3">
      <c r="A3" s="12" t="s">
        <v>65</v>
      </c>
      <c r="B3" s="12" t="s">
        <v>59</v>
      </c>
      <c r="C3" s="12" t="n">
        <v>63.7</v>
      </c>
    </row>
    <row outlineLevel="0" r="4">
      <c r="A4" s="12" t="s">
        <v>65</v>
      </c>
      <c r="B4" s="12" t="s">
        <v>59</v>
      </c>
      <c r="C4" s="12" t="n">
        <v>56.1</v>
      </c>
    </row>
    <row outlineLevel="0" r="5">
      <c r="A5" s="12" t="s">
        <v>66</v>
      </c>
      <c r="B5" s="12" t="s">
        <v>59</v>
      </c>
      <c r="C5" s="12" t="n">
        <v>77.5</v>
      </c>
    </row>
    <row outlineLevel="0" r="6">
      <c r="A6" s="19" t="s">
        <v>24</v>
      </c>
      <c r="B6" s="19" t="s">
        <v>59</v>
      </c>
      <c r="C6" s="19" t="n">
        <f aca="false" ca="false" dt2D="false" dtr="false" t="normal">SUM(C2:C5)</f>
        <v>236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2023-06-28T07:08:28Z</dcterms:modified>
</cp:coreProperties>
</file>