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колодцы_террит_1" sheetId="1" state="visible" r:id="rId1"/>
    <sheet name="колодцы_террит_2" sheetId="2" state="visible" r:id="rId2"/>
    <sheet name="колодцы_террит_3" sheetId="3" state="visible" r:id="rId3"/>
  </sheets>
  <calcPr/>
</workbook>
</file>

<file path=xl/sharedStrings.xml><?xml version="1.0" encoding="utf-8"?>
<sst xmlns="http://schemas.openxmlformats.org/spreadsheetml/2006/main" count="189" uniqueCount="189">
  <si>
    <t xml:space="preserve">Наименование колодца</t>
  </si>
  <si>
    <t>Отметки</t>
  </si>
  <si>
    <t xml:space="preserve">расстояние между колодцами, м</t>
  </si>
  <si>
    <t xml:space="preserve">Перепад высоты, м</t>
  </si>
  <si>
    <t xml:space="preserve">глубина колодца прогнозная, м</t>
  </si>
  <si>
    <t xml:space="preserve">глубина колодца расчетная, м</t>
  </si>
  <si>
    <t>рельеф</t>
  </si>
  <si>
    <t xml:space="preserve">расчетная уклон</t>
  </si>
  <si>
    <t xml:space="preserve">глубина колодца</t>
  </si>
  <si>
    <t>начало</t>
  </si>
  <si>
    <t>конец</t>
  </si>
  <si>
    <t>м-1</t>
  </si>
  <si>
    <t>м-2</t>
  </si>
  <si>
    <t>м-3</t>
  </si>
  <si>
    <t>м-4</t>
  </si>
  <si>
    <t>м-5</t>
  </si>
  <si>
    <t>м-6</t>
  </si>
  <si>
    <t>м-7</t>
  </si>
  <si>
    <t>м-8</t>
  </si>
  <si>
    <t>м-9</t>
  </si>
  <si>
    <t>м-10</t>
  </si>
  <si>
    <t>м-11</t>
  </si>
  <si>
    <t>м-12</t>
  </si>
  <si>
    <t>м-13</t>
  </si>
  <si>
    <t>м-14</t>
  </si>
  <si>
    <t>м-15</t>
  </si>
  <si>
    <t>м-16</t>
  </si>
  <si>
    <t>м-17</t>
  </si>
  <si>
    <t>м-18</t>
  </si>
  <si>
    <t>м-19</t>
  </si>
  <si>
    <t>м-20</t>
  </si>
  <si>
    <t>м-21</t>
  </si>
  <si>
    <t>м-22</t>
  </si>
  <si>
    <t>м-23</t>
  </si>
  <si>
    <t>м-24</t>
  </si>
  <si>
    <t>м-25</t>
  </si>
  <si>
    <t>м-26</t>
  </si>
  <si>
    <t>м-27</t>
  </si>
  <si>
    <t>м-28</t>
  </si>
  <si>
    <t>м-29</t>
  </si>
  <si>
    <t>м-30</t>
  </si>
  <si>
    <t>м-31</t>
  </si>
  <si>
    <t>м-32</t>
  </si>
  <si>
    <t>м-33</t>
  </si>
  <si>
    <t>м-34</t>
  </si>
  <si>
    <t>м-35</t>
  </si>
  <si>
    <t>м-36</t>
  </si>
  <si>
    <t>м-37</t>
  </si>
  <si>
    <t>м-38</t>
  </si>
  <si>
    <t>м-39</t>
  </si>
  <si>
    <t>м-40</t>
  </si>
  <si>
    <t>м-41</t>
  </si>
  <si>
    <t>м-42</t>
  </si>
  <si>
    <t>м-43</t>
  </si>
  <si>
    <t>м-44</t>
  </si>
  <si>
    <t>м-45</t>
  </si>
  <si>
    <t>м-46</t>
  </si>
  <si>
    <t>м-44а</t>
  </si>
  <si>
    <t>перепад</t>
  </si>
  <si>
    <t>м-44б</t>
  </si>
  <si>
    <t>м-47</t>
  </si>
  <si>
    <t>м-48</t>
  </si>
  <si>
    <t>м-49</t>
  </si>
  <si>
    <t>м-50</t>
  </si>
  <si>
    <t>м-51</t>
  </si>
  <si>
    <t>м-52</t>
  </si>
  <si>
    <t>м-53</t>
  </si>
  <si>
    <t>м-54</t>
  </si>
  <si>
    <t>м-55</t>
  </si>
  <si>
    <t>м-56</t>
  </si>
  <si>
    <t>м-57</t>
  </si>
  <si>
    <t>м-58</t>
  </si>
  <si>
    <t>м-59</t>
  </si>
  <si>
    <t>м-60</t>
  </si>
  <si>
    <t>м-61</t>
  </si>
  <si>
    <t>м-2_1а</t>
  </si>
  <si>
    <t>м-2_1</t>
  </si>
  <si>
    <t>м-2_2а</t>
  </si>
  <si>
    <t>м-2_2</t>
  </si>
  <si>
    <t>м-2_3а</t>
  </si>
  <si>
    <t>м-2_3</t>
  </si>
  <si>
    <t>м-2_4а</t>
  </si>
  <si>
    <t>м-2_4</t>
  </si>
  <si>
    <t>м-2_5а</t>
  </si>
  <si>
    <t>м-2_5</t>
  </si>
  <si>
    <t>м-2_6а</t>
  </si>
  <si>
    <t>м-2_6</t>
  </si>
  <si>
    <t>м-2_7а</t>
  </si>
  <si>
    <t>м-2_7</t>
  </si>
  <si>
    <t>м-2_8а</t>
  </si>
  <si>
    <t>м-2_8</t>
  </si>
  <si>
    <t>м-2_9а</t>
  </si>
  <si>
    <t>м-2_9</t>
  </si>
  <si>
    <t>м-2_10а</t>
  </si>
  <si>
    <t>м-2_10</t>
  </si>
  <si>
    <t>м-2_10б</t>
  </si>
  <si>
    <t>м-2_11а</t>
  </si>
  <si>
    <t>м-2_11</t>
  </si>
  <si>
    <t>м-2_11б</t>
  </si>
  <si>
    <t>м-2_11в</t>
  </si>
  <si>
    <t>м-2_12а</t>
  </si>
  <si>
    <t>м-2_12</t>
  </si>
  <si>
    <t>м-2_13а</t>
  </si>
  <si>
    <t>м-2_13</t>
  </si>
  <si>
    <t>м-2_14а</t>
  </si>
  <si>
    <t>м-2_14</t>
  </si>
  <si>
    <t>м-2_15а</t>
  </si>
  <si>
    <t>м-2_15</t>
  </si>
  <si>
    <t>м-2_15б</t>
  </si>
  <si>
    <t>м-2_16а</t>
  </si>
  <si>
    <t>м-2_16</t>
  </si>
  <si>
    <t>м-2_17а</t>
  </si>
  <si>
    <t>м-2_17</t>
  </si>
  <si>
    <t>м-2_18а</t>
  </si>
  <si>
    <t>м-2_18</t>
  </si>
  <si>
    <t>м-2_18б</t>
  </si>
  <si>
    <t>м-2_19а</t>
  </si>
  <si>
    <t>м-2_19</t>
  </si>
  <si>
    <t>м-2_20</t>
  </si>
  <si>
    <t>м-2_21</t>
  </si>
  <si>
    <t>м-2_22</t>
  </si>
  <si>
    <t>м3-1</t>
  </si>
  <si>
    <t>м3-1а</t>
  </si>
  <si>
    <t>м3-1б</t>
  </si>
  <si>
    <t>м3-2а</t>
  </si>
  <si>
    <t>м3-2б</t>
  </si>
  <si>
    <t>м3-2</t>
  </si>
  <si>
    <t>м3-3а</t>
  </si>
  <si>
    <t>м3-3б</t>
  </si>
  <si>
    <t>м3-3</t>
  </si>
  <si>
    <t>м3-4а</t>
  </si>
  <si>
    <t>м3-4б</t>
  </si>
  <si>
    <t>м3-4</t>
  </si>
  <si>
    <t>м3-5а</t>
  </si>
  <si>
    <t>м3-5б</t>
  </si>
  <si>
    <t>м3-5</t>
  </si>
  <si>
    <t>м3-6а</t>
  </si>
  <si>
    <t>м3-6б</t>
  </si>
  <si>
    <t>м3-6</t>
  </si>
  <si>
    <t>м3-7а</t>
  </si>
  <si>
    <t>м3-7б</t>
  </si>
  <si>
    <t>м3-7</t>
  </si>
  <si>
    <t>м3-8а</t>
  </si>
  <si>
    <t>м3-8б</t>
  </si>
  <si>
    <t>м3-8</t>
  </si>
  <si>
    <t>м3-9а</t>
  </si>
  <si>
    <t>м3-9б</t>
  </si>
  <si>
    <t>м3-9</t>
  </si>
  <si>
    <t>м3-10а</t>
  </si>
  <si>
    <t>м3-10б</t>
  </si>
  <si>
    <t>м3-10</t>
  </si>
  <si>
    <t>м3-нс</t>
  </si>
  <si>
    <t>м3-11а</t>
  </si>
  <si>
    <t>м3-11б</t>
  </si>
  <si>
    <t>м3-11</t>
  </si>
  <si>
    <t>м3-12а</t>
  </si>
  <si>
    <t>м3-12б</t>
  </si>
  <si>
    <t>м3-12</t>
  </si>
  <si>
    <t>м3-13а</t>
  </si>
  <si>
    <t>м3-13б</t>
  </si>
  <si>
    <t>м3-13</t>
  </si>
  <si>
    <t>м3-14а</t>
  </si>
  <si>
    <t>м3-14б</t>
  </si>
  <si>
    <t>м3-14</t>
  </si>
  <si>
    <t>м3-15а</t>
  </si>
  <si>
    <t>м3-15б</t>
  </si>
  <si>
    <t>м3-15</t>
  </si>
  <si>
    <t>м3-16а</t>
  </si>
  <si>
    <t>м3-16б</t>
  </si>
  <si>
    <t>м3-16</t>
  </si>
  <si>
    <t>м3-17а</t>
  </si>
  <si>
    <t>м3-17б</t>
  </si>
  <si>
    <t>м3-17</t>
  </si>
  <si>
    <t>м3-18а</t>
  </si>
  <si>
    <t>м3-18б</t>
  </si>
  <si>
    <t>м3-18</t>
  </si>
  <si>
    <t>м3-19а</t>
  </si>
  <si>
    <t>м3-19б</t>
  </si>
  <si>
    <t>м3-19</t>
  </si>
  <si>
    <t>м3-20а</t>
  </si>
  <si>
    <t>м3-20б</t>
  </si>
  <si>
    <t>м3-20</t>
  </si>
  <si>
    <t>м3-21а</t>
  </si>
  <si>
    <t>м3-21б</t>
  </si>
  <si>
    <t>м3-21</t>
  </si>
  <si>
    <t>м3-нс1</t>
  </si>
  <si>
    <t>м3-22</t>
  </si>
  <si>
    <t>м3-22а</t>
  </si>
  <si>
    <t>м3-22б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</si>
</sst>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2.000000"/>
      <color theme="1"/>
      <name val="LiberationSans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15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 wrapText="1"/>
    </xf>
    <xf fontId="0" fillId="0" borderId="0" numFmtId="2" xfId="0" applyNumberFormat="1" applyAlignment="1">
      <alignment horizontal="center"/>
    </xf>
    <xf fontId="0" fillId="5" borderId="0" numFmtId="0" xfId="0" applyFill="1"/>
    <xf fontId="0" fillId="0" borderId="0" numFmtId="2" xfId="0" applyNumberFormat="1" applyAlignment="1">
      <alignment horizontal="center" wrapText="1"/>
    </xf>
    <xf fontId="0" fillId="6" borderId="0" numFmtId="0" xfId="0" applyFill="1"/>
    <xf fontId="0" fillId="7" borderId="0" numFmtId="2" xfId="0" applyNumberFormat="1" applyFill="1"/>
    <xf fontId="0" fillId="7" borderId="0" numFmtId="0" xfId="0" applyFill="1"/>
    <xf fontId="0" fillId="8" borderId="0" numFmtId="0" xfId="0" applyFill="1"/>
    <xf fontId="0" fillId="9" borderId="0" numFmtId="0" xfId="0" applyFill="1"/>
    <xf fontId="0" fillId="10" borderId="0" numFmtId="2" xfId="0" applyNumberFormat="1" applyFill="1" applyAlignment="1">
      <alignment horizontal="center"/>
    </xf>
    <xf fontId="0" fillId="0" borderId="0" numFmtId="0" xfId="0"/>
    <xf fontId="0" fillId="11" borderId="0" numFmtId="0" xfId="0" applyFill="1"/>
    <xf fontId="0" fillId="0" borderId="0" numFmtId="0" xfId="0" applyAlignment="1">
      <alignment horizontal="center"/>
    </xf>
  </cellXfs>
  <cellStyles count="4">
    <cellStyle name="Обычный" xfId="0" builtinId="0"/>
    <cellStyle name="Neutral" xfId="1" builtinId="28"/>
    <cellStyle name="Bad" xfId="2" builtinId="27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C6" activeCellId="0" sqref="C6"/>
    </sheetView>
  </sheetViews>
  <sheetFormatPr baseColWidth="10" defaultRowHeight="15"/>
  <cols>
    <col customWidth="1" min="2" max="2" style="1" width="22.5546875"/>
    <col min="3" max="3" style="1" width="11.5546875"/>
    <col bestFit="1" min="4" max="4" style="1" width="14.4453125"/>
    <col bestFit="1" min="5" max="5" style="1" width="14.5546875"/>
    <col min="6" max="7" style="1" width="14.5546875"/>
    <col customWidth="1" min="8" max="8" style="1" width="17.99609375"/>
    <col min="9" max="9" style="1" width="11.5546875"/>
    <col customWidth="1" min="10" max="10" style="1" width="15.88671875"/>
    <col customWidth="1" min="11" max="11" style="1" width="16.10546875"/>
  </cols>
  <sheetData>
    <row r="1" ht="15">
      <c r="B1" s="1" t="s">
        <v>0</v>
      </c>
      <c r="C1" s="1" t="s">
        <v>1</v>
      </c>
      <c r="D1" s="1"/>
      <c r="E1" s="1"/>
      <c r="F1" s="1" t="s">
        <v>0</v>
      </c>
      <c r="G1" s="1"/>
      <c r="H1" s="2" t="s">
        <v>2</v>
      </c>
      <c r="I1" s="2" t="s">
        <v>3</v>
      </c>
      <c r="J1" s="2" t="s">
        <v>4</v>
      </c>
      <c r="K1" s="2" t="s">
        <v>5</v>
      </c>
    </row>
    <row r="2" ht="15">
      <c r="B2" s="1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2"/>
      <c r="I2" s="2"/>
      <c r="J2" s="2"/>
      <c r="K2" s="2"/>
    </row>
    <row r="3" ht="15">
      <c r="B3" s="1" t="s">
        <v>11</v>
      </c>
      <c r="C3" s="1">
        <v>206.5</v>
      </c>
      <c r="D3" s="1">
        <v>206.5</v>
      </c>
      <c r="E3" s="1">
        <f t="shared" ref="E3:E9" si="0">D3-J3</f>
        <v>203.27000000000001</v>
      </c>
      <c r="F3" s="1"/>
      <c r="G3" s="1"/>
      <c r="H3" s="1"/>
      <c r="I3" s="1"/>
      <c r="J3" s="1">
        <v>3.23</v>
      </c>
      <c r="K3" s="3">
        <f t="shared" ref="K3:K9" si="1">C3-E3</f>
        <v>3.2299999999999898</v>
      </c>
      <c r="L3" s="4"/>
    </row>
    <row r="4" ht="15">
      <c r="B4" s="1" t="s">
        <v>12</v>
      </c>
      <c r="C4" s="1">
        <v>205.5</v>
      </c>
      <c r="D4" s="1">
        <f t="shared" ref="D4:D9" si="2">D3-I4</f>
        <v>205.9051</v>
      </c>
      <c r="E4" s="1">
        <f t="shared" si="0"/>
        <v>202.67510000000001</v>
      </c>
      <c r="F4" s="1" t="s">
        <v>11</v>
      </c>
      <c r="G4" s="1" t="s">
        <v>12</v>
      </c>
      <c r="H4" s="1">
        <v>59.490000000000002</v>
      </c>
      <c r="I4" s="5">
        <f t="shared" ref="I4:I9" si="3">H4*0.01</f>
        <v>0.59489999999999998</v>
      </c>
      <c r="J4" s="1">
        <v>3.23</v>
      </c>
      <c r="K4" s="3">
        <f t="shared" si="1"/>
        <v>2.8248999999999853</v>
      </c>
      <c r="L4" s="4"/>
    </row>
    <row r="5" ht="15">
      <c r="B5" s="1" t="s">
        <v>13</v>
      </c>
      <c r="C5" s="1">
        <v>205</v>
      </c>
      <c r="D5" s="1">
        <f t="shared" si="2"/>
        <v>205.67690000000002</v>
      </c>
      <c r="E5" s="1">
        <f t="shared" si="0"/>
        <v>202.44690000000003</v>
      </c>
      <c r="F5" s="1" t="s">
        <v>12</v>
      </c>
      <c r="G5" s="1" t="s">
        <v>13</v>
      </c>
      <c r="H5" s="1">
        <v>22.82</v>
      </c>
      <c r="I5" s="5">
        <f t="shared" si="3"/>
        <v>0.22820000000000001</v>
      </c>
      <c r="J5" s="1">
        <v>3.23</v>
      </c>
      <c r="K5" s="3">
        <f t="shared" si="1"/>
        <v>2.5530999999999722</v>
      </c>
      <c r="L5" s="4"/>
    </row>
    <row r="6" ht="15">
      <c r="B6" s="1" t="s">
        <v>14</v>
      </c>
      <c r="C6" s="1">
        <v>204.75</v>
      </c>
      <c r="D6" s="1">
        <f t="shared" si="2"/>
        <v>205.49110000000002</v>
      </c>
      <c r="E6" s="1">
        <f t="shared" si="0"/>
        <v>202.26110000000003</v>
      </c>
      <c r="F6" s="1" t="s">
        <v>13</v>
      </c>
      <c r="G6" s="1" t="s">
        <v>14</v>
      </c>
      <c r="H6" s="1">
        <v>18.579999999999998</v>
      </c>
      <c r="I6" s="5">
        <f t="shared" si="3"/>
        <v>0.18579999999999999</v>
      </c>
      <c r="J6" s="1">
        <v>3.23</v>
      </c>
      <c r="K6" s="3">
        <f t="shared" si="1"/>
        <v>2.4888999999999726</v>
      </c>
      <c r="L6" s="4"/>
    </row>
    <row r="7" ht="15">
      <c r="B7" s="1" t="s">
        <v>15</v>
      </c>
      <c r="C7" s="1">
        <v>204</v>
      </c>
      <c r="D7" s="1">
        <f t="shared" si="2"/>
        <v>205.40020000000001</v>
      </c>
      <c r="E7" s="1">
        <f t="shared" si="0"/>
        <v>202.17020000000002</v>
      </c>
      <c r="F7" s="1" t="s">
        <v>14</v>
      </c>
      <c r="G7" s="1" t="s">
        <v>15</v>
      </c>
      <c r="H7" s="1">
        <v>9.0899999999999999</v>
      </c>
      <c r="I7" s="5">
        <f t="shared" si="3"/>
        <v>0.090899999999999995</v>
      </c>
      <c r="J7" s="1">
        <v>3.23</v>
      </c>
      <c r="K7" s="3">
        <f t="shared" si="1"/>
        <v>1.8297999999999774</v>
      </c>
      <c r="L7" s="4"/>
    </row>
    <row r="8" ht="15">
      <c r="B8" s="1" t="s">
        <v>16</v>
      </c>
      <c r="C8" s="1">
        <v>203.5</v>
      </c>
      <c r="D8" s="1">
        <f t="shared" si="2"/>
        <v>204.85400000000001</v>
      </c>
      <c r="E8" s="1">
        <f t="shared" si="0"/>
        <v>201.62400000000002</v>
      </c>
      <c r="F8" s="1" t="s">
        <v>15</v>
      </c>
      <c r="G8" s="1" t="s">
        <v>16</v>
      </c>
      <c r="H8" s="1">
        <v>54.619999999999997</v>
      </c>
      <c r="I8" s="5">
        <f t="shared" si="3"/>
        <v>0.54620000000000002</v>
      </c>
      <c r="J8" s="1">
        <v>3.23</v>
      </c>
      <c r="K8" s="3">
        <f t="shared" si="1"/>
        <v>1.8759999999999764</v>
      </c>
      <c r="L8" s="4"/>
    </row>
    <row r="9" ht="15">
      <c r="B9" s="1" t="s">
        <v>17</v>
      </c>
      <c r="C9" s="1">
        <v>202.75</v>
      </c>
      <c r="D9" s="1">
        <f t="shared" si="2"/>
        <v>204.48020000000002</v>
      </c>
      <c r="E9" s="1">
        <f t="shared" si="0"/>
        <v>201.25020000000004</v>
      </c>
      <c r="F9" s="1" t="s">
        <v>16</v>
      </c>
      <c r="G9" s="1" t="s">
        <v>17</v>
      </c>
      <c r="H9" s="1">
        <v>37.380000000000003</v>
      </c>
      <c r="I9" s="5">
        <f t="shared" si="3"/>
        <v>0.37380000000000002</v>
      </c>
      <c r="J9" s="1">
        <v>3.23</v>
      </c>
      <c r="K9" s="3">
        <f t="shared" si="1"/>
        <v>1.4997999999999649</v>
      </c>
      <c r="L9" s="4"/>
    </row>
    <row r="10" ht="15">
      <c r="B10" s="1" t="s">
        <v>18</v>
      </c>
      <c r="C10" s="1">
        <v>202.75</v>
      </c>
      <c r="D10" s="1">
        <f>D9-I10</f>
        <v>203.52190000000002</v>
      </c>
      <c r="E10" s="1">
        <f t="shared" ref="E10:E67" si="4">D10-J10</f>
        <v>200.29190000000003</v>
      </c>
      <c r="F10" s="1" t="s">
        <v>17</v>
      </c>
      <c r="G10" s="1" t="s">
        <v>18</v>
      </c>
      <c r="H10" s="1">
        <v>95.829999999999998</v>
      </c>
      <c r="I10" s="2">
        <f t="shared" ref="I10:I64" si="5">H10*0.01</f>
        <v>0.95830000000000004</v>
      </c>
      <c r="J10" s="1">
        <v>3.23</v>
      </c>
      <c r="K10" s="3">
        <f t="shared" ref="K10:K67" si="6">C10-E10</f>
        <v>2.4580999999999733</v>
      </c>
      <c r="L10" s="6"/>
    </row>
    <row r="11" ht="15">
      <c r="B11" s="1" t="s">
        <v>19</v>
      </c>
      <c r="C11" s="1">
        <v>203</v>
      </c>
      <c r="D11" s="1">
        <f t="shared" ref="D11:D15" si="7">D10+I11</f>
        <v>203.79590000000002</v>
      </c>
      <c r="E11" s="1">
        <f t="shared" si="4"/>
        <v>201.49590000000001</v>
      </c>
      <c r="F11" s="1" t="s">
        <v>19</v>
      </c>
      <c r="G11" s="1" t="s">
        <v>18</v>
      </c>
      <c r="H11" s="1">
        <v>27.399999999999999</v>
      </c>
      <c r="I11" s="2">
        <f t="shared" si="5"/>
        <v>0.27399999999999997</v>
      </c>
      <c r="J11" s="1">
        <v>2.2999999999999998</v>
      </c>
      <c r="K11" s="3">
        <f t="shared" si="6"/>
        <v>1.504099999999994</v>
      </c>
      <c r="L11" s="7"/>
    </row>
    <row r="12" ht="15">
      <c r="B12" s="1" t="s">
        <v>20</v>
      </c>
      <c r="C12" s="1">
        <v>203.75</v>
      </c>
      <c r="D12" s="1">
        <f t="shared" si="7"/>
        <v>204.35160000000002</v>
      </c>
      <c r="E12" s="1">
        <f t="shared" si="4"/>
        <v>202.05160000000001</v>
      </c>
      <c r="F12" s="1" t="s">
        <v>20</v>
      </c>
      <c r="G12" s="1" t="s">
        <v>19</v>
      </c>
      <c r="H12" s="1">
        <v>55.57</v>
      </c>
      <c r="I12" s="2">
        <f t="shared" si="5"/>
        <v>0.55569999999999997</v>
      </c>
      <c r="J12" s="1">
        <v>2.2999999999999998</v>
      </c>
      <c r="K12" s="3">
        <f t="shared" si="6"/>
        <v>1.6983999999999924</v>
      </c>
      <c r="L12" s="8"/>
    </row>
    <row r="13" ht="15">
      <c r="B13" s="1" t="s">
        <v>21</v>
      </c>
      <c r="C13" s="1">
        <v>204.75</v>
      </c>
      <c r="D13" s="1">
        <f t="shared" si="7"/>
        <v>204.85760000000002</v>
      </c>
      <c r="E13" s="1">
        <f t="shared" si="4"/>
        <v>202.55760000000001</v>
      </c>
      <c r="F13" s="1" t="s">
        <v>21</v>
      </c>
      <c r="G13" s="1" t="s">
        <v>20</v>
      </c>
      <c r="H13" s="1">
        <v>50.600000000000001</v>
      </c>
      <c r="I13" s="2">
        <f t="shared" si="5"/>
        <v>0.50600000000000001</v>
      </c>
      <c r="J13" s="1">
        <v>2.2999999999999998</v>
      </c>
      <c r="K13" s="3">
        <f t="shared" si="6"/>
        <v>2.1923999999999921</v>
      </c>
      <c r="L13" s="8"/>
    </row>
    <row r="14" ht="15">
      <c r="B14" s="1" t="s">
        <v>22</v>
      </c>
      <c r="C14" s="1">
        <v>206.25</v>
      </c>
      <c r="D14" s="1">
        <f t="shared" si="7"/>
        <v>205.43820000000002</v>
      </c>
      <c r="E14" s="1">
        <f t="shared" si="4"/>
        <v>203.13820000000001</v>
      </c>
      <c r="F14" s="1" t="s">
        <v>22</v>
      </c>
      <c r="G14" s="1" t="s">
        <v>21</v>
      </c>
      <c r="H14" s="1">
        <v>58.060000000000002</v>
      </c>
      <c r="I14" s="2">
        <f t="shared" si="5"/>
        <v>0.5806</v>
      </c>
      <c r="J14" s="1">
        <v>2.2999999999999998</v>
      </c>
      <c r="K14" s="3">
        <f t="shared" si="6"/>
        <v>3.1117999999999881</v>
      </c>
      <c r="L14" s="8"/>
    </row>
    <row r="15" ht="15">
      <c r="B15" s="1" t="s">
        <v>23</v>
      </c>
      <c r="C15" s="1">
        <v>206.25</v>
      </c>
      <c r="D15" s="1">
        <f t="shared" si="7"/>
        <v>205.83670000000004</v>
      </c>
      <c r="E15" s="1">
        <f t="shared" si="4"/>
        <v>203.53670000000002</v>
      </c>
      <c r="F15" s="1" t="s">
        <v>23</v>
      </c>
      <c r="G15" s="1" t="s">
        <v>22</v>
      </c>
      <c r="H15" s="1">
        <v>39.850000000000001</v>
      </c>
      <c r="I15" s="2">
        <f t="shared" si="5"/>
        <v>0.39850000000000002</v>
      </c>
      <c r="J15" s="1">
        <v>2.2999999999999998</v>
      </c>
      <c r="K15" s="3">
        <f t="shared" si="6"/>
        <v>2.7132999999999754</v>
      </c>
      <c r="L15" s="8"/>
    </row>
    <row r="16" ht="15">
      <c r="B16" s="1" t="s">
        <v>24</v>
      </c>
      <c r="C16" s="1">
        <v>202.5</v>
      </c>
      <c r="D16" s="1">
        <f>D10-I16</f>
        <v>203.39750000000001</v>
      </c>
      <c r="E16" s="1">
        <f t="shared" si="4"/>
        <v>200.39750000000001</v>
      </c>
      <c r="F16" s="1" t="s">
        <v>18</v>
      </c>
      <c r="G16" s="1" t="s">
        <v>24</v>
      </c>
      <c r="H16" s="1">
        <v>12.44</v>
      </c>
      <c r="I16" s="2">
        <f t="shared" si="5"/>
        <v>0.1244</v>
      </c>
      <c r="J16" s="1">
        <v>3</v>
      </c>
      <c r="K16" s="3">
        <f t="shared" si="6"/>
        <v>2.102499999999992</v>
      </c>
      <c r="L16" s="8"/>
    </row>
    <row r="17" ht="15">
      <c r="B17" s="1" t="s">
        <v>25</v>
      </c>
      <c r="C17" s="1">
        <v>201.75</v>
      </c>
      <c r="D17" s="1">
        <f t="shared" ref="D17:D19" si="8">D16-I17</f>
        <v>202.68370000000002</v>
      </c>
      <c r="E17" s="1">
        <f t="shared" si="4"/>
        <v>199.68370000000002</v>
      </c>
      <c r="F17" s="1" t="s">
        <v>24</v>
      </c>
      <c r="G17" s="1" t="s">
        <v>25</v>
      </c>
      <c r="H17" s="1">
        <v>71.379999999999995</v>
      </c>
      <c r="I17" s="2">
        <f t="shared" si="5"/>
        <v>0.71379999999999999</v>
      </c>
      <c r="J17" s="1">
        <v>3</v>
      </c>
      <c r="K17" s="3">
        <f t="shared" si="6"/>
        <v>2.066299999999984</v>
      </c>
      <c r="L17" s="8"/>
    </row>
    <row r="18" ht="15">
      <c r="B18" s="1" t="s">
        <v>26</v>
      </c>
      <c r="C18" s="1">
        <v>201</v>
      </c>
      <c r="D18" s="1">
        <f t="shared" si="8"/>
        <v>202.2492</v>
      </c>
      <c r="E18" s="1">
        <f t="shared" si="4"/>
        <v>199.2492</v>
      </c>
      <c r="F18" s="1" t="s">
        <v>25</v>
      </c>
      <c r="G18" s="1" t="s">
        <v>26</v>
      </c>
      <c r="H18" s="1">
        <v>43.450000000000003</v>
      </c>
      <c r="I18" s="2">
        <f t="shared" si="5"/>
        <v>0.43450000000000005</v>
      </c>
      <c r="J18" s="1">
        <v>3</v>
      </c>
      <c r="K18" s="3">
        <f t="shared" si="6"/>
        <v>1.7507999999999981</v>
      </c>
      <c r="L18" s="8"/>
    </row>
    <row r="19" ht="15">
      <c r="B19" s="1" t="s">
        <v>27</v>
      </c>
      <c r="C19" s="1">
        <v>198.75</v>
      </c>
      <c r="D19" s="1">
        <f t="shared" si="8"/>
        <v>201.3115</v>
      </c>
      <c r="E19" s="1">
        <f t="shared" si="4"/>
        <v>195.3115</v>
      </c>
      <c r="F19" s="1" t="s">
        <v>26</v>
      </c>
      <c r="G19" s="1" t="s">
        <v>27</v>
      </c>
      <c r="H19" s="1">
        <v>93.769999999999996</v>
      </c>
      <c r="I19" s="2">
        <f t="shared" si="5"/>
        <v>0.93769999999999998</v>
      </c>
      <c r="J19" s="1">
        <v>6</v>
      </c>
      <c r="K19" s="3">
        <f t="shared" si="6"/>
        <v>3.4385000000000048</v>
      </c>
      <c r="L19" s="6"/>
    </row>
    <row r="20" ht="15">
      <c r="B20" s="1" t="s">
        <v>28</v>
      </c>
      <c r="C20" s="1">
        <v>199.25</v>
      </c>
      <c r="D20" s="1">
        <f t="shared" ref="D20:D23" si="9">D19+I20</f>
        <v>201.58969999999999</v>
      </c>
      <c r="E20" s="1">
        <f t="shared" si="4"/>
        <v>195.58969999999999</v>
      </c>
      <c r="F20" s="1" t="s">
        <v>28</v>
      </c>
      <c r="G20" s="1" t="s">
        <v>27</v>
      </c>
      <c r="H20" s="1">
        <v>27.82</v>
      </c>
      <c r="I20" s="2">
        <f t="shared" si="5"/>
        <v>0.2782</v>
      </c>
      <c r="J20" s="1">
        <v>6</v>
      </c>
      <c r="K20" s="3">
        <f t="shared" si="6"/>
        <v>3.6603000000000065</v>
      </c>
      <c r="L20" s="9"/>
    </row>
    <row r="21" ht="15">
      <c r="B21" s="1" t="s">
        <v>29</v>
      </c>
      <c r="C21" s="1">
        <v>200</v>
      </c>
      <c r="D21" s="1">
        <f t="shared" si="9"/>
        <v>202.21019999999999</v>
      </c>
      <c r="E21" s="1">
        <f t="shared" si="4"/>
        <v>196.21019999999999</v>
      </c>
      <c r="F21" s="1" t="s">
        <v>29</v>
      </c>
      <c r="G21" s="1" t="s">
        <v>28</v>
      </c>
      <c r="H21" s="1">
        <v>62.049999999999997</v>
      </c>
      <c r="I21" s="2">
        <f t="shared" si="5"/>
        <v>0.62049999999999994</v>
      </c>
      <c r="J21" s="1">
        <v>6</v>
      </c>
      <c r="K21" s="3">
        <f t="shared" si="6"/>
        <v>3.7898000000000138</v>
      </c>
      <c r="L21" s="9"/>
    </row>
    <row r="22" ht="15">
      <c r="B22" s="1" t="s">
        <v>30</v>
      </c>
      <c r="C22" s="1">
        <v>200.5</v>
      </c>
      <c r="D22" s="1">
        <f t="shared" si="9"/>
        <v>202.61609999999999</v>
      </c>
      <c r="E22" s="1">
        <f t="shared" si="4"/>
        <v>196.61609999999999</v>
      </c>
      <c r="F22" s="1" t="s">
        <v>30</v>
      </c>
      <c r="G22" s="1" t="s">
        <v>29</v>
      </c>
      <c r="H22" s="1">
        <v>40.590000000000003</v>
      </c>
      <c r="I22" s="2">
        <f t="shared" si="5"/>
        <v>0.40590000000000004</v>
      </c>
      <c r="J22" s="1">
        <v>6</v>
      </c>
      <c r="K22" s="3">
        <f t="shared" si="6"/>
        <v>3.8839000000000112</v>
      </c>
      <c r="L22" s="9"/>
    </row>
    <row r="23" ht="15">
      <c r="B23" s="1" t="s">
        <v>31</v>
      </c>
      <c r="C23" s="1">
        <v>201</v>
      </c>
      <c r="D23" s="1">
        <f t="shared" si="9"/>
        <v>203.25049999999999</v>
      </c>
      <c r="E23" s="1">
        <f t="shared" si="4"/>
        <v>197.25049999999999</v>
      </c>
      <c r="F23" s="1" t="s">
        <v>31</v>
      </c>
      <c r="G23" s="1" t="s">
        <v>30</v>
      </c>
      <c r="H23" s="1">
        <v>63.439999999999998</v>
      </c>
      <c r="I23" s="2">
        <f t="shared" si="5"/>
        <v>0.63439999999999996</v>
      </c>
      <c r="J23" s="1">
        <v>6</v>
      </c>
      <c r="K23" s="3">
        <f t="shared" si="6"/>
        <v>3.7495000000000118</v>
      </c>
      <c r="L23" s="9"/>
    </row>
    <row r="24" ht="15">
      <c r="B24" s="1" t="s">
        <v>32</v>
      </c>
      <c r="C24" s="1">
        <v>198.75</v>
      </c>
      <c r="D24" s="1">
        <f>D19+I24</f>
        <v>201.44219999999999</v>
      </c>
      <c r="E24" s="1">
        <f t="shared" si="4"/>
        <v>195.44219999999999</v>
      </c>
      <c r="F24" s="1" t="s">
        <v>27</v>
      </c>
      <c r="G24" s="1" t="s">
        <v>32</v>
      </c>
      <c r="H24" s="1">
        <v>13.07</v>
      </c>
      <c r="I24" s="2">
        <f t="shared" si="5"/>
        <v>0.13070000000000001</v>
      </c>
      <c r="J24" s="1">
        <v>6</v>
      </c>
      <c r="K24" s="3">
        <f t="shared" si="6"/>
        <v>3.3078000000000145</v>
      </c>
      <c r="L24" s="9"/>
    </row>
    <row r="25" ht="15">
      <c r="B25" s="1" t="s">
        <v>33</v>
      </c>
      <c r="C25" s="1">
        <v>197.75</v>
      </c>
      <c r="D25" s="1">
        <f>D24+I25</f>
        <v>202.06029999999998</v>
      </c>
      <c r="E25" s="1">
        <f t="shared" si="4"/>
        <v>196.06029999999998</v>
      </c>
      <c r="F25" s="1" t="s">
        <v>33</v>
      </c>
      <c r="G25" s="1" t="s">
        <v>32</v>
      </c>
      <c r="H25" s="1">
        <v>61.810000000000002</v>
      </c>
      <c r="I25" s="2">
        <f t="shared" si="5"/>
        <v>0.61809999999999998</v>
      </c>
      <c r="J25" s="1">
        <v>6</v>
      </c>
      <c r="K25" s="3">
        <f t="shared" si="6"/>
        <v>1.6897000000000162</v>
      </c>
      <c r="L25" s="9"/>
    </row>
    <row r="26" ht="15">
      <c r="B26" s="1" t="s">
        <v>34</v>
      </c>
      <c r="C26" s="1">
        <v>194.5</v>
      </c>
      <c r="D26" s="1">
        <f>D19-I26</f>
        <v>200.37369999999999</v>
      </c>
      <c r="E26" s="1">
        <f t="shared" si="4"/>
        <v>192.37369999999999</v>
      </c>
      <c r="F26" s="1" t="s">
        <v>27</v>
      </c>
      <c r="G26" s="1" t="s">
        <v>34</v>
      </c>
      <c r="H26" s="1">
        <v>93.780000000000001</v>
      </c>
      <c r="I26" s="2">
        <f t="shared" si="5"/>
        <v>0.93780000000000008</v>
      </c>
      <c r="J26" s="1">
        <v>8</v>
      </c>
      <c r="K26" s="3">
        <f t="shared" si="6"/>
        <v>2.1263000000000147</v>
      </c>
      <c r="L26" s="6"/>
    </row>
    <row r="27" ht="15">
      <c r="B27" s="1" t="s">
        <v>35</v>
      </c>
      <c r="C27" s="1">
        <v>194.5</v>
      </c>
      <c r="D27" s="1">
        <f t="shared" ref="D27:D41" si="10">D26-I27</f>
        <v>200.10209999999998</v>
      </c>
      <c r="E27" s="1">
        <f t="shared" si="4"/>
        <v>193.10209999999998</v>
      </c>
      <c r="F27" s="1" t="s">
        <v>34</v>
      </c>
      <c r="G27" s="1" t="s">
        <v>35</v>
      </c>
      <c r="H27" s="1">
        <v>27.16</v>
      </c>
      <c r="I27" s="2">
        <f t="shared" si="5"/>
        <v>0.27160000000000001</v>
      </c>
      <c r="J27" s="1">
        <v>7</v>
      </c>
      <c r="K27" s="3">
        <f t="shared" si="6"/>
        <v>1.3979000000000212</v>
      </c>
      <c r="L27" s="4"/>
    </row>
    <row r="28" ht="15">
      <c r="B28" s="1" t="s">
        <v>36</v>
      </c>
      <c r="C28" s="1">
        <v>195</v>
      </c>
      <c r="D28" s="1">
        <f t="shared" si="10"/>
        <v>199.52329999999998</v>
      </c>
      <c r="E28" s="1">
        <f t="shared" si="4"/>
        <v>192.52329999999998</v>
      </c>
      <c r="F28" s="1" t="s">
        <v>35</v>
      </c>
      <c r="G28" s="1" t="s">
        <v>36</v>
      </c>
      <c r="H28" s="1">
        <v>57.880000000000003</v>
      </c>
      <c r="I28" s="2">
        <f t="shared" si="5"/>
        <v>0.57880000000000009</v>
      </c>
      <c r="J28" s="1">
        <v>7</v>
      </c>
      <c r="K28" s="3">
        <f t="shared" si="6"/>
        <v>2.4767000000000223</v>
      </c>
      <c r="L28" s="4"/>
    </row>
    <row r="29" ht="15">
      <c r="B29" s="1" t="s">
        <v>37</v>
      </c>
      <c r="C29" s="1">
        <v>195</v>
      </c>
      <c r="D29" s="1">
        <f t="shared" si="10"/>
        <v>199.12569999999997</v>
      </c>
      <c r="E29" s="1">
        <f t="shared" si="4"/>
        <v>192.12569999999997</v>
      </c>
      <c r="F29" s="1" t="s">
        <v>36</v>
      </c>
      <c r="G29" s="1" t="s">
        <v>37</v>
      </c>
      <c r="H29" s="1">
        <v>39.759999999999998</v>
      </c>
      <c r="I29" s="2">
        <f t="shared" si="5"/>
        <v>0.39760000000000001</v>
      </c>
      <c r="J29" s="1">
        <v>7</v>
      </c>
      <c r="K29" s="3">
        <f t="shared" si="6"/>
        <v>2.8743000000000336</v>
      </c>
      <c r="L29" s="4"/>
    </row>
    <row r="30" ht="15">
      <c r="B30" s="1" t="s">
        <v>38</v>
      </c>
      <c r="C30" s="1">
        <v>195.25</v>
      </c>
      <c r="D30" s="1">
        <f t="shared" si="10"/>
        <v>198.55189999999996</v>
      </c>
      <c r="E30" s="1">
        <f t="shared" si="4"/>
        <v>191.55189999999996</v>
      </c>
      <c r="F30" s="1" t="s">
        <v>37</v>
      </c>
      <c r="G30" s="1" t="s">
        <v>38</v>
      </c>
      <c r="H30" s="1">
        <v>57.380000000000003</v>
      </c>
      <c r="I30" s="2">
        <f t="shared" si="5"/>
        <v>0.57380000000000009</v>
      </c>
      <c r="J30" s="1">
        <v>7</v>
      </c>
      <c r="K30" s="3">
        <f t="shared" si="6"/>
        <v>3.6981000000000392</v>
      </c>
      <c r="L30" s="4"/>
    </row>
    <row r="31" ht="15">
      <c r="B31" s="1" t="s">
        <v>39</v>
      </c>
      <c r="C31" s="1">
        <v>195.75</v>
      </c>
      <c r="D31" s="1">
        <f t="shared" si="10"/>
        <v>198.05369999999996</v>
      </c>
      <c r="E31" s="1">
        <f t="shared" si="4"/>
        <v>191.05369999999996</v>
      </c>
      <c r="F31" s="1" t="s">
        <v>38</v>
      </c>
      <c r="G31" s="1" t="s">
        <v>39</v>
      </c>
      <c r="H31" s="1">
        <v>49.82</v>
      </c>
      <c r="I31" s="2">
        <f t="shared" si="5"/>
        <v>0.49820000000000003</v>
      </c>
      <c r="J31" s="1">
        <v>7</v>
      </c>
      <c r="K31" s="3">
        <f t="shared" si="6"/>
        <v>4.6963000000000363</v>
      </c>
      <c r="L31" s="4"/>
    </row>
    <row r="32" ht="15">
      <c r="B32" s="1" t="s">
        <v>40</v>
      </c>
      <c r="C32" s="1">
        <v>195</v>
      </c>
      <c r="D32" s="1">
        <f t="shared" si="10"/>
        <v>197.64619999999996</v>
      </c>
      <c r="E32" s="1">
        <f t="shared" si="4"/>
        <v>190.64619999999996</v>
      </c>
      <c r="F32" s="1" t="s">
        <v>39</v>
      </c>
      <c r="G32" s="1" t="s">
        <v>40</v>
      </c>
      <c r="H32" s="1">
        <v>40.75</v>
      </c>
      <c r="I32" s="2">
        <f t="shared" si="5"/>
        <v>0.40750000000000003</v>
      </c>
      <c r="J32" s="1">
        <v>7</v>
      </c>
      <c r="K32" s="3">
        <f t="shared" si="6"/>
        <v>4.3538000000000352</v>
      </c>
      <c r="L32" s="4"/>
    </row>
    <row r="33" ht="15">
      <c r="B33" s="1" t="s">
        <v>41</v>
      </c>
      <c r="C33" s="1">
        <v>194.75</v>
      </c>
      <c r="D33" s="1">
        <f t="shared" si="10"/>
        <v>197.37719999999996</v>
      </c>
      <c r="E33" s="1">
        <f t="shared" si="4"/>
        <v>190.37719999999996</v>
      </c>
      <c r="F33" s="1" t="s">
        <v>40</v>
      </c>
      <c r="G33" s="1" t="s">
        <v>41</v>
      </c>
      <c r="H33" s="1">
        <v>26.899999999999999</v>
      </c>
      <c r="I33" s="2">
        <f t="shared" si="5"/>
        <v>0.26900000000000002</v>
      </c>
      <c r="J33" s="1">
        <v>7</v>
      </c>
      <c r="K33" s="3">
        <f t="shared" si="6"/>
        <v>4.3728000000000407</v>
      </c>
      <c r="L33" s="4"/>
    </row>
    <row r="34" ht="15">
      <c r="B34" s="1" t="s">
        <v>42</v>
      </c>
      <c r="C34" s="1">
        <v>194.5</v>
      </c>
      <c r="D34" s="1">
        <f t="shared" si="10"/>
        <v>197.11329999999995</v>
      </c>
      <c r="E34" s="1">
        <f t="shared" si="4"/>
        <v>190.11329999999995</v>
      </c>
      <c r="F34" s="1" t="s">
        <v>41</v>
      </c>
      <c r="G34" s="1" t="s">
        <v>42</v>
      </c>
      <c r="H34" s="1">
        <v>26.390000000000001</v>
      </c>
      <c r="I34" s="2">
        <f t="shared" si="5"/>
        <v>0.26390000000000002</v>
      </c>
      <c r="J34" s="1">
        <v>7</v>
      </c>
      <c r="K34" s="3">
        <f t="shared" si="6"/>
        <v>4.3867000000000473</v>
      </c>
      <c r="L34" s="4"/>
    </row>
    <row r="35" ht="15">
      <c r="B35" s="1" t="s">
        <v>43</v>
      </c>
      <c r="C35" s="1">
        <v>194</v>
      </c>
      <c r="D35" s="1">
        <f t="shared" si="10"/>
        <v>196.70809999999994</v>
      </c>
      <c r="E35" s="1">
        <f t="shared" si="4"/>
        <v>189.70809999999994</v>
      </c>
      <c r="F35" s="1" t="s">
        <v>42</v>
      </c>
      <c r="G35" s="1" t="s">
        <v>43</v>
      </c>
      <c r="H35" s="1">
        <v>40.520000000000003</v>
      </c>
      <c r="I35" s="2">
        <f t="shared" si="5"/>
        <v>0.40520000000000006</v>
      </c>
      <c r="J35" s="1">
        <v>7</v>
      </c>
      <c r="K35" s="3">
        <f t="shared" si="6"/>
        <v>4.2919000000000551</v>
      </c>
      <c r="L35" s="4"/>
    </row>
    <row r="36" ht="15">
      <c r="B36" s="1" t="s">
        <v>44</v>
      </c>
      <c r="C36" s="1">
        <v>193.25</v>
      </c>
      <c r="D36" s="1">
        <f t="shared" si="10"/>
        <v>196.27469999999994</v>
      </c>
      <c r="E36" s="1">
        <f t="shared" si="4"/>
        <v>189.27469999999994</v>
      </c>
      <c r="F36" s="1" t="s">
        <v>43</v>
      </c>
      <c r="G36" s="1" t="s">
        <v>44</v>
      </c>
      <c r="H36" s="1">
        <v>43.340000000000003</v>
      </c>
      <c r="I36" s="2">
        <f t="shared" si="5"/>
        <v>0.43340000000000006</v>
      </c>
      <c r="J36" s="1">
        <v>7</v>
      </c>
      <c r="K36" s="3">
        <f t="shared" si="6"/>
        <v>3.9753000000000611</v>
      </c>
      <c r="L36" s="4"/>
    </row>
    <row r="37" ht="15">
      <c r="B37" s="1" t="s">
        <v>45</v>
      </c>
      <c r="C37" s="1">
        <v>194.25</v>
      </c>
      <c r="D37" s="1">
        <f t="shared" si="10"/>
        <v>196.27469999999994</v>
      </c>
      <c r="E37" s="1">
        <f t="shared" si="4"/>
        <v>192.27469999999994</v>
      </c>
      <c r="I37" s="2">
        <f t="shared" si="5"/>
        <v>0</v>
      </c>
      <c r="J37" s="1">
        <v>4</v>
      </c>
      <c r="K37" s="3">
        <f t="shared" si="6"/>
        <v>1.9753000000000611</v>
      </c>
      <c r="L37" s="8"/>
    </row>
    <row r="38" ht="15">
      <c r="B38" s="1" t="s">
        <v>46</v>
      </c>
      <c r="C38" s="1">
        <v>194.25</v>
      </c>
      <c r="D38" s="1">
        <f t="shared" si="10"/>
        <v>195.69609999999994</v>
      </c>
      <c r="E38" s="1">
        <f t="shared" si="4"/>
        <v>191.69609999999994</v>
      </c>
      <c r="F38" s="1" t="s">
        <v>45</v>
      </c>
      <c r="G38" s="1" t="s">
        <v>46</v>
      </c>
      <c r="H38" s="1">
        <v>57.859999999999999</v>
      </c>
      <c r="I38" s="2">
        <f t="shared" si="5"/>
        <v>0.5786</v>
      </c>
      <c r="J38" s="1">
        <v>4</v>
      </c>
      <c r="K38" s="3">
        <f t="shared" si="6"/>
        <v>2.5539000000000556</v>
      </c>
      <c r="L38" s="8"/>
    </row>
    <row r="39" ht="15">
      <c r="B39" s="1" t="s">
        <v>47</v>
      </c>
      <c r="C39" s="1">
        <v>193.75</v>
      </c>
      <c r="D39" s="1">
        <f t="shared" si="10"/>
        <v>195.30069999999995</v>
      </c>
      <c r="E39" s="1">
        <f t="shared" si="4"/>
        <v>191.30069999999995</v>
      </c>
      <c r="F39" s="1" t="s">
        <v>46</v>
      </c>
      <c r="G39" s="1" t="s">
        <v>47</v>
      </c>
      <c r="H39" s="1">
        <v>39.539999999999999</v>
      </c>
      <c r="I39" s="2">
        <f t="shared" si="5"/>
        <v>0.39539999999999997</v>
      </c>
      <c r="J39" s="1">
        <v>4</v>
      </c>
      <c r="K39" s="3">
        <f t="shared" si="6"/>
        <v>2.4493000000000507</v>
      </c>
      <c r="L39" s="8"/>
    </row>
    <row r="40" ht="15">
      <c r="B40" s="1" t="s">
        <v>48</v>
      </c>
      <c r="C40" s="1">
        <v>193.25</v>
      </c>
      <c r="D40" s="1">
        <f t="shared" si="10"/>
        <v>194.72219999999996</v>
      </c>
      <c r="E40" s="1">
        <f t="shared" si="4"/>
        <v>190.72219999999996</v>
      </c>
      <c r="F40" s="1" t="s">
        <v>47</v>
      </c>
      <c r="G40" s="1" t="s">
        <v>48</v>
      </c>
      <c r="H40" s="1">
        <v>57.850000000000001</v>
      </c>
      <c r="I40" s="2">
        <f t="shared" si="5"/>
        <v>0.57850000000000001</v>
      </c>
      <c r="J40" s="1">
        <v>4</v>
      </c>
      <c r="K40" s="3">
        <f t="shared" si="6"/>
        <v>2.5278000000000418</v>
      </c>
      <c r="L40" s="8"/>
    </row>
    <row r="41" ht="15">
      <c r="B41" s="1" t="s">
        <v>49</v>
      </c>
      <c r="C41" s="1">
        <v>193</v>
      </c>
      <c r="D41" s="1">
        <f t="shared" si="10"/>
        <v>194.20519999999996</v>
      </c>
      <c r="E41" s="1">
        <f t="shared" si="4"/>
        <v>190.20519999999996</v>
      </c>
      <c r="F41" s="1" t="s">
        <v>48</v>
      </c>
      <c r="G41" s="1" t="s">
        <v>49</v>
      </c>
      <c r="H41" s="1">
        <v>51.700000000000003</v>
      </c>
      <c r="I41" s="2">
        <f t="shared" si="5"/>
        <v>0.51700000000000002</v>
      </c>
      <c r="J41" s="1">
        <v>4</v>
      </c>
      <c r="K41" s="3">
        <f t="shared" si="6"/>
        <v>2.7948000000000377</v>
      </c>
      <c r="L41" s="8"/>
    </row>
    <row r="42" ht="15">
      <c r="B42" s="1" t="s">
        <v>50</v>
      </c>
      <c r="C42" s="1">
        <v>192.75</v>
      </c>
      <c r="D42" s="1">
        <f>D41+I42</f>
        <v>194.54009999999997</v>
      </c>
      <c r="E42" s="1">
        <f t="shared" si="4"/>
        <v>190.54009999999997</v>
      </c>
      <c r="F42" s="1" t="s">
        <v>50</v>
      </c>
      <c r="G42" s="1" t="s">
        <v>49</v>
      </c>
      <c r="H42" s="1">
        <v>33.490000000000002</v>
      </c>
      <c r="I42" s="2">
        <f t="shared" si="5"/>
        <v>0.33490000000000003</v>
      </c>
      <c r="J42" s="1">
        <v>4</v>
      </c>
      <c r="K42" s="3">
        <f t="shared" si="6"/>
        <v>2.2099000000000331</v>
      </c>
      <c r="L42" s="8"/>
    </row>
    <row r="43" ht="15">
      <c r="B43" s="1" t="s">
        <v>51</v>
      </c>
      <c r="C43" s="1">
        <v>193.75</v>
      </c>
      <c r="D43" s="1">
        <f>D41-I43</f>
        <v>193.84719999999996</v>
      </c>
      <c r="E43" s="1">
        <f t="shared" si="4"/>
        <v>189.84719999999996</v>
      </c>
      <c r="F43" s="1" t="s">
        <v>49</v>
      </c>
      <c r="G43" s="1" t="s">
        <v>51</v>
      </c>
      <c r="H43" s="1">
        <v>35.799999999999997</v>
      </c>
      <c r="I43" s="2">
        <f t="shared" si="5"/>
        <v>0.35799999999999998</v>
      </c>
      <c r="J43" s="1">
        <v>4</v>
      </c>
      <c r="K43" s="3">
        <f t="shared" si="6"/>
        <v>3.9028000000000418</v>
      </c>
      <c r="L43" s="10"/>
    </row>
    <row r="44" ht="15">
      <c r="B44" s="1" t="s">
        <v>52</v>
      </c>
      <c r="C44" s="1">
        <v>201.75</v>
      </c>
      <c r="D44" s="1">
        <v>201.75</v>
      </c>
      <c r="E44" s="1">
        <f t="shared" si="4"/>
        <v>199.75</v>
      </c>
      <c r="H44" s="1"/>
      <c r="I44" s="2">
        <f t="shared" si="5"/>
        <v>0</v>
      </c>
      <c r="J44" s="1">
        <v>2</v>
      </c>
      <c r="K44" s="3">
        <f t="shared" si="6"/>
        <v>2</v>
      </c>
      <c r="L44" s="4"/>
    </row>
    <row r="45" ht="15">
      <c r="B45" s="1" t="s">
        <v>53</v>
      </c>
      <c r="C45" s="1">
        <v>202.25</v>
      </c>
      <c r="D45" s="1">
        <f t="shared" ref="D45:D46" si="11">D44-I45</f>
        <v>201.31909999999999</v>
      </c>
      <c r="E45" s="1">
        <f t="shared" si="4"/>
        <v>199.31909999999999</v>
      </c>
      <c r="F45" s="1" t="s">
        <v>52</v>
      </c>
      <c r="G45" s="1" t="s">
        <v>53</v>
      </c>
      <c r="H45" s="1">
        <v>43.090000000000003</v>
      </c>
      <c r="I45" s="2">
        <f t="shared" si="5"/>
        <v>0.43090000000000006</v>
      </c>
      <c r="J45" s="1">
        <v>2</v>
      </c>
      <c r="K45" s="3">
        <f t="shared" si="6"/>
        <v>2.9309000000000083</v>
      </c>
      <c r="L45" s="4"/>
    </row>
    <row r="46" ht="15">
      <c r="B46" s="1" t="s">
        <v>54</v>
      </c>
      <c r="C46" s="1">
        <v>202.5</v>
      </c>
      <c r="D46" s="1">
        <f t="shared" si="11"/>
        <v>201.0436</v>
      </c>
      <c r="E46" s="1">
        <f t="shared" si="4"/>
        <v>199.0436</v>
      </c>
      <c r="F46" s="1" t="s">
        <v>53</v>
      </c>
      <c r="G46" s="1" t="s">
        <v>54</v>
      </c>
      <c r="H46" s="1">
        <v>27.550000000000001</v>
      </c>
      <c r="I46" s="2">
        <f t="shared" si="5"/>
        <v>0.27550000000000002</v>
      </c>
      <c r="J46" s="1">
        <v>2</v>
      </c>
      <c r="K46" s="3">
        <f t="shared" si="6"/>
        <v>3.4564000000000021</v>
      </c>
      <c r="L46" s="4"/>
    </row>
    <row r="47" ht="15">
      <c r="B47" s="1" t="s">
        <v>55</v>
      </c>
      <c r="C47" s="1">
        <v>202.25</v>
      </c>
      <c r="D47" s="1">
        <f t="shared" ref="D47:D48" si="12">D46+I47</f>
        <v>201.31719999999999</v>
      </c>
      <c r="E47" s="1">
        <f t="shared" si="4"/>
        <v>199.31719999999999</v>
      </c>
      <c r="F47" s="1" t="s">
        <v>55</v>
      </c>
      <c r="G47" s="1" t="s">
        <v>54</v>
      </c>
      <c r="H47" s="1">
        <v>27.359999999999999</v>
      </c>
      <c r="I47" s="2">
        <f t="shared" si="5"/>
        <v>0.27360000000000001</v>
      </c>
      <c r="J47" s="1">
        <v>2</v>
      </c>
      <c r="K47" s="3">
        <f t="shared" si="6"/>
        <v>2.9328000000000145</v>
      </c>
      <c r="L47" s="4"/>
    </row>
    <row r="48" ht="15">
      <c r="B48" s="1" t="s">
        <v>56</v>
      </c>
      <c r="C48" s="1">
        <v>202</v>
      </c>
      <c r="D48" s="1">
        <f t="shared" si="12"/>
        <v>201.73559999999998</v>
      </c>
      <c r="E48" s="1">
        <f t="shared" si="4"/>
        <v>199.73559999999998</v>
      </c>
      <c r="F48" s="1" t="s">
        <v>56</v>
      </c>
      <c r="G48" s="1" t="s">
        <v>55</v>
      </c>
      <c r="H48" s="1">
        <v>41.840000000000003</v>
      </c>
      <c r="I48" s="2">
        <f t="shared" si="5"/>
        <v>0.41840000000000005</v>
      </c>
      <c r="J48" s="1">
        <v>2</v>
      </c>
      <c r="K48" s="3">
        <f t="shared" si="6"/>
        <v>2.2644000000000233</v>
      </c>
      <c r="L48" s="4"/>
    </row>
    <row r="49" ht="15">
      <c r="B49" s="1" t="s">
        <v>57</v>
      </c>
      <c r="C49" s="1">
        <v>200</v>
      </c>
      <c r="D49" s="1">
        <f>D46-I49</f>
        <v>200.7268</v>
      </c>
      <c r="E49" s="1">
        <f t="shared" si="4"/>
        <v>198.2268</v>
      </c>
      <c r="F49" s="1" t="s">
        <v>54</v>
      </c>
      <c r="G49" s="1" t="s">
        <v>57</v>
      </c>
      <c r="H49" s="1">
        <v>31.68</v>
      </c>
      <c r="I49" s="2">
        <f t="shared" si="5"/>
        <v>0.31680000000000003</v>
      </c>
      <c r="J49" s="1">
        <v>2.5</v>
      </c>
      <c r="K49" s="11">
        <f t="shared" si="6"/>
        <v>1.7732000000000028</v>
      </c>
      <c r="M49" t="s">
        <v>58</v>
      </c>
    </row>
    <row r="50" ht="15">
      <c r="B50" s="1" t="s">
        <v>59</v>
      </c>
      <c r="C50" s="1">
        <v>198</v>
      </c>
      <c r="D50" s="1">
        <f t="shared" ref="D50:D51" si="13">D49-I50</f>
        <v>200.44800000000001</v>
      </c>
      <c r="E50" s="1">
        <f t="shared" si="4"/>
        <v>197.94800000000001</v>
      </c>
      <c r="F50" s="1" t="s">
        <v>57</v>
      </c>
      <c r="G50" s="1" t="s">
        <v>59</v>
      </c>
      <c r="H50" s="1">
        <v>27.879999999999999</v>
      </c>
      <c r="I50" s="2">
        <f t="shared" si="5"/>
        <v>0.27879999999999999</v>
      </c>
      <c r="J50" s="1">
        <v>2.5</v>
      </c>
      <c r="K50" s="11">
        <f t="shared" si="6"/>
        <v>0.051999999999992497</v>
      </c>
      <c r="M50" s="12" t="s">
        <v>58</v>
      </c>
    </row>
    <row r="51" ht="15">
      <c r="B51" s="1" t="s">
        <v>59</v>
      </c>
      <c r="C51" s="1">
        <v>198</v>
      </c>
      <c r="D51" s="1">
        <f t="shared" si="13"/>
        <v>200.06870000000001</v>
      </c>
      <c r="E51" s="1">
        <f t="shared" si="4"/>
        <v>197.56870000000001</v>
      </c>
      <c r="F51" s="1" t="s">
        <v>59</v>
      </c>
      <c r="G51" s="1" t="s">
        <v>41</v>
      </c>
      <c r="H51" s="1">
        <v>37.93</v>
      </c>
      <c r="I51" s="2">
        <f t="shared" si="5"/>
        <v>0.37930000000000003</v>
      </c>
      <c r="J51" s="1">
        <v>2.5</v>
      </c>
      <c r="K51" s="11">
        <f t="shared" si="6"/>
        <v>0.43129999999999313</v>
      </c>
      <c r="M51" s="12" t="s">
        <v>58</v>
      </c>
    </row>
    <row r="52" ht="15">
      <c r="B52" s="1" t="s">
        <v>60</v>
      </c>
      <c r="C52" s="1">
        <v>192.25</v>
      </c>
      <c r="D52" s="1">
        <f>D36-I52</f>
        <v>192.45419999999993</v>
      </c>
      <c r="E52" s="1">
        <f t="shared" si="4"/>
        <v>189.95419999999993</v>
      </c>
      <c r="F52" s="1" t="s">
        <v>44</v>
      </c>
      <c r="G52" s="1" t="s">
        <v>60</v>
      </c>
      <c r="H52" s="1">
        <v>76.409999999999997</v>
      </c>
      <c r="I52" s="2">
        <f>H52*0.05</f>
        <v>3.8205</v>
      </c>
      <c r="J52" s="1">
        <v>2.5</v>
      </c>
      <c r="K52" s="3">
        <f t="shared" si="6"/>
        <v>2.2958000000000709</v>
      </c>
    </row>
    <row r="53" ht="15">
      <c r="B53" s="1" t="s">
        <v>61</v>
      </c>
      <c r="C53" s="1">
        <v>190</v>
      </c>
      <c r="D53" s="1">
        <f t="shared" ref="D53:D57" si="14">D52-I53</f>
        <v>190.40979999999993</v>
      </c>
      <c r="E53" s="1">
        <f t="shared" si="4"/>
        <v>187.90979999999993</v>
      </c>
      <c r="F53" s="1" t="s">
        <v>60</v>
      </c>
      <c r="G53" s="1" t="s">
        <v>61</v>
      </c>
      <c r="H53" s="1">
        <v>102.22</v>
      </c>
      <c r="I53" s="2">
        <f>H53*0.02</f>
        <v>2.0444</v>
      </c>
      <c r="J53" s="1">
        <v>2.5</v>
      </c>
      <c r="K53" s="3">
        <f t="shared" si="6"/>
        <v>2.0902000000000669</v>
      </c>
    </row>
    <row r="54" ht="15">
      <c r="B54" s="1" t="s">
        <v>62</v>
      </c>
      <c r="C54" s="1">
        <v>183.5</v>
      </c>
      <c r="D54" s="1">
        <f t="shared" si="14"/>
        <v>184.29739999999993</v>
      </c>
      <c r="E54" s="1">
        <f t="shared" si="4"/>
        <v>181.79739999999993</v>
      </c>
      <c r="F54" s="1" t="s">
        <v>61</v>
      </c>
      <c r="G54" s="1" t="s">
        <v>62</v>
      </c>
      <c r="H54" s="1">
        <v>152.81</v>
      </c>
      <c r="I54" s="2">
        <f t="shared" ref="I54:I55" si="15">H54*0.04</f>
        <v>6.1124000000000001</v>
      </c>
      <c r="J54" s="1">
        <v>2.5</v>
      </c>
      <c r="K54" s="3">
        <f t="shared" si="6"/>
        <v>1.7026000000000749</v>
      </c>
    </row>
    <row r="55" ht="15">
      <c r="B55" s="1" t="s">
        <v>63</v>
      </c>
      <c r="C55" s="1">
        <v>181</v>
      </c>
      <c r="D55" s="1">
        <f t="shared" si="14"/>
        <v>182.07859999999994</v>
      </c>
      <c r="E55" s="1">
        <f t="shared" si="4"/>
        <v>179.57859999999994</v>
      </c>
      <c r="F55" s="1" t="s">
        <v>62</v>
      </c>
      <c r="G55" s="1" t="s">
        <v>63</v>
      </c>
      <c r="H55" s="1">
        <v>55.469999999999999</v>
      </c>
      <c r="I55" s="2">
        <f t="shared" si="15"/>
        <v>2.2187999999999999</v>
      </c>
      <c r="J55" s="1">
        <v>2.5</v>
      </c>
      <c r="K55" s="3">
        <f t="shared" si="6"/>
        <v>1.4214000000000624</v>
      </c>
    </row>
    <row r="56" ht="15">
      <c r="B56" s="1" t="s">
        <v>64</v>
      </c>
      <c r="C56" s="1">
        <v>168</v>
      </c>
      <c r="D56" s="1">
        <f t="shared" si="14"/>
        <v>168.48739999999995</v>
      </c>
      <c r="E56" s="1">
        <f t="shared" si="4"/>
        <v>165.98739999999995</v>
      </c>
      <c r="F56" s="1" t="s">
        <v>63</v>
      </c>
      <c r="G56" s="1" t="s">
        <v>64</v>
      </c>
      <c r="H56" s="1">
        <v>169.88999999999999</v>
      </c>
      <c r="I56" s="2">
        <f>H56*0.08</f>
        <v>13.591199999999999</v>
      </c>
      <c r="J56" s="1">
        <v>2.5</v>
      </c>
      <c r="K56" s="3">
        <f t="shared" si="6"/>
        <v>2.0126000000000488</v>
      </c>
    </row>
    <row r="57" ht="15">
      <c r="B57" s="1" t="s">
        <v>65</v>
      </c>
      <c r="C57" s="1">
        <v>167.5</v>
      </c>
      <c r="D57" s="1">
        <f t="shared" si="14"/>
        <v>167.89629999999994</v>
      </c>
      <c r="E57" s="1">
        <f t="shared" si="4"/>
        <v>165.39629999999994</v>
      </c>
      <c r="F57" s="1" t="s">
        <v>64</v>
      </c>
      <c r="G57" s="1" t="s">
        <v>65</v>
      </c>
      <c r="H57" s="1">
        <v>59.109999999999999</v>
      </c>
      <c r="I57" s="2">
        <f t="shared" si="5"/>
        <v>0.59109999999999996</v>
      </c>
      <c r="J57" s="1">
        <v>2.5</v>
      </c>
      <c r="K57" s="3">
        <f t="shared" si="6"/>
        <v>2.1037000000000603</v>
      </c>
    </row>
    <row r="58" ht="15">
      <c r="B58" s="1" t="s">
        <v>66</v>
      </c>
      <c r="C58" s="1">
        <v>186</v>
      </c>
      <c r="D58" s="1">
        <f>D55+I58</f>
        <v>186.71179999999993</v>
      </c>
      <c r="E58" s="1">
        <f t="shared" si="4"/>
        <v>184.21179999999993</v>
      </c>
      <c r="F58" s="1" t="s">
        <v>66</v>
      </c>
      <c r="G58" s="1" t="s">
        <v>63</v>
      </c>
      <c r="H58" s="1">
        <v>115.83</v>
      </c>
      <c r="I58" s="2">
        <f>H58*0.04</f>
        <v>4.6332000000000004</v>
      </c>
      <c r="J58" s="1">
        <v>2.5</v>
      </c>
      <c r="K58" s="3">
        <f t="shared" si="6"/>
        <v>1.7882000000000744</v>
      </c>
    </row>
    <row r="59" ht="15">
      <c r="B59" s="1" t="s">
        <v>67</v>
      </c>
      <c r="C59" s="1">
        <v>188.5</v>
      </c>
      <c r="D59" s="1">
        <f t="shared" ref="D59:D60" si="16">D58+I59</f>
        <v>187.45119999999991</v>
      </c>
      <c r="E59" s="1">
        <f t="shared" si="4"/>
        <v>184.95119999999991</v>
      </c>
      <c r="F59" s="1" t="s">
        <v>67</v>
      </c>
      <c r="G59" s="1" t="s">
        <v>66</v>
      </c>
      <c r="H59" s="1">
        <v>73.939999999999998</v>
      </c>
      <c r="I59" s="2">
        <f t="shared" si="5"/>
        <v>0.73939999999999995</v>
      </c>
      <c r="J59" s="1">
        <v>2.5</v>
      </c>
      <c r="K59" s="3">
        <f t="shared" si="6"/>
        <v>3.5488000000000852</v>
      </c>
    </row>
    <row r="60" ht="15">
      <c r="B60" s="1" t="s">
        <v>68</v>
      </c>
      <c r="C60" s="1">
        <v>205.5</v>
      </c>
      <c r="D60" s="1">
        <f t="shared" si="16"/>
        <v>204.82029999999992</v>
      </c>
      <c r="E60" s="1">
        <f t="shared" si="4"/>
        <v>202.32029999999992</v>
      </c>
      <c r="F60" s="1" t="s">
        <v>68</v>
      </c>
      <c r="G60" s="1" t="s">
        <v>67</v>
      </c>
      <c r="H60" s="1">
        <v>385.98000000000002</v>
      </c>
      <c r="I60" s="2">
        <f>H60*0.045</f>
        <v>17.3691</v>
      </c>
      <c r="J60" s="1">
        <v>2.5</v>
      </c>
      <c r="K60" s="3">
        <f t="shared" si="6"/>
        <v>3.1797000000000821</v>
      </c>
    </row>
    <row r="61" ht="15">
      <c r="B61" s="1" t="s">
        <v>69</v>
      </c>
      <c r="C61" s="1">
        <v>209.25</v>
      </c>
      <c r="D61" s="1">
        <v>209.25</v>
      </c>
      <c r="E61" s="1">
        <f t="shared" si="4"/>
        <v>207.25</v>
      </c>
      <c r="I61" s="2">
        <f t="shared" si="5"/>
        <v>0</v>
      </c>
      <c r="J61" s="1">
        <v>2</v>
      </c>
      <c r="K61" s="3">
        <f t="shared" si="6"/>
        <v>2</v>
      </c>
    </row>
    <row r="62" ht="15">
      <c r="B62" s="1" t="s">
        <v>70</v>
      </c>
      <c r="C62" s="1">
        <v>210</v>
      </c>
      <c r="D62" s="1">
        <f t="shared" ref="D62:D67" si="17">D61-I62</f>
        <v>208.80950000000001</v>
      </c>
      <c r="E62" s="1">
        <f t="shared" si="4"/>
        <v>206.80950000000001</v>
      </c>
      <c r="F62" s="1" t="s">
        <v>69</v>
      </c>
      <c r="G62" s="1" t="s">
        <v>70</v>
      </c>
      <c r="H62" s="1">
        <v>44.049999999999997</v>
      </c>
      <c r="I62" s="2">
        <f t="shared" si="5"/>
        <v>0.4405</v>
      </c>
      <c r="J62" s="1">
        <v>2</v>
      </c>
      <c r="K62" s="3">
        <f t="shared" si="6"/>
        <v>3.1904999999999859</v>
      </c>
    </row>
    <row r="63" ht="15">
      <c r="B63" s="1" t="s">
        <v>71</v>
      </c>
      <c r="C63" s="1">
        <v>209</v>
      </c>
      <c r="D63" s="1">
        <f t="shared" si="17"/>
        <v>207.84050000000002</v>
      </c>
      <c r="E63" s="1">
        <f t="shared" si="4"/>
        <v>205.84050000000002</v>
      </c>
      <c r="F63" s="1" t="s">
        <v>70</v>
      </c>
      <c r="G63" s="1" t="s">
        <v>71</v>
      </c>
      <c r="H63" s="1">
        <v>96.900000000000006</v>
      </c>
      <c r="I63" s="2">
        <f t="shared" si="5"/>
        <v>0.96900000000000008</v>
      </c>
      <c r="J63" s="1">
        <v>2</v>
      </c>
      <c r="K63" s="3">
        <f t="shared" si="6"/>
        <v>3.15949999999998</v>
      </c>
    </row>
    <row r="64" ht="15">
      <c r="B64" s="1" t="s">
        <v>72</v>
      </c>
      <c r="C64" s="1">
        <v>208</v>
      </c>
      <c r="D64" s="1">
        <f t="shared" si="17"/>
        <v>207.56260000000003</v>
      </c>
      <c r="E64" s="1">
        <f t="shared" si="4"/>
        <v>205.56260000000003</v>
      </c>
      <c r="F64" s="1" t="s">
        <v>71</v>
      </c>
      <c r="G64" s="1" t="s">
        <v>72</v>
      </c>
      <c r="H64" s="1">
        <v>27.789999999999999</v>
      </c>
      <c r="I64" s="2">
        <f t="shared" si="5"/>
        <v>0.27789999999999998</v>
      </c>
      <c r="J64" s="1">
        <v>2</v>
      </c>
      <c r="K64" s="3">
        <f t="shared" si="6"/>
        <v>2.4373999999999683</v>
      </c>
    </row>
    <row r="65" ht="15">
      <c r="B65" s="1" t="s">
        <v>73</v>
      </c>
      <c r="C65" s="1">
        <v>201</v>
      </c>
      <c r="D65" s="1">
        <f t="shared" si="17"/>
        <v>201.08920000000003</v>
      </c>
      <c r="E65" s="1">
        <f t="shared" si="4"/>
        <v>199.08920000000003</v>
      </c>
      <c r="F65" s="1" t="s">
        <v>72</v>
      </c>
      <c r="G65" s="1" t="s">
        <v>73</v>
      </c>
      <c r="H65" s="1">
        <v>215.78</v>
      </c>
      <c r="I65" s="2">
        <f>H65*0.03</f>
        <v>6.4733999999999998</v>
      </c>
      <c r="J65" s="1">
        <v>2</v>
      </c>
      <c r="K65" s="3">
        <f t="shared" si="6"/>
        <v>1.9107999999999663</v>
      </c>
    </row>
    <row r="66" ht="15">
      <c r="B66" s="1" t="s">
        <v>74</v>
      </c>
      <c r="C66" s="1">
        <v>194.25</v>
      </c>
      <c r="D66" s="1">
        <f t="shared" si="17"/>
        <v>194.23760000000004</v>
      </c>
      <c r="E66" s="1">
        <f t="shared" si="4"/>
        <v>192.23760000000004</v>
      </c>
      <c r="F66" s="1" t="s">
        <v>73</v>
      </c>
      <c r="G66" s="1" t="s">
        <v>74</v>
      </c>
      <c r="H66" s="1">
        <v>97.879999999999995</v>
      </c>
      <c r="I66" s="2">
        <f>H66*0.07</f>
        <v>6.8516000000000004</v>
      </c>
      <c r="J66" s="1">
        <v>2</v>
      </c>
      <c r="K66" s="3">
        <f t="shared" si="6"/>
        <v>2.0123999999999569</v>
      </c>
    </row>
    <row r="67" ht="15">
      <c r="B67" s="1" t="s">
        <v>67</v>
      </c>
      <c r="C67" s="1">
        <v>188.5</v>
      </c>
      <c r="D67" s="1">
        <f t="shared" si="17"/>
        <v>188.93480000000005</v>
      </c>
      <c r="E67" s="1">
        <f t="shared" si="4"/>
        <v>186.93480000000005</v>
      </c>
      <c r="F67" s="1" t="s">
        <v>74</v>
      </c>
      <c r="G67" s="1" t="s">
        <v>67</v>
      </c>
      <c r="H67" s="1">
        <v>132.56999999999999</v>
      </c>
      <c r="I67" s="2">
        <f>H67*0.04</f>
        <v>5.3027999999999995</v>
      </c>
      <c r="J67" s="1">
        <v>2</v>
      </c>
      <c r="K67" s="3">
        <f t="shared" si="6"/>
        <v>1.5651999999999475</v>
      </c>
    </row>
    <row r="68" ht="15">
      <c r="E68" s="1"/>
      <c r="I68" s="2"/>
      <c r="K68" s="3"/>
    </row>
    <row r="69" ht="15">
      <c r="E69" s="1"/>
      <c r="I69" s="2"/>
      <c r="K69" s="3"/>
    </row>
    <row r="70" ht="15">
      <c r="E70" s="1"/>
      <c r="I70" s="2"/>
      <c r="K70" s="3"/>
    </row>
    <row r="71" ht="15">
      <c r="E71" s="1"/>
      <c r="I71" s="2"/>
      <c r="K71" s="3"/>
    </row>
    <row r="72" ht="15">
      <c r="E72" s="1"/>
      <c r="I72" s="2"/>
      <c r="K72" s="3"/>
    </row>
    <row r="73" ht="15">
      <c r="E73" s="1"/>
      <c r="I73" s="2"/>
      <c r="K73" s="3"/>
    </row>
    <row r="74" ht="15">
      <c r="E74" s="1"/>
      <c r="I74" s="2"/>
      <c r="K74" s="3"/>
    </row>
    <row r="75" ht="15">
      <c r="E75" s="1"/>
      <c r="I75" s="2"/>
      <c r="K75" s="3"/>
    </row>
  </sheetData>
  <mergeCells count="7">
    <mergeCell ref="B1:B2"/>
    <mergeCell ref="C1:E1"/>
    <mergeCell ref="F1:G1"/>
    <mergeCell ref="H1:H2"/>
    <mergeCell ref="I1:I2"/>
    <mergeCell ref="J1:J2"/>
    <mergeCell ref="K1:K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C6" activeCellId="0" sqref="C6"/>
    </sheetView>
  </sheetViews>
  <sheetFormatPr baseColWidth="10" defaultRowHeight="15"/>
  <cols>
    <col customWidth="1" min="2" max="2" style="1" width="22.5546875"/>
    <col min="3" max="3" style="1" width="11.5546875"/>
    <col bestFit="1" min="4" max="4" style="1" width="14.4453125"/>
    <col bestFit="1" min="5" max="5" style="1" width="14.5546875"/>
    <col min="6" max="7" style="1" width="14.5546875"/>
    <col customWidth="1" min="8" max="8" style="1" width="17.99609375"/>
    <col min="9" max="9" style="1" width="11.5546875"/>
    <col customWidth="1" min="10" max="10" style="1" width="15.88671875"/>
    <col customWidth="1" min="11" max="11" style="1" width="16.10546875"/>
  </cols>
  <sheetData>
    <row r="1" ht="15">
      <c r="B1" s="1" t="s">
        <v>0</v>
      </c>
      <c r="C1" s="1" t="s">
        <v>1</v>
      </c>
      <c r="D1" s="1"/>
      <c r="E1" s="1"/>
      <c r="F1" s="1" t="s">
        <v>0</v>
      </c>
      <c r="G1" s="1"/>
      <c r="H1" s="2" t="s">
        <v>2</v>
      </c>
      <c r="I1" s="2" t="s">
        <v>3</v>
      </c>
      <c r="J1" s="2" t="s">
        <v>4</v>
      </c>
      <c r="K1" s="2" t="s">
        <v>5</v>
      </c>
    </row>
    <row r="2" ht="15">
      <c r="B2" s="1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2"/>
      <c r="I2" s="2"/>
      <c r="J2" s="2"/>
      <c r="K2" s="2"/>
    </row>
    <row r="3" ht="15">
      <c r="B3" s="1" t="s">
        <v>75</v>
      </c>
      <c r="C3" s="1">
        <v>189.5</v>
      </c>
      <c r="D3" s="1">
        <v>189.5</v>
      </c>
      <c r="E3" s="1">
        <f t="shared" ref="E3:E9" si="18">D3-J3</f>
        <v>188</v>
      </c>
      <c r="F3" s="1"/>
      <c r="G3" s="1"/>
      <c r="H3" s="1"/>
      <c r="I3" s="1"/>
      <c r="J3" s="1">
        <v>1.5</v>
      </c>
      <c r="K3" s="3">
        <f t="shared" ref="K3:K9" si="19">C3-E3</f>
        <v>1.5</v>
      </c>
    </row>
    <row r="4" ht="15">
      <c r="B4" s="1" t="s">
        <v>76</v>
      </c>
      <c r="C4" s="1">
        <v>190.5</v>
      </c>
      <c r="D4" s="1">
        <f>D3-I4</f>
        <v>189.36240000000001</v>
      </c>
      <c r="E4" s="1">
        <f t="shared" si="18"/>
        <v>187.86240000000001</v>
      </c>
      <c r="F4" s="1" t="s">
        <v>75</v>
      </c>
      <c r="G4" s="1" t="s">
        <v>76</v>
      </c>
      <c r="H4" s="1">
        <v>13.76</v>
      </c>
      <c r="I4" s="5">
        <f t="shared" ref="I4:I9" si="20">H4*0.01</f>
        <v>0.1376</v>
      </c>
      <c r="J4" s="1">
        <v>1.5</v>
      </c>
      <c r="K4" s="3">
        <f t="shared" si="19"/>
        <v>2.637599999999992</v>
      </c>
    </row>
    <row r="5" ht="15">
      <c r="B5" s="1" t="s">
        <v>77</v>
      </c>
      <c r="C5" s="1">
        <v>188.75</v>
      </c>
      <c r="D5" s="1">
        <v>188.75</v>
      </c>
      <c r="E5" s="1">
        <f t="shared" si="18"/>
        <v>187.25</v>
      </c>
      <c r="F5" s="1"/>
      <c r="G5" s="1"/>
      <c r="H5" s="1"/>
      <c r="I5" s="5">
        <f t="shared" si="20"/>
        <v>0</v>
      </c>
      <c r="J5" s="1">
        <v>1.5</v>
      </c>
      <c r="K5" s="3">
        <f t="shared" si="19"/>
        <v>1.5</v>
      </c>
    </row>
    <row r="6" ht="15">
      <c r="A6" s="13"/>
      <c r="B6" s="1" t="s">
        <v>78</v>
      </c>
      <c r="C6" s="1">
        <v>189.75</v>
      </c>
      <c r="D6" s="1">
        <f t="shared" ref="D6:D9" si="21">D5-I6</f>
        <v>188.61779999999999</v>
      </c>
      <c r="E6" s="1">
        <f t="shared" si="18"/>
        <v>187.11779999999999</v>
      </c>
      <c r="F6" s="1" t="s">
        <v>77</v>
      </c>
      <c r="G6" s="1" t="s">
        <v>78</v>
      </c>
      <c r="H6" s="1">
        <v>13.220000000000001</v>
      </c>
      <c r="I6" s="5">
        <f t="shared" si="20"/>
        <v>0.13220000000000001</v>
      </c>
      <c r="J6" s="1">
        <v>1.5</v>
      </c>
      <c r="K6" s="3">
        <f t="shared" si="19"/>
        <v>2.6322000000000116</v>
      </c>
    </row>
    <row r="7" ht="15">
      <c r="A7" s="13"/>
      <c r="B7" s="1" t="s">
        <v>78</v>
      </c>
      <c r="C7" s="1">
        <v>189.75</v>
      </c>
      <c r="D7" s="1">
        <f>D6</f>
        <v>188.61779999999999</v>
      </c>
      <c r="E7" s="1">
        <f t="shared" si="18"/>
        <v>187.11779999999999</v>
      </c>
      <c r="F7" s="1" t="s">
        <v>76</v>
      </c>
      <c r="G7" s="1" t="s">
        <v>78</v>
      </c>
      <c r="H7" s="1">
        <v>37.469999999999999</v>
      </c>
      <c r="I7" s="5">
        <f t="shared" si="20"/>
        <v>0.37469999999999998</v>
      </c>
      <c r="J7" s="1">
        <v>1.5</v>
      </c>
      <c r="K7" s="3">
        <f t="shared" si="19"/>
        <v>2.6322000000000116</v>
      </c>
    </row>
    <row r="8" ht="15">
      <c r="B8" s="1" t="s">
        <v>79</v>
      </c>
      <c r="C8" s="1">
        <v>187.5</v>
      </c>
      <c r="D8" s="1">
        <v>187.5</v>
      </c>
      <c r="E8" s="1">
        <f t="shared" si="18"/>
        <v>186</v>
      </c>
      <c r="F8" s="1"/>
      <c r="G8" s="1"/>
      <c r="H8" s="1"/>
      <c r="I8" s="5">
        <f t="shared" si="20"/>
        <v>0</v>
      </c>
      <c r="J8" s="1">
        <v>1.5</v>
      </c>
      <c r="K8" s="3">
        <f t="shared" si="19"/>
        <v>1.5</v>
      </c>
    </row>
    <row r="9" ht="15">
      <c r="A9" s="13"/>
      <c r="B9" s="1" t="s">
        <v>80</v>
      </c>
      <c r="C9" s="1">
        <v>188.5</v>
      </c>
      <c r="D9" s="1">
        <f t="shared" si="21"/>
        <v>187.36279999999999</v>
      </c>
      <c r="E9" s="1">
        <f t="shared" si="18"/>
        <v>185.86279999999999</v>
      </c>
      <c r="F9" s="1" t="s">
        <v>79</v>
      </c>
      <c r="G9" s="1" t="s">
        <v>80</v>
      </c>
      <c r="H9" s="1">
        <v>13.720000000000001</v>
      </c>
      <c r="I9" s="5">
        <f t="shared" si="20"/>
        <v>0.13720000000000002</v>
      </c>
      <c r="J9" s="1">
        <v>1.5</v>
      </c>
      <c r="K9" s="3">
        <f t="shared" si="19"/>
        <v>2.6372000000000071</v>
      </c>
    </row>
    <row r="10" ht="15">
      <c r="A10" s="13"/>
      <c r="B10" s="1" t="s">
        <v>80</v>
      </c>
      <c r="C10" s="1">
        <v>188.5</v>
      </c>
      <c r="D10" s="1">
        <f>D9</f>
        <v>187.36279999999999</v>
      </c>
      <c r="E10" s="1">
        <f t="shared" ref="E10:E65" si="22">D10-J10</f>
        <v>185.86279999999999</v>
      </c>
      <c r="F10" s="1" t="s">
        <v>78</v>
      </c>
      <c r="G10" s="1" t="s">
        <v>80</v>
      </c>
      <c r="H10" s="1">
        <v>53.75</v>
      </c>
      <c r="I10" s="2">
        <f t="shared" ref="I10:I61" si="23">H10*0.01</f>
        <v>0.53749999999999998</v>
      </c>
      <c r="J10" s="1">
        <v>1.5</v>
      </c>
      <c r="K10" s="3">
        <f t="shared" ref="K10:K65" si="24">C10-E10</f>
        <v>2.6372000000000071</v>
      </c>
    </row>
    <row r="11" ht="15">
      <c r="B11" s="1" t="s">
        <v>81</v>
      </c>
      <c r="C11" s="1">
        <v>186.5</v>
      </c>
      <c r="D11" s="1">
        <v>186.5</v>
      </c>
      <c r="E11" s="1">
        <f t="shared" si="22"/>
        <v>185</v>
      </c>
      <c r="F11" s="1"/>
      <c r="G11" s="1"/>
      <c r="H11" s="1"/>
      <c r="I11" s="2">
        <f t="shared" si="23"/>
        <v>0</v>
      </c>
      <c r="J11" s="1">
        <v>1.5</v>
      </c>
      <c r="K11" s="3">
        <f t="shared" si="24"/>
        <v>1.5</v>
      </c>
    </row>
    <row r="12" ht="15">
      <c r="A12" s="13"/>
      <c r="B12" s="1" t="s">
        <v>82</v>
      </c>
      <c r="C12" s="1">
        <v>187.5</v>
      </c>
      <c r="D12" s="1">
        <f t="shared" ref="D12:D39" si="25">D11-I12</f>
        <v>186.36670000000001</v>
      </c>
      <c r="E12" s="1">
        <f t="shared" si="22"/>
        <v>184.86670000000001</v>
      </c>
      <c r="F12" s="1" t="s">
        <v>81</v>
      </c>
      <c r="G12" s="1" t="s">
        <v>82</v>
      </c>
      <c r="H12" s="1">
        <v>13.33</v>
      </c>
      <c r="I12" s="2">
        <f t="shared" si="23"/>
        <v>0.1333</v>
      </c>
      <c r="J12" s="1">
        <v>1.5</v>
      </c>
      <c r="K12" s="3">
        <f t="shared" si="24"/>
        <v>2.6332999999999913</v>
      </c>
    </row>
    <row r="13" ht="15">
      <c r="A13" s="13"/>
      <c r="B13" s="1" t="s">
        <v>82</v>
      </c>
      <c r="C13" s="1">
        <v>187.5</v>
      </c>
      <c r="D13" s="1">
        <f>D12</f>
        <v>186.36670000000001</v>
      </c>
      <c r="E13" s="1">
        <f t="shared" si="22"/>
        <v>184.86670000000001</v>
      </c>
      <c r="F13" s="1" t="s">
        <v>80</v>
      </c>
      <c r="G13" s="1" t="s">
        <v>82</v>
      </c>
      <c r="H13" s="1">
        <v>38.340000000000003</v>
      </c>
      <c r="I13" s="2">
        <f t="shared" si="23"/>
        <v>0.38340000000000002</v>
      </c>
      <c r="J13" s="1">
        <v>1.5</v>
      </c>
      <c r="K13" s="3">
        <f t="shared" si="24"/>
        <v>2.6332999999999913</v>
      </c>
    </row>
    <row r="14" ht="15">
      <c r="B14" s="1" t="s">
        <v>83</v>
      </c>
      <c r="C14" s="1">
        <v>185.5</v>
      </c>
      <c r="D14" s="1">
        <v>185.5</v>
      </c>
      <c r="E14" s="1">
        <f t="shared" si="22"/>
        <v>184</v>
      </c>
      <c r="F14" s="1"/>
      <c r="G14" s="1"/>
      <c r="H14" s="1"/>
      <c r="I14" s="2">
        <f t="shared" si="23"/>
        <v>0</v>
      </c>
      <c r="J14" s="1">
        <v>1.5</v>
      </c>
      <c r="K14" s="3">
        <f t="shared" si="24"/>
        <v>1.5</v>
      </c>
    </row>
    <row r="15" ht="15">
      <c r="A15" s="13"/>
      <c r="B15" s="1" t="s">
        <v>84</v>
      </c>
      <c r="C15" s="1">
        <v>186.5</v>
      </c>
      <c r="D15" s="1">
        <f t="shared" si="25"/>
        <v>185.36279999999999</v>
      </c>
      <c r="E15" s="1">
        <f t="shared" si="22"/>
        <v>183.86279999999999</v>
      </c>
      <c r="F15" s="1" t="s">
        <v>83</v>
      </c>
      <c r="G15" s="1" t="s">
        <v>84</v>
      </c>
      <c r="H15" s="1">
        <v>13.720000000000001</v>
      </c>
      <c r="I15" s="2">
        <f t="shared" si="23"/>
        <v>0.13720000000000002</v>
      </c>
      <c r="J15" s="1">
        <v>1.5</v>
      </c>
      <c r="K15" s="3">
        <f t="shared" si="24"/>
        <v>2.6372000000000071</v>
      </c>
    </row>
    <row r="16" ht="15">
      <c r="A16" s="13"/>
      <c r="B16" s="1" t="s">
        <v>84</v>
      </c>
      <c r="C16" s="1">
        <v>186.5</v>
      </c>
      <c r="D16" s="1">
        <f>D15</f>
        <v>185.36279999999999</v>
      </c>
      <c r="E16" s="1">
        <f t="shared" si="22"/>
        <v>183.86279999999999</v>
      </c>
      <c r="F16" s="1" t="s">
        <v>82</v>
      </c>
      <c r="G16" s="1" t="s">
        <v>84</v>
      </c>
      <c r="H16" s="1">
        <v>53.75</v>
      </c>
      <c r="I16" s="2">
        <f t="shared" si="23"/>
        <v>0.53749999999999998</v>
      </c>
      <c r="J16" s="1">
        <v>1.5</v>
      </c>
      <c r="K16" s="3">
        <f t="shared" si="24"/>
        <v>2.6372000000000071</v>
      </c>
    </row>
    <row r="17" ht="15">
      <c r="B17" s="1" t="s">
        <v>85</v>
      </c>
      <c r="C17" s="1">
        <v>184</v>
      </c>
      <c r="D17" s="1">
        <v>184</v>
      </c>
      <c r="E17" s="1">
        <f t="shared" si="22"/>
        <v>182.5</v>
      </c>
      <c r="F17" s="1"/>
      <c r="G17" s="1"/>
      <c r="H17" s="1"/>
      <c r="I17" s="2">
        <f t="shared" si="23"/>
        <v>0</v>
      </c>
      <c r="J17" s="1">
        <v>1.5</v>
      </c>
      <c r="K17" s="3">
        <f t="shared" si="24"/>
        <v>1.5</v>
      </c>
    </row>
    <row r="18" ht="15">
      <c r="A18" s="13"/>
      <c r="B18" s="1" t="s">
        <v>86</v>
      </c>
      <c r="C18" s="1">
        <v>185</v>
      </c>
      <c r="D18" s="1">
        <f t="shared" si="25"/>
        <v>183.86670000000001</v>
      </c>
      <c r="E18" s="1">
        <f t="shared" si="22"/>
        <v>182.36670000000001</v>
      </c>
      <c r="F18" s="1" t="s">
        <v>85</v>
      </c>
      <c r="G18" s="1" t="s">
        <v>86</v>
      </c>
      <c r="H18" s="1">
        <v>13.33</v>
      </c>
      <c r="I18" s="2">
        <f t="shared" si="23"/>
        <v>0.1333</v>
      </c>
      <c r="J18" s="1">
        <v>1.5</v>
      </c>
      <c r="K18" s="3">
        <f t="shared" si="24"/>
        <v>2.6332999999999913</v>
      </c>
    </row>
    <row r="19" ht="15">
      <c r="A19" s="13"/>
      <c r="B19" s="1" t="s">
        <v>86</v>
      </c>
      <c r="C19" s="1">
        <v>185</v>
      </c>
      <c r="D19" s="1">
        <f>D18</f>
        <v>183.86670000000001</v>
      </c>
      <c r="E19" s="1">
        <f t="shared" si="22"/>
        <v>182.36670000000001</v>
      </c>
      <c r="F19" s="1" t="s">
        <v>84</v>
      </c>
      <c r="G19" s="1" t="s">
        <v>86</v>
      </c>
      <c r="H19" s="1">
        <v>38.32</v>
      </c>
      <c r="I19" s="2">
        <f t="shared" si="23"/>
        <v>0.38319999999999999</v>
      </c>
      <c r="J19" s="1">
        <v>1.5</v>
      </c>
      <c r="K19" s="3">
        <f t="shared" si="24"/>
        <v>2.6332999999999913</v>
      </c>
    </row>
    <row r="20" ht="15">
      <c r="B20" s="1" t="s">
        <v>87</v>
      </c>
      <c r="C20" s="1">
        <v>180.5</v>
      </c>
      <c r="D20" s="1">
        <v>180.5</v>
      </c>
      <c r="E20" s="1">
        <f t="shared" si="22"/>
        <v>179</v>
      </c>
      <c r="F20" s="1"/>
      <c r="G20" s="1"/>
      <c r="H20" s="1"/>
      <c r="I20" s="2">
        <f t="shared" si="23"/>
        <v>0</v>
      </c>
      <c r="J20" s="1">
        <v>1.5</v>
      </c>
      <c r="K20" s="3">
        <f t="shared" si="24"/>
        <v>1.5</v>
      </c>
    </row>
    <row r="21" ht="15">
      <c r="A21" s="13"/>
      <c r="B21" s="1" t="s">
        <v>88</v>
      </c>
      <c r="C21" s="1">
        <v>181</v>
      </c>
      <c r="D21" s="1">
        <f t="shared" si="25"/>
        <v>180.36287999999999</v>
      </c>
      <c r="E21" s="1">
        <f t="shared" si="22"/>
        <v>178.86287999999999</v>
      </c>
      <c r="F21" s="1" t="s">
        <v>87</v>
      </c>
      <c r="G21" s="1" t="s">
        <v>86</v>
      </c>
      <c r="H21" s="1">
        <v>13.712</v>
      </c>
      <c r="I21" s="2">
        <f t="shared" si="23"/>
        <v>0.13711999999999999</v>
      </c>
      <c r="J21" s="1">
        <v>1.5</v>
      </c>
      <c r="K21" s="3">
        <f t="shared" si="24"/>
        <v>2.1371200000000101</v>
      </c>
    </row>
    <row r="22" ht="15">
      <c r="A22" s="13"/>
      <c r="B22" s="1" t="s">
        <v>88</v>
      </c>
      <c r="C22" s="1">
        <v>181</v>
      </c>
      <c r="D22" s="1">
        <f>D21</f>
        <v>180.36287999999999</v>
      </c>
      <c r="E22" s="1">
        <f t="shared" si="22"/>
        <v>178.86287999999999</v>
      </c>
      <c r="F22" s="1" t="s">
        <v>86</v>
      </c>
      <c r="G22" s="1" t="s">
        <v>88</v>
      </c>
      <c r="H22" s="1">
        <v>53.780000000000001</v>
      </c>
      <c r="I22" s="2">
        <f t="shared" si="23"/>
        <v>0.53780000000000006</v>
      </c>
      <c r="J22" s="1">
        <v>1.5</v>
      </c>
      <c r="K22" s="3">
        <f t="shared" si="24"/>
        <v>2.1371200000000101</v>
      </c>
    </row>
    <row r="23" ht="15">
      <c r="B23" s="1" t="s">
        <v>89</v>
      </c>
      <c r="C23" s="1">
        <v>177.5</v>
      </c>
      <c r="D23" s="1">
        <v>177.5</v>
      </c>
      <c r="E23" s="1">
        <f t="shared" si="22"/>
        <v>176</v>
      </c>
      <c r="F23" s="1"/>
      <c r="G23" s="1"/>
      <c r="H23" s="1"/>
      <c r="I23" s="2">
        <f t="shared" si="23"/>
        <v>0</v>
      </c>
      <c r="J23" s="1">
        <v>1.5</v>
      </c>
      <c r="K23" s="3">
        <f t="shared" si="24"/>
        <v>1.5</v>
      </c>
    </row>
    <row r="24" ht="15">
      <c r="A24" s="13"/>
      <c r="B24" s="1" t="s">
        <v>90</v>
      </c>
      <c r="C24" s="1">
        <v>178.5</v>
      </c>
      <c r="D24" s="1">
        <f t="shared" si="25"/>
        <v>177.36689999999999</v>
      </c>
      <c r="E24" s="1">
        <f t="shared" si="22"/>
        <v>175.86689999999999</v>
      </c>
      <c r="F24" s="1" t="s">
        <v>89</v>
      </c>
      <c r="G24" s="1" t="s">
        <v>90</v>
      </c>
      <c r="H24" s="1">
        <v>13.31</v>
      </c>
      <c r="I24" s="2">
        <f t="shared" si="23"/>
        <v>0.1331</v>
      </c>
      <c r="J24" s="1">
        <v>1.5</v>
      </c>
      <c r="K24" s="3">
        <f t="shared" si="24"/>
        <v>2.6331000000000131</v>
      </c>
    </row>
    <row r="25" ht="15">
      <c r="A25" s="13"/>
      <c r="B25" s="1" t="s">
        <v>90</v>
      </c>
      <c r="C25" s="1">
        <v>178.5</v>
      </c>
      <c r="D25" s="1">
        <f>D24</f>
        <v>177.36689999999999</v>
      </c>
      <c r="E25" s="1">
        <f t="shared" si="22"/>
        <v>175.86689999999999</v>
      </c>
      <c r="F25" s="1" t="s">
        <v>88</v>
      </c>
      <c r="G25" s="1" t="s">
        <v>90</v>
      </c>
      <c r="H25" s="1">
        <v>38.729999999999997</v>
      </c>
      <c r="I25" s="2">
        <f t="shared" si="23"/>
        <v>0.38729999999999998</v>
      </c>
      <c r="J25" s="1">
        <v>1.5</v>
      </c>
      <c r="K25" s="3">
        <f t="shared" si="24"/>
        <v>2.6331000000000131</v>
      </c>
    </row>
    <row r="26" ht="15">
      <c r="B26" s="1" t="s">
        <v>91</v>
      </c>
      <c r="C26" s="1">
        <v>175.5</v>
      </c>
      <c r="D26" s="1">
        <v>175.5</v>
      </c>
      <c r="E26" s="1">
        <f t="shared" si="22"/>
        <v>174</v>
      </c>
      <c r="F26" s="1"/>
      <c r="G26" s="1"/>
      <c r="H26" s="1"/>
      <c r="I26" s="2">
        <f t="shared" si="23"/>
        <v>0</v>
      </c>
      <c r="J26" s="1">
        <v>1.5</v>
      </c>
      <c r="K26" s="3">
        <f t="shared" si="24"/>
        <v>1.5</v>
      </c>
    </row>
    <row r="27" ht="15">
      <c r="A27" s="13"/>
      <c r="B27" s="1" t="s">
        <v>92</v>
      </c>
      <c r="C27" s="1">
        <v>176.5</v>
      </c>
      <c r="D27" s="1">
        <f t="shared" si="25"/>
        <v>175.3629</v>
      </c>
      <c r="E27" s="1">
        <f t="shared" si="22"/>
        <v>173.8629</v>
      </c>
      <c r="F27" s="1" t="s">
        <v>91</v>
      </c>
      <c r="G27" s="1" t="s">
        <v>92</v>
      </c>
      <c r="H27" s="1">
        <v>13.710000000000001</v>
      </c>
      <c r="I27" s="2">
        <f t="shared" si="23"/>
        <v>0.1371</v>
      </c>
      <c r="J27" s="1">
        <v>1.5</v>
      </c>
      <c r="K27" s="3">
        <f t="shared" si="24"/>
        <v>2.6371000000000038</v>
      </c>
    </row>
    <row r="28" ht="15">
      <c r="A28" s="13"/>
      <c r="B28" s="1" t="s">
        <v>92</v>
      </c>
      <c r="C28" s="1">
        <v>176.5</v>
      </c>
      <c r="D28" s="1">
        <f>D27</f>
        <v>175.3629</v>
      </c>
      <c r="E28" s="1">
        <f t="shared" si="22"/>
        <v>173.8629</v>
      </c>
      <c r="F28" s="1" t="s">
        <v>90</v>
      </c>
      <c r="G28" s="1" t="s">
        <v>92</v>
      </c>
      <c r="H28" s="1">
        <v>52.960000000000001</v>
      </c>
      <c r="I28" s="2">
        <f t="shared" si="23"/>
        <v>0.52960000000000007</v>
      </c>
      <c r="J28" s="1">
        <v>1.5</v>
      </c>
      <c r="K28" s="3">
        <f t="shared" si="24"/>
        <v>2.6371000000000038</v>
      </c>
    </row>
    <row r="29" ht="15">
      <c r="B29" s="1" t="s">
        <v>93</v>
      </c>
      <c r="C29" s="1">
        <v>173.5</v>
      </c>
      <c r="D29" s="1">
        <v>173.5</v>
      </c>
      <c r="E29" s="1">
        <f t="shared" si="22"/>
        <v>172</v>
      </c>
      <c r="F29" s="1"/>
      <c r="G29" s="1"/>
      <c r="H29" s="1"/>
      <c r="I29" s="2">
        <f t="shared" si="23"/>
        <v>0</v>
      </c>
      <c r="J29" s="1">
        <v>1.5</v>
      </c>
      <c r="K29" s="3">
        <f t="shared" si="24"/>
        <v>1.5</v>
      </c>
    </row>
    <row r="30" ht="15">
      <c r="A30" s="13"/>
      <c r="B30" s="1" t="s">
        <v>94</v>
      </c>
      <c r="C30" s="1">
        <v>175</v>
      </c>
      <c r="D30" s="1">
        <f t="shared" si="25"/>
        <v>173.3629</v>
      </c>
      <c r="E30" s="1">
        <f t="shared" si="22"/>
        <v>171.8629</v>
      </c>
      <c r="F30" s="1" t="s">
        <v>93</v>
      </c>
      <c r="G30" s="1" t="s">
        <v>94</v>
      </c>
      <c r="H30" s="1">
        <v>13.710000000000001</v>
      </c>
      <c r="I30" s="2">
        <f t="shared" si="23"/>
        <v>0.1371</v>
      </c>
      <c r="J30" s="1">
        <v>1.5</v>
      </c>
      <c r="K30" s="3">
        <f t="shared" si="24"/>
        <v>3.1371000000000038</v>
      </c>
    </row>
    <row r="31" ht="15">
      <c r="A31" s="13"/>
      <c r="B31" s="1" t="s">
        <v>94</v>
      </c>
      <c r="C31" s="1">
        <v>175</v>
      </c>
      <c r="D31" s="1">
        <f>D30</f>
        <v>173.3629</v>
      </c>
      <c r="E31" s="1">
        <f t="shared" si="22"/>
        <v>171.8629</v>
      </c>
      <c r="F31" s="1" t="s">
        <v>92</v>
      </c>
      <c r="G31" s="1" t="s">
        <v>94</v>
      </c>
      <c r="H31" s="1">
        <v>33.25</v>
      </c>
      <c r="I31" s="2">
        <f t="shared" si="23"/>
        <v>0.33250000000000002</v>
      </c>
      <c r="J31" s="1">
        <v>1.5</v>
      </c>
      <c r="K31" s="3">
        <f t="shared" si="24"/>
        <v>3.1371000000000038</v>
      </c>
    </row>
    <row r="32" ht="15">
      <c r="B32" s="1" t="s">
        <v>95</v>
      </c>
      <c r="C32" s="1">
        <v>174</v>
      </c>
      <c r="D32" s="1">
        <f>D31-I32</f>
        <v>173.17789999999999</v>
      </c>
      <c r="E32" s="1">
        <f t="shared" si="22"/>
        <v>171.67789999999999</v>
      </c>
      <c r="F32" s="1" t="s">
        <v>94</v>
      </c>
      <c r="G32" s="1" t="s">
        <v>95</v>
      </c>
      <c r="H32" s="1">
        <v>18.5</v>
      </c>
      <c r="I32" s="2">
        <f t="shared" si="23"/>
        <v>0.185</v>
      </c>
      <c r="J32" s="1">
        <v>1.5</v>
      </c>
      <c r="K32" s="3">
        <f t="shared" si="24"/>
        <v>2.322100000000006</v>
      </c>
    </row>
    <row r="33" ht="15">
      <c r="B33" s="1" t="s">
        <v>96</v>
      </c>
      <c r="C33" s="1">
        <v>172</v>
      </c>
      <c r="D33" s="1">
        <v>172</v>
      </c>
      <c r="E33" s="1">
        <f t="shared" si="22"/>
        <v>170.5</v>
      </c>
      <c r="F33" s="1"/>
      <c r="G33" s="1"/>
      <c r="H33" s="1"/>
      <c r="I33" s="2">
        <f t="shared" si="23"/>
        <v>0</v>
      </c>
      <c r="J33" s="1">
        <v>1.5</v>
      </c>
      <c r="K33" s="3">
        <f t="shared" si="24"/>
        <v>1.5</v>
      </c>
    </row>
    <row r="34" ht="15">
      <c r="A34" s="13"/>
      <c r="B34" s="1" t="s">
        <v>97</v>
      </c>
      <c r="C34" s="1">
        <v>173</v>
      </c>
      <c r="D34" s="1">
        <f t="shared" si="25"/>
        <v>171.86699999999999</v>
      </c>
      <c r="E34" s="1">
        <f t="shared" si="22"/>
        <v>170.36699999999999</v>
      </c>
      <c r="F34" s="1" t="s">
        <v>96</v>
      </c>
      <c r="G34" s="1" t="s">
        <v>97</v>
      </c>
      <c r="H34" s="1">
        <v>13.300000000000001</v>
      </c>
      <c r="I34" s="2">
        <f t="shared" si="23"/>
        <v>0.13300000000000001</v>
      </c>
      <c r="J34" s="1">
        <v>1.5</v>
      </c>
      <c r="K34" s="3">
        <f t="shared" si="24"/>
        <v>2.6330000000000098</v>
      </c>
    </row>
    <row r="35" ht="15">
      <c r="A35" s="13"/>
      <c r="B35" s="1" t="s">
        <v>97</v>
      </c>
      <c r="C35" s="1">
        <v>173</v>
      </c>
      <c r="D35" s="1">
        <f>D34</f>
        <v>171.86699999999999</v>
      </c>
      <c r="E35" s="1">
        <f t="shared" si="22"/>
        <v>170.36699999999999</v>
      </c>
      <c r="F35" s="1" t="s">
        <v>95</v>
      </c>
      <c r="G35" s="1" t="s">
        <v>97</v>
      </c>
      <c r="H35" s="1">
        <v>35.310000000000002</v>
      </c>
      <c r="I35" s="2">
        <f t="shared" si="23"/>
        <v>0.35310000000000002</v>
      </c>
      <c r="J35" s="1">
        <v>1.5</v>
      </c>
      <c r="K35" s="3">
        <f t="shared" si="24"/>
        <v>2.6330000000000098</v>
      </c>
    </row>
    <row r="36" ht="15">
      <c r="B36" s="1" t="s">
        <v>98</v>
      </c>
      <c r="C36" s="1">
        <v>172.5</v>
      </c>
      <c r="D36" s="1">
        <f t="shared" si="25"/>
        <v>171.57989999999998</v>
      </c>
      <c r="E36" s="1">
        <f t="shared" si="22"/>
        <v>170.07989999999998</v>
      </c>
      <c r="F36" s="1" t="s">
        <v>97</v>
      </c>
      <c r="G36" s="1" t="s">
        <v>98</v>
      </c>
      <c r="H36" s="1">
        <v>28.710000000000001</v>
      </c>
      <c r="I36" s="2">
        <f t="shared" si="23"/>
        <v>0.28710000000000002</v>
      </c>
      <c r="J36" s="1">
        <v>1.5</v>
      </c>
      <c r="K36" s="3">
        <f t="shared" si="24"/>
        <v>2.4201000000000192</v>
      </c>
    </row>
    <row r="37" ht="15">
      <c r="B37" s="1" t="s">
        <v>99</v>
      </c>
      <c r="C37" s="1">
        <v>168.75</v>
      </c>
      <c r="D37" s="1">
        <f t="shared" si="25"/>
        <v>168.09639999999999</v>
      </c>
      <c r="E37" s="1">
        <f t="shared" si="22"/>
        <v>166.59639999999999</v>
      </c>
      <c r="F37" s="1" t="s">
        <v>98</v>
      </c>
      <c r="G37" s="1" t="s">
        <v>99</v>
      </c>
      <c r="H37" s="1">
        <v>69.670000000000002</v>
      </c>
      <c r="I37" s="2">
        <f>H37*0.05</f>
        <v>3.4835000000000003</v>
      </c>
      <c r="J37" s="1">
        <v>1.5</v>
      </c>
      <c r="K37" s="3">
        <f t="shared" si="24"/>
        <v>2.1536000000000115</v>
      </c>
    </row>
    <row r="38" ht="15">
      <c r="A38" s="13"/>
      <c r="B38" s="1" t="s">
        <v>100</v>
      </c>
      <c r="C38" s="1">
        <v>171.75</v>
      </c>
      <c r="D38" s="1">
        <v>171.75</v>
      </c>
      <c r="E38" s="1">
        <f t="shared" si="22"/>
        <v>170.25</v>
      </c>
      <c r="I38" s="2">
        <f t="shared" si="23"/>
        <v>0</v>
      </c>
      <c r="J38" s="1">
        <v>1.5</v>
      </c>
      <c r="K38" s="3">
        <f t="shared" si="24"/>
        <v>1.5</v>
      </c>
    </row>
    <row r="39" ht="15">
      <c r="A39" s="13"/>
      <c r="B39" s="1" t="s">
        <v>101</v>
      </c>
      <c r="C39" s="1">
        <v>172.5</v>
      </c>
      <c r="D39" s="1">
        <f t="shared" si="25"/>
        <v>171.61320000000001</v>
      </c>
      <c r="E39" s="1">
        <f t="shared" si="22"/>
        <v>170.11320000000001</v>
      </c>
      <c r="F39" s="1" t="s">
        <v>100</v>
      </c>
      <c r="G39" s="1" t="s">
        <v>101</v>
      </c>
      <c r="H39" s="1">
        <v>13.68</v>
      </c>
      <c r="I39" s="2">
        <f t="shared" si="23"/>
        <v>0.1368</v>
      </c>
      <c r="J39" s="1">
        <v>1.5</v>
      </c>
      <c r="K39" s="3">
        <f t="shared" si="24"/>
        <v>2.3867999999999938</v>
      </c>
    </row>
    <row r="40" ht="15">
      <c r="A40" s="13"/>
      <c r="B40" s="1" t="s">
        <v>101</v>
      </c>
      <c r="C40" s="1">
        <v>172.5</v>
      </c>
      <c r="D40" s="1">
        <f>D39</f>
        <v>171.61320000000001</v>
      </c>
      <c r="E40" s="1">
        <f t="shared" si="22"/>
        <v>170.11320000000001</v>
      </c>
      <c r="F40" s="1" t="s">
        <v>101</v>
      </c>
      <c r="G40" s="1" t="s">
        <v>98</v>
      </c>
      <c r="H40" s="1">
        <v>9.5800000000000001</v>
      </c>
      <c r="I40" s="2">
        <f t="shared" si="23"/>
        <v>0.095799999999999996</v>
      </c>
      <c r="J40" s="1">
        <v>1.5</v>
      </c>
      <c r="K40" s="3">
        <f t="shared" si="24"/>
        <v>2.3867999999999938</v>
      </c>
    </row>
    <row r="41" ht="15">
      <c r="B41" s="1" t="s">
        <v>102</v>
      </c>
      <c r="C41" s="1">
        <v>176.5</v>
      </c>
      <c r="D41" s="1">
        <v>176.5</v>
      </c>
      <c r="E41" s="1">
        <f t="shared" si="22"/>
        <v>175</v>
      </c>
      <c r="F41" s="1"/>
      <c r="G41" s="1"/>
      <c r="H41" s="1"/>
      <c r="I41" s="2">
        <f t="shared" si="23"/>
        <v>0</v>
      </c>
      <c r="J41" s="1">
        <v>1.5</v>
      </c>
      <c r="K41" s="3">
        <f t="shared" si="24"/>
        <v>1.5</v>
      </c>
    </row>
    <row r="42" ht="15">
      <c r="A42" s="13"/>
      <c r="B42" s="1" t="s">
        <v>103</v>
      </c>
      <c r="C42" s="1">
        <v>176.75</v>
      </c>
      <c r="D42" s="1">
        <f>D43</f>
        <v>174.30119999999999</v>
      </c>
      <c r="E42" s="1">
        <f t="shared" si="22"/>
        <v>172.80119999999999</v>
      </c>
      <c r="F42" s="1" t="s">
        <v>102</v>
      </c>
      <c r="G42" s="1" t="s">
        <v>103</v>
      </c>
      <c r="H42" s="1">
        <v>13.300000000000001</v>
      </c>
      <c r="I42" s="2">
        <f t="shared" si="23"/>
        <v>0.13300000000000001</v>
      </c>
      <c r="J42" s="1">
        <v>1.5</v>
      </c>
      <c r="K42" s="3">
        <f t="shared" si="24"/>
        <v>3.9488000000000056</v>
      </c>
    </row>
    <row r="43" ht="15">
      <c r="A43" s="13"/>
      <c r="B43" s="1" t="s">
        <v>103</v>
      </c>
      <c r="C43" s="1">
        <v>176.75</v>
      </c>
      <c r="D43" s="1">
        <f>D40+I43</f>
        <v>174.30119999999999</v>
      </c>
      <c r="E43" s="1">
        <f t="shared" si="22"/>
        <v>172.80119999999999</v>
      </c>
      <c r="F43" s="1" t="s">
        <v>103</v>
      </c>
      <c r="G43" s="1" t="s">
        <v>101</v>
      </c>
      <c r="H43" s="1">
        <v>53.759999999999998</v>
      </c>
      <c r="I43" s="2">
        <f>H43*0.05</f>
        <v>2.6880000000000002</v>
      </c>
      <c r="J43" s="1">
        <v>1.5</v>
      </c>
      <c r="K43" s="3">
        <f t="shared" si="24"/>
        <v>3.9488000000000056</v>
      </c>
    </row>
    <row r="44" ht="15">
      <c r="B44" s="1" t="s">
        <v>104</v>
      </c>
      <c r="C44" s="1">
        <v>179</v>
      </c>
      <c r="D44" s="1">
        <v>179</v>
      </c>
      <c r="E44" s="1">
        <f t="shared" si="22"/>
        <v>177.5</v>
      </c>
      <c r="F44" s="1"/>
      <c r="G44" s="1"/>
      <c r="H44" s="1"/>
      <c r="I44" s="2">
        <f t="shared" si="23"/>
        <v>0</v>
      </c>
      <c r="J44" s="1">
        <v>1.5</v>
      </c>
      <c r="K44" s="3">
        <f t="shared" si="24"/>
        <v>1.5</v>
      </c>
    </row>
    <row r="45" ht="15">
      <c r="A45" s="13"/>
      <c r="B45" s="1" t="s">
        <v>105</v>
      </c>
      <c r="C45" s="1">
        <v>179</v>
      </c>
      <c r="D45" s="1">
        <f>D46</f>
        <v>176.21770000000001</v>
      </c>
      <c r="E45" s="1">
        <f t="shared" si="22"/>
        <v>174.71770000000001</v>
      </c>
      <c r="F45" s="1" t="s">
        <v>104</v>
      </c>
      <c r="G45" s="1" t="s">
        <v>105</v>
      </c>
      <c r="H45" s="1">
        <v>13.699999999999999</v>
      </c>
      <c r="I45" s="2">
        <f t="shared" si="23"/>
        <v>0.13699999999999998</v>
      </c>
      <c r="J45" s="1">
        <v>1.5</v>
      </c>
      <c r="K45" s="3">
        <f t="shared" si="24"/>
        <v>4.2822999999999922</v>
      </c>
    </row>
    <row r="46" ht="15">
      <c r="A46" s="13"/>
      <c r="B46" s="1" t="s">
        <v>105</v>
      </c>
      <c r="C46" s="1">
        <v>179</v>
      </c>
      <c r="D46" s="1">
        <f>D43+I46</f>
        <v>176.21770000000001</v>
      </c>
      <c r="E46" s="1">
        <f t="shared" si="22"/>
        <v>174.71770000000001</v>
      </c>
      <c r="F46" s="1" t="s">
        <v>105</v>
      </c>
      <c r="G46" s="1" t="s">
        <v>103</v>
      </c>
      <c r="H46" s="1">
        <v>38.329999999999998</v>
      </c>
      <c r="I46" s="2">
        <f>H46*0.05</f>
        <v>1.9165000000000001</v>
      </c>
      <c r="J46" s="1">
        <v>1.5</v>
      </c>
      <c r="K46" s="3">
        <f t="shared" si="24"/>
        <v>4.2822999999999922</v>
      </c>
    </row>
    <row r="47" ht="15">
      <c r="B47" s="1" t="s">
        <v>106</v>
      </c>
      <c r="C47" s="1">
        <v>181</v>
      </c>
      <c r="D47" s="1">
        <v>181</v>
      </c>
      <c r="E47" s="1">
        <f t="shared" si="22"/>
        <v>179.5</v>
      </c>
      <c r="F47" s="1"/>
      <c r="G47" s="1"/>
      <c r="H47" s="1"/>
      <c r="I47" s="2">
        <f t="shared" si="23"/>
        <v>0</v>
      </c>
      <c r="J47" s="1">
        <v>1.5</v>
      </c>
      <c r="K47" s="3">
        <f t="shared" si="24"/>
        <v>1.5</v>
      </c>
    </row>
    <row r="48" ht="15">
      <c r="A48" s="13"/>
      <c r="B48" s="1" t="s">
        <v>107</v>
      </c>
      <c r="C48" s="1">
        <v>181</v>
      </c>
      <c r="D48" s="1">
        <f>D49</f>
        <v>177.8305</v>
      </c>
      <c r="E48" s="1">
        <f t="shared" si="22"/>
        <v>176.3305</v>
      </c>
      <c r="F48" s="1" t="s">
        <v>106</v>
      </c>
      <c r="G48" s="1" t="s">
        <v>107</v>
      </c>
      <c r="H48" s="1">
        <v>13.300000000000001</v>
      </c>
      <c r="I48" s="2">
        <f t="shared" si="23"/>
        <v>0.13300000000000001</v>
      </c>
      <c r="J48" s="1">
        <v>1.5</v>
      </c>
      <c r="K48" s="3">
        <f t="shared" si="24"/>
        <v>4.6694999999999993</v>
      </c>
    </row>
    <row r="49" ht="15">
      <c r="A49" s="13"/>
      <c r="B49" s="1" t="s">
        <v>107</v>
      </c>
      <c r="C49" s="1">
        <v>181</v>
      </c>
      <c r="D49" s="1">
        <f>D46+I49</f>
        <v>177.8305</v>
      </c>
      <c r="E49" s="1">
        <f t="shared" si="22"/>
        <v>176.3305</v>
      </c>
      <c r="F49" s="1" t="s">
        <v>107</v>
      </c>
      <c r="G49" s="1" t="s">
        <v>105</v>
      </c>
      <c r="H49" s="1">
        <v>53.759999999999998</v>
      </c>
      <c r="I49" s="2">
        <f>H49*0.03</f>
        <v>1.6127999999999998</v>
      </c>
      <c r="J49" s="1">
        <v>1.5</v>
      </c>
      <c r="K49" s="3">
        <f t="shared" si="24"/>
        <v>4.6694999999999993</v>
      </c>
    </row>
    <row r="50" ht="15">
      <c r="A50" s="13"/>
      <c r="B50" s="1" t="s">
        <v>108</v>
      </c>
      <c r="C50" s="1">
        <v>181</v>
      </c>
      <c r="D50" s="1">
        <f>D49+I50</f>
        <v>178.02959999999999</v>
      </c>
      <c r="E50" s="1">
        <f t="shared" si="22"/>
        <v>176.52959999999999</v>
      </c>
      <c r="F50" s="1" t="s">
        <v>108</v>
      </c>
      <c r="G50" s="1" t="s">
        <v>107</v>
      </c>
      <c r="H50" s="1">
        <v>19.91</v>
      </c>
      <c r="I50" s="2">
        <f t="shared" si="23"/>
        <v>0.1991</v>
      </c>
      <c r="J50" s="1">
        <v>1.5</v>
      </c>
      <c r="K50" s="3">
        <f t="shared" si="24"/>
        <v>4.4704000000000121</v>
      </c>
    </row>
    <row r="51" ht="15">
      <c r="B51" s="1" t="s">
        <v>109</v>
      </c>
      <c r="C51" s="1">
        <v>181</v>
      </c>
      <c r="D51" s="1">
        <v>181</v>
      </c>
      <c r="E51" s="1">
        <f t="shared" si="22"/>
        <v>179.5</v>
      </c>
      <c r="F51" s="1"/>
      <c r="G51" s="1"/>
      <c r="H51" s="1"/>
      <c r="I51" s="2">
        <f t="shared" si="23"/>
        <v>0</v>
      </c>
      <c r="J51" s="1">
        <v>1.5</v>
      </c>
      <c r="K51" s="3">
        <f t="shared" si="24"/>
        <v>1.5</v>
      </c>
      <c r="L51" s="12"/>
    </row>
    <row r="52" ht="15">
      <c r="A52" s="13"/>
      <c r="B52" s="1" t="s">
        <v>110</v>
      </c>
      <c r="C52" s="1">
        <v>181</v>
      </c>
      <c r="D52" s="1">
        <f>D53</f>
        <v>178.58489999999998</v>
      </c>
      <c r="E52" s="1">
        <f t="shared" si="22"/>
        <v>177.08489999999998</v>
      </c>
      <c r="F52" s="1" t="s">
        <v>109</v>
      </c>
      <c r="G52" s="1" t="s">
        <v>110</v>
      </c>
      <c r="H52" s="1">
        <v>13.699999999999999</v>
      </c>
      <c r="I52" s="2">
        <f t="shared" si="23"/>
        <v>0.13699999999999998</v>
      </c>
      <c r="J52" s="1">
        <v>1.5</v>
      </c>
      <c r="K52" s="3">
        <f t="shared" si="24"/>
        <v>3.9151000000000238</v>
      </c>
      <c r="L52" s="12"/>
    </row>
    <row r="53" ht="15">
      <c r="A53" s="13"/>
      <c r="B53" s="1" t="s">
        <v>110</v>
      </c>
      <c r="C53" s="1">
        <v>181</v>
      </c>
      <c r="D53" s="1">
        <f>D50+I53</f>
        <v>178.58489999999998</v>
      </c>
      <c r="E53" s="1">
        <f t="shared" si="22"/>
        <v>177.08489999999998</v>
      </c>
      <c r="F53" s="1" t="s">
        <v>110</v>
      </c>
      <c r="G53" s="1" t="s">
        <v>108</v>
      </c>
      <c r="H53" s="1">
        <v>18.510000000000002</v>
      </c>
      <c r="I53" s="2">
        <f>H53*0.03</f>
        <v>0.55530000000000002</v>
      </c>
      <c r="J53" s="1">
        <v>1.5</v>
      </c>
      <c r="K53" s="3">
        <f t="shared" si="24"/>
        <v>3.9151000000000238</v>
      </c>
    </row>
    <row r="54" ht="15">
      <c r="B54" s="1" t="s">
        <v>111</v>
      </c>
      <c r="C54" s="1">
        <v>179.5</v>
      </c>
      <c r="D54" s="1">
        <v>179.5</v>
      </c>
      <c r="E54" s="1">
        <f t="shared" si="22"/>
        <v>178</v>
      </c>
      <c r="I54" s="2">
        <f t="shared" si="23"/>
        <v>0</v>
      </c>
      <c r="J54" s="1">
        <v>1.5</v>
      </c>
      <c r="K54" s="3">
        <f t="shared" si="24"/>
        <v>1.5</v>
      </c>
    </row>
    <row r="55" ht="15">
      <c r="A55" s="13"/>
      <c r="B55" s="1" t="s">
        <v>112</v>
      </c>
      <c r="C55" s="1">
        <v>180</v>
      </c>
      <c r="D55" s="1">
        <f>D54-I55</f>
        <v>179.36689999999999</v>
      </c>
      <c r="E55" s="1">
        <f t="shared" si="22"/>
        <v>177.86689999999999</v>
      </c>
      <c r="F55" s="1" t="s">
        <v>111</v>
      </c>
      <c r="G55" s="1" t="s">
        <v>112</v>
      </c>
      <c r="H55" s="1">
        <v>13.31</v>
      </c>
      <c r="I55" s="2">
        <f t="shared" si="23"/>
        <v>0.1331</v>
      </c>
      <c r="J55" s="1">
        <v>1.5</v>
      </c>
      <c r="K55" s="3">
        <f t="shared" si="24"/>
        <v>2.1331000000000131</v>
      </c>
    </row>
    <row r="56" ht="15">
      <c r="B56" s="1" t="s">
        <v>113</v>
      </c>
      <c r="C56" s="1">
        <v>177.5</v>
      </c>
      <c r="D56" s="1">
        <v>177.5</v>
      </c>
      <c r="E56" s="1">
        <f t="shared" si="22"/>
        <v>176</v>
      </c>
      <c r="F56" s="1"/>
      <c r="G56" s="1"/>
      <c r="H56" s="1"/>
      <c r="I56" s="2">
        <f t="shared" si="23"/>
        <v>0</v>
      </c>
      <c r="J56" s="1">
        <v>1.5</v>
      </c>
      <c r="K56" s="3">
        <f t="shared" si="24"/>
        <v>1.5</v>
      </c>
    </row>
    <row r="57" ht="15">
      <c r="A57" s="13"/>
      <c r="B57" s="1" t="s">
        <v>114</v>
      </c>
      <c r="C57" s="1">
        <v>178.5</v>
      </c>
      <c r="D57" s="1">
        <f>D56-I57</f>
        <v>177.363</v>
      </c>
      <c r="E57" s="1">
        <f t="shared" si="22"/>
        <v>175.863</v>
      </c>
      <c r="F57" s="1" t="s">
        <v>113</v>
      </c>
      <c r="G57" s="1" t="s">
        <v>114</v>
      </c>
      <c r="H57" s="1">
        <v>13.699999999999999</v>
      </c>
      <c r="I57" s="2">
        <f t="shared" si="23"/>
        <v>0.13699999999999998</v>
      </c>
      <c r="J57" s="1">
        <v>1.5</v>
      </c>
      <c r="K57" s="3">
        <f t="shared" si="24"/>
        <v>2.6370000000000005</v>
      </c>
    </row>
    <row r="58" ht="15">
      <c r="A58" s="13"/>
      <c r="B58" s="1" t="s">
        <v>114</v>
      </c>
      <c r="C58" s="1">
        <v>178.5</v>
      </c>
      <c r="D58" s="1">
        <f>D57</f>
        <v>177.363</v>
      </c>
      <c r="E58" s="1">
        <f t="shared" si="22"/>
        <v>175.863</v>
      </c>
      <c r="F58" s="1" t="s">
        <v>112</v>
      </c>
      <c r="G58" s="1" t="s">
        <v>114</v>
      </c>
      <c r="H58" s="1">
        <v>38.359999999999999</v>
      </c>
      <c r="I58" s="2">
        <f>H58*0.03</f>
        <v>1.1508</v>
      </c>
      <c r="J58" s="1">
        <v>1.5</v>
      </c>
      <c r="K58" s="3">
        <f t="shared" si="24"/>
        <v>2.6370000000000005</v>
      </c>
    </row>
    <row r="59" ht="15">
      <c r="A59" s="13"/>
      <c r="B59" s="1" t="s">
        <v>115</v>
      </c>
      <c r="C59" s="1">
        <v>177.5</v>
      </c>
      <c r="D59" s="1">
        <f>D58-I59</f>
        <v>177.11670000000001</v>
      </c>
      <c r="E59" s="1">
        <f t="shared" si="22"/>
        <v>175.61670000000001</v>
      </c>
      <c r="F59" s="1" t="s">
        <v>114</v>
      </c>
      <c r="G59" s="1" t="s">
        <v>115</v>
      </c>
      <c r="H59" s="1">
        <v>24.629999999999999</v>
      </c>
      <c r="I59" s="2">
        <f t="shared" si="23"/>
        <v>0.24629999999999999</v>
      </c>
      <c r="J59" s="1">
        <v>1.5</v>
      </c>
      <c r="K59" s="3">
        <f t="shared" si="24"/>
        <v>1.8832999999999913</v>
      </c>
    </row>
    <row r="60" ht="15">
      <c r="B60" s="1" t="s">
        <v>116</v>
      </c>
      <c r="C60" s="1">
        <v>175.5</v>
      </c>
      <c r="D60" s="1">
        <v>175.5</v>
      </c>
      <c r="E60" s="1">
        <f t="shared" si="22"/>
        <v>174</v>
      </c>
      <c r="F60" s="1"/>
      <c r="G60" s="1"/>
      <c r="H60" s="1"/>
      <c r="I60" s="2">
        <f t="shared" si="23"/>
        <v>0</v>
      </c>
      <c r="J60" s="1">
        <v>1.5</v>
      </c>
      <c r="K60" s="3">
        <f t="shared" si="24"/>
        <v>1.5</v>
      </c>
    </row>
    <row r="61" ht="15">
      <c r="A61" s="13"/>
      <c r="B61" s="1" t="s">
        <v>117</v>
      </c>
      <c r="C61" s="1">
        <v>176.5</v>
      </c>
      <c r="D61" s="1">
        <f>D60-I61</f>
        <v>175.36699999999999</v>
      </c>
      <c r="E61" s="1">
        <f t="shared" si="22"/>
        <v>173.86699999999999</v>
      </c>
      <c r="F61" s="1" t="s">
        <v>116</v>
      </c>
      <c r="G61" s="1" t="s">
        <v>117</v>
      </c>
      <c r="H61" s="1">
        <v>13.300000000000001</v>
      </c>
      <c r="I61" s="2">
        <f t="shared" si="23"/>
        <v>0.13300000000000001</v>
      </c>
      <c r="J61" s="1">
        <v>1.5</v>
      </c>
      <c r="K61" s="3">
        <f t="shared" si="24"/>
        <v>2.6330000000000098</v>
      </c>
    </row>
    <row r="62" ht="15">
      <c r="A62" s="13"/>
      <c r="B62" s="1" t="s">
        <v>117</v>
      </c>
      <c r="C62" s="1">
        <v>176.5</v>
      </c>
      <c r="D62" s="1">
        <f>D61</f>
        <v>175.36699999999999</v>
      </c>
      <c r="E62" s="1">
        <f t="shared" si="22"/>
        <v>173.86699999999999</v>
      </c>
      <c r="F62" s="1" t="s">
        <v>115</v>
      </c>
      <c r="G62" s="1" t="s">
        <v>117</v>
      </c>
      <c r="H62" s="1">
        <v>29.190000000000001</v>
      </c>
      <c r="I62" s="2">
        <f t="shared" ref="I62:I63" si="26">H62*0.02</f>
        <v>0.58379999999999999</v>
      </c>
      <c r="J62" s="1">
        <v>1.5</v>
      </c>
      <c r="K62" s="3">
        <f t="shared" si="24"/>
        <v>2.6330000000000098</v>
      </c>
    </row>
    <row r="63" ht="15">
      <c r="B63" s="1" t="s">
        <v>118</v>
      </c>
      <c r="C63" s="1">
        <v>174.5</v>
      </c>
      <c r="D63" s="1">
        <f t="shared" ref="D63:D65" si="27">D62-I63</f>
        <v>174.05439999999999</v>
      </c>
      <c r="E63" s="1">
        <f t="shared" si="22"/>
        <v>172.55439999999999</v>
      </c>
      <c r="F63" s="1" t="s">
        <v>117</v>
      </c>
      <c r="G63" s="1" t="s">
        <v>118</v>
      </c>
      <c r="H63" s="1">
        <v>65.629999999999995</v>
      </c>
      <c r="I63" s="2">
        <f t="shared" si="26"/>
        <v>1.3126</v>
      </c>
      <c r="J63" s="1">
        <v>1.5</v>
      </c>
      <c r="K63" s="3">
        <f t="shared" si="24"/>
        <v>1.9456000000000131</v>
      </c>
    </row>
    <row r="64" ht="15">
      <c r="B64" s="1" t="s">
        <v>119</v>
      </c>
      <c r="C64" s="1">
        <v>171</v>
      </c>
      <c r="D64" s="1">
        <f t="shared" si="27"/>
        <v>170.39759999999998</v>
      </c>
      <c r="E64" s="1">
        <f t="shared" si="22"/>
        <v>168.89759999999998</v>
      </c>
      <c r="F64" s="1" t="s">
        <v>118</v>
      </c>
      <c r="G64" s="1" t="s">
        <v>119</v>
      </c>
      <c r="H64" s="1">
        <v>45.710000000000001</v>
      </c>
      <c r="I64" s="2">
        <f>H64*0.08</f>
        <v>3.6568000000000001</v>
      </c>
      <c r="J64" s="1">
        <v>1.5</v>
      </c>
      <c r="K64" s="3">
        <f t="shared" si="24"/>
        <v>2.1024000000000171</v>
      </c>
    </row>
    <row r="65" ht="15">
      <c r="B65" s="1" t="s">
        <v>120</v>
      </c>
      <c r="C65" s="1">
        <v>168.25</v>
      </c>
      <c r="D65" s="1">
        <f t="shared" si="27"/>
        <v>167.93009999999998</v>
      </c>
      <c r="E65" s="1">
        <f t="shared" si="22"/>
        <v>166.43009999999998</v>
      </c>
      <c r="F65" s="1" t="s">
        <v>119</v>
      </c>
      <c r="G65" s="1" t="s">
        <v>120</v>
      </c>
      <c r="H65" s="1">
        <v>35.25</v>
      </c>
      <c r="I65" s="2">
        <f>H65*0.07</f>
        <v>2.4675000000000002</v>
      </c>
      <c r="J65" s="1">
        <v>1.5</v>
      </c>
      <c r="K65" s="3">
        <f t="shared" si="24"/>
        <v>1.8199000000000183</v>
      </c>
    </row>
    <row r="66" ht="15">
      <c r="E66" s="1"/>
      <c r="I66" s="2"/>
      <c r="K66" s="3"/>
    </row>
    <row r="67" ht="15">
      <c r="E67" s="1"/>
      <c r="I67" s="2"/>
      <c r="K67" s="3"/>
    </row>
    <row r="68" ht="15">
      <c r="E68" s="1"/>
      <c r="I68" s="2"/>
      <c r="K68" s="3"/>
    </row>
    <row r="69" ht="15">
      <c r="E69" s="1"/>
      <c r="I69" s="2"/>
      <c r="K69" s="3"/>
    </row>
    <row r="70" ht="15">
      <c r="E70" s="1"/>
      <c r="I70" s="2"/>
      <c r="K70" s="3"/>
    </row>
    <row r="71" ht="15">
      <c r="E71" s="1"/>
      <c r="I71" s="2"/>
      <c r="K71" s="3"/>
    </row>
    <row r="72" ht="15">
      <c r="E72" s="1"/>
      <c r="I72" s="2"/>
      <c r="K72" s="3"/>
    </row>
    <row r="73" ht="15">
      <c r="E73" s="1"/>
      <c r="I73" s="2"/>
      <c r="K73" s="3"/>
    </row>
    <row r="74" ht="15">
      <c r="E74" s="1"/>
      <c r="I74" s="2"/>
      <c r="K74" s="3"/>
    </row>
    <row r="75" ht="15">
      <c r="E75" s="1"/>
      <c r="I75" s="2"/>
      <c r="K75" s="3"/>
    </row>
    <row r="76" ht="15">
      <c r="E76" s="1"/>
      <c r="I76" s="2"/>
      <c r="K76" s="3"/>
    </row>
  </sheetData>
  <mergeCells count="7">
    <mergeCell ref="B1:B2"/>
    <mergeCell ref="C1:E1"/>
    <mergeCell ref="F1:G1"/>
    <mergeCell ref="H1:H2"/>
    <mergeCell ref="I1:I2"/>
    <mergeCell ref="J1:J2"/>
    <mergeCell ref="K1:K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2" zoomScale="100" workbookViewId="0">
      <selection activeCell="C6" activeCellId="0" sqref="C6"/>
    </sheetView>
  </sheetViews>
  <sheetFormatPr baseColWidth="10" defaultRowHeight="15"/>
  <cols>
    <col min="1" max="1" style="0" width="11.5546875"/>
    <col customWidth="1" min="2" max="2" style="1" width="22.5546875"/>
    <col min="3" max="3" style="1" width="11.5546875"/>
    <col bestFit="1" min="4" max="4" style="1" width="14.4453125"/>
    <col bestFit="1" min="5" max="5" style="1" width="14.5546875"/>
    <col min="6" max="7" style="1" width="14.5546875"/>
    <col customWidth="1" min="8" max="8" style="1" width="17.99609375"/>
    <col min="9" max="9" style="1" width="11.5546875"/>
    <col customWidth="1" min="10" max="10" style="1" width="15.88671875"/>
    <col customWidth="1" min="11" max="11" style="1" width="16.10546875"/>
  </cols>
  <sheetData>
    <row r="1" ht="15">
      <c r="B1" s="1" t="s">
        <v>0</v>
      </c>
      <c r="C1" s="1" t="s">
        <v>1</v>
      </c>
      <c r="D1" s="1"/>
      <c r="E1" s="1"/>
      <c r="F1" s="1" t="s">
        <v>0</v>
      </c>
      <c r="G1" s="1"/>
      <c r="H1" s="2" t="s">
        <v>2</v>
      </c>
      <c r="I1" s="2" t="s">
        <v>3</v>
      </c>
      <c r="J1" s="2" t="s">
        <v>4</v>
      </c>
      <c r="K1" s="2" t="s">
        <v>5</v>
      </c>
    </row>
    <row r="2" ht="15">
      <c r="B2" s="1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2"/>
      <c r="I2" s="2"/>
      <c r="J2" s="2"/>
      <c r="K2" s="2"/>
    </row>
    <row r="3" ht="15">
      <c r="B3" s="1" t="s">
        <v>121</v>
      </c>
      <c r="C3" s="1">
        <v>200.25</v>
      </c>
      <c r="D3" s="1">
        <f>D4-I3</f>
        <v>199.8629</v>
      </c>
      <c r="E3" s="1">
        <f t="shared" ref="E3:E9" si="28">D3-J3</f>
        <v>197.8629</v>
      </c>
      <c r="F3" s="1" t="s">
        <v>122</v>
      </c>
      <c r="G3" s="1" t="s">
        <v>121</v>
      </c>
      <c r="H3" s="1">
        <v>13.710000000000001</v>
      </c>
      <c r="I3" s="1">
        <f t="shared" ref="I3:I9" si="29">H3*0.01</f>
        <v>0.1371</v>
      </c>
      <c r="J3" s="1">
        <v>2</v>
      </c>
      <c r="K3" s="3">
        <f t="shared" ref="K3:K9" si="30">C3-E3</f>
        <v>2.3871000000000038</v>
      </c>
    </row>
    <row r="4" ht="15">
      <c r="B4" s="1" t="s">
        <v>122</v>
      </c>
      <c r="C4" s="1">
        <v>200</v>
      </c>
      <c r="D4" s="1">
        <v>200</v>
      </c>
      <c r="E4" s="1">
        <f t="shared" si="28"/>
        <v>198</v>
      </c>
      <c r="F4" s="1"/>
      <c r="G4" s="1"/>
      <c r="H4" s="1"/>
      <c r="I4" s="1">
        <f t="shared" si="29"/>
        <v>0</v>
      </c>
      <c r="J4" s="1">
        <v>2</v>
      </c>
      <c r="K4" s="3">
        <f t="shared" si="30"/>
        <v>2</v>
      </c>
    </row>
    <row r="5" ht="15">
      <c r="B5" s="1" t="s">
        <v>123</v>
      </c>
      <c r="C5" s="1">
        <v>200.25</v>
      </c>
      <c r="D5" s="1">
        <v>200.25</v>
      </c>
      <c r="E5" s="1">
        <f t="shared" si="28"/>
        <v>198.25</v>
      </c>
      <c r="F5" s="1"/>
      <c r="G5" s="1"/>
      <c r="H5" s="1"/>
      <c r="I5" s="1">
        <f t="shared" si="29"/>
        <v>0</v>
      </c>
      <c r="J5" s="1">
        <v>2</v>
      </c>
      <c r="K5" s="3">
        <f t="shared" si="30"/>
        <v>2</v>
      </c>
    </row>
    <row r="6" ht="15">
      <c r="B6" s="1" t="s">
        <v>121</v>
      </c>
      <c r="C6" s="1">
        <v>200.25</v>
      </c>
      <c r="D6" s="1">
        <v>199.8629</v>
      </c>
      <c r="E6" s="1">
        <f t="shared" si="28"/>
        <v>197.8629</v>
      </c>
      <c r="F6" s="1" t="s">
        <v>123</v>
      </c>
      <c r="G6" s="1" t="s">
        <v>121</v>
      </c>
      <c r="H6" s="1">
        <v>5</v>
      </c>
      <c r="I6" s="1">
        <f t="shared" si="29"/>
        <v>0.050000000000000003</v>
      </c>
      <c r="J6" s="1">
        <v>2</v>
      </c>
      <c r="K6" s="3">
        <f t="shared" si="30"/>
        <v>2.3871000000000038</v>
      </c>
    </row>
    <row r="7" ht="15">
      <c r="B7" s="1" t="s">
        <v>124</v>
      </c>
      <c r="C7" s="1">
        <v>199.75</v>
      </c>
      <c r="D7" s="1">
        <v>199.75</v>
      </c>
      <c r="E7" s="1">
        <f t="shared" si="28"/>
        <v>197.75</v>
      </c>
      <c r="F7" s="1"/>
      <c r="G7" s="1"/>
      <c r="H7" s="1"/>
      <c r="I7" s="1">
        <f t="shared" si="29"/>
        <v>0</v>
      </c>
      <c r="J7" s="1">
        <v>2</v>
      </c>
      <c r="K7" s="3">
        <f t="shared" si="30"/>
        <v>2</v>
      </c>
    </row>
    <row r="8" ht="15">
      <c r="B8" s="1" t="s">
        <v>125</v>
      </c>
      <c r="C8" s="1">
        <v>199.5</v>
      </c>
      <c r="D8" s="1">
        <v>199.5</v>
      </c>
      <c r="E8" s="1">
        <f t="shared" si="28"/>
        <v>197.5</v>
      </c>
      <c r="F8" s="1"/>
      <c r="G8" s="1"/>
      <c r="H8" s="1"/>
      <c r="I8" s="1">
        <f t="shared" si="29"/>
        <v>0</v>
      </c>
      <c r="J8" s="1">
        <v>2</v>
      </c>
      <c r="K8" s="3">
        <f t="shared" si="30"/>
        <v>2</v>
      </c>
    </row>
    <row r="9" ht="15">
      <c r="B9" s="1" t="s">
        <v>126</v>
      </c>
      <c r="C9" s="1">
        <v>199.5</v>
      </c>
      <c r="D9" s="1">
        <v>199.3314</v>
      </c>
      <c r="E9" s="1">
        <f t="shared" si="28"/>
        <v>197.3314</v>
      </c>
      <c r="F9" s="1" t="s">
        <v>124</v>
      </c>
      <c r="G9" s="1" t="s">
        <v>126</v>
      </c>
      <c r="H9" s="1">
        <v>13.74</v>
      </c>
      <c r="I9" s="1">
        <f t="shared" si="29"/>
        <v>0.13739999999999999</v>
      </c>
      <c r="J9" s="1">
        <v>2</v>
      </c>
      <c r="K9" s="3">
        <f t="shared" si="30"/>
        <v>2.1685999999999979</v>
      </c>
    </row>
    <row r="10" ht="15">
      <c r="B10" s="1" t="s">
        <v>126</v>
      </c>
      <c r="C10" s="1">
        <v>199.5</v>
      </c>
      <c r="D10" s="1">
        <v>199.3314</v>
      </c>
      <c r="E10" s="1">
        <f t="shared" ref="E10:E65" si="31">D10-J10</f>
        <v>197.3314</v>
      </c>
      <c r="F10" s="1" t="s">
        <v>125</v>
      </c>
      <c r="G10" s="1" t="s">
        <v>126</v>
      </c>
      <c r="H10" s="1">
        <v>5</v>
      </c>
      <c r="I10" s="1">
        <f t="shared" ref="I10:I65" si="32">H10*0.01</f>
        <v>0.050000000000000003</v>
      </c>
      <c r="J10" s="1">
        <v>2</v>
      </c>
      <c r="K10" s="3">
        <f t="shared" ref="K10:K65" si="33">C10-E10</f>
        <v>2.1685999999999979</v>
      </c>
    </row>
    <row r="11" ht="15">
      <c r="B11" s="1" t="s">
        <v>126</v>
      </c>
      <c r="C11" s="1">
        <v>199.5</v>
      </c>
      <c r="D11" s="1">
        <f>D3-I11</f>
        <v>199.3314</v>
      </c>
      <c r="E11" s="1">
        <f t="shared" si="31"/>
        <v>197.3314</v>
      </c>
      <c r="F11" s="1" t="s">
        <v>121</v>
      </c>
      <c r="G11" s="1" t="s">
        <v>126</v>
      </c>
      <c r="H11" s="1">
        <v>53.149999999999999</v>
      </c>
      <c r="I11" s="1">
        <f t="shared" si="32"/>
        <v>0.53149999999999997</v>
      </c>
      <c r="J11" s="1">
        <v>2</v>
      </c>
      <c r="K11" s="3">
        <f t="shared" si="33"/>
        <v>2.1685999999999979</v>
      </c>
    </row>
    <row r="12" ht="15">
      <c r="B12" s="1" t="s">
        <v>127</v>
      </c>
      <c r="C12" s="1">
        <v>198.5</v>
      </c>
      <c r="D12" s="1">
        <v>198.5</v>
      </c>
      <c r="E12" s="1">
        <f t="shared" si="31"/>
        <v>196.5</v>
      </c>
      <c r="F12" s="1"/>
      <c r="G12" s="1"/>
      <c r="H12" s="1"/>
      <c r="I12" s="1">
        <f t="shared" si="32"/>
        <v>0</v>
      </c>
      <c r="J12" s="1">
        <v>2</v>
      </c>
      <c r="K12" s="3">
        <f t="shared" si="33"/>
        <v>2</v>
      </c>
    </row>
    <row r="13" ht="15">
      <c r="B13" s="1" t="s">
        <v>128</v>
      </c>
      <c r="C13" s="1">
        <v>196.5</v>
      </c>
      <c r="D13" s="1">
        <v>196.5</v>
      </c>
      <c r="E13" s="1">
        <f t="shared" si="31"/>
        <v>194.5</v>
      </c>
      <c r="F13" s="1"/>
      <c r="G13" s="1"/>
      <c r="H13" s="1"/>
      <c r="I13" s="1">
        <f t="shared" si="32"/>
        <v>0</v>
      </c>
      <c r="J13" s="1">
        <v>2</v>
      </c>
      <c r="K13" s="3">
        <f t="shared" si="33"/>
        <v>2</v>
      </c>
    </row>
    <row r="14" ht="15">
      <c r="B14" s="1" t="s">
        <v>129</v>
      </c>
      <c r="C14" s="1">
        <v>197</v>
      </c>
      <c r="D14" s="1">
        <v>196.44999999999999</v>
      </c>
      <c r="E14" s="1">
        <f t="shared" si="31"/>
        <v>194.44999999999999</v>
      </c>
      <c r="F14" s="1" t="s">
        <v>127</v>
      </c>
      <c r="G14" s="1" t="s">
        <v>129</v>
      </c>
      <c r="H14" s="1">
        <v>13.710000000000001</v>
      </c>
      <c r="I14" s="1">
        <f t="shared" si="32"/>
        <v>0.1371</v>
      </c>
      <c r="J14" s="1">
        <v>2</v>
      </c>
      <c r="K14" s="3">
        <f t="shared" si="33"/>
        <v>2.5500000000000114</v>
      </c>
    </row>
    <row r="15" ht="15">
      <c r="B15" s="1" t="s">
        <v>129</v>
      </c>
      <c r="C15" s="1">
        <v>197</v>
      </c>
      <c r="D15" s="1">
        <f>D13-I15</f>
        <v>196.44999999999999</v>
      </c>
      <c r="E15" s="1">
        <f t="shared" si="31"/>
        <v>194.44999999999999</v>
      </c>
      <c r="F15" s="1" t="s">
        <v>128</v>
      </c>
      <c r="G15" s="1" t="s">
        <v>129</v>
      </c>
      <c r="H15" s="1">
        <v>5</v>
      </c>
      <c r="I15" s="1">
        <f t="shared" si="32"/>
        <v>0.050000000000000003</v>
      </c>
      <c r="J15" s="1">
        <v>2</v>
      </c>
      <c r="K15" s="3">
        <f t="shared" si="33"/>
        <v>2.5500000000000114</v>
      </c>
    </row>
    <row r="16" ht="15">
      <c r="B16" s="1" t="s">
        <v>129</v>
      </c>
      <c r="C16" s="1">
        <v>197</v>
      </c>
      <c r="D16" s="1">
        <v>196.44999999999999</v>
      </c>
      <c r="E16" s="1">
        <f t="shared" si="31"/>
        <v>194.44999999999999</v>
      </c>
      <c r="F16" s="1" t="s">
        <v>126</v>
      </c>
      <c r="G16" s="1" t="s">
        <v>129</v>
      </c>
      <c r="H16" s="1">
        <v>58.960000000000001</v>
      </c>
      <c r="I16" s="1">
        <f t="shared" si="32"/>
        <v>0.58960000000000001</v>
      </c>
      <c r="J16" s="1">
        <v>2</v>
      </c>
      <c r="K16" s="3">
        <f t="shared" si="33"/>
        <v>2.5500000000000114</v>
      </c>
    </row>
    <row r="17" ht="15">
      <c r="B17" s="1" t="s">
        <v>130</v>
      </c>
      <c r="C17" s="1">
        <v>193.75</v>
      </c>
      <c r="D17" s="1">
        <v>193.75</v>
      </c>
      <c r="E17" s="1">
        <f t="shared" si="31"/>
        <v>191.75</v>
      </c>
      <c r="F17" s="1"/>
      <c r="G17" s="1"/>
      <c r="H17" s="1"/>
      <c r="I17" s="1">
        <f t="shared" si="32"/>
        <v>0</v>
      </c>
      <c r="J17" s="1">
        <v>2</v>
      </c>
      <c r="K17" s="3">
        <f t="shared" si="33"/>
        <v>2</v>
      </c>
    </row>
    <row r="18" ht="15">
      <c r="B18" s="1" t="s">
        <v>131</v>
      </c>
      <c r="C18" s="1">
        <v>192</v>
      </c>
      <c r="D18" s="1">
        <v>192</v>
      </c>
      <c r="E18" s="1">
        <f t="shared" si="31"/>
        <v>190</v>
      </c>
      <c r="F18" s="1"/>
      <c r="G18" s="1"/>
      <c r="H18" s="1"/>
      <c r="I18" s="1">
        <f t="shared" si="32"/>
        <v>0</v>
      </c>
      <c r="J18" s="1">
        <v>2</v>
      </c>
      <c r="K18" s="3">
        <f t="shared" si="33"/>
        <v>2</v>
      </c>
    </row>
    <row r="19" ht="15">
      <c r="B19" s="1" t="s">
        <v>132</v>
      </c>
      <c r="C19" s="1">
        <v>192.5</v>
      </c>
      <c r="D19" s="1">
        <v>191.94999999999999</v>
      </c>
      <c r="E19" s="1">
        <f t="shared" si="31"/>
        <v>189.94999999999999</v>
      </c>
      <c r="F19" s="1" t="s">
        <v>130</v>
      </c>
      <c r="G19" s="1" t="s">
        <v>132</v>
      </c>
      <c r="H19" s="1">
        <v>13.74</v>
      </c>
      <c r="I19" s="1">
        <f t="shared" si="32"/>
        <v>0.13739999999999999</v>
      </c>
      <c r="J19" s="1">
        <v>2</v>
      </c>
      <c r="K19" s="3">
        <f t="shared" si="33"/>
        <v>2.5500000000000114</v>
      </c>
    </row>
    <row r="20" ht="15">
      <c r="B20" s="1" t="s">
        <v>132</v>
      </c>
      <c r="C20" s="1">
        <v>192.5</v>
      </c>
      <c r="D20" s="1">
        <f>D18-I20</f>
        <v>191.94999999999999</v>
      </c>
      <c r="E20" s="1">
        <f t="shared" si="31"/>
        <v>189.94999999999999</v>
      </c>
      <c r="F20" s="1" t="s">
        <v>131</v>
      </c>
      <c r="G20" s="1" t="s">
        <v>132</v>
      </c>
      <c r="H20" s="1">
        <v>5</v>
      </c>
      <c r="I20" s="1">
        <f t="shared" si="32"/>
        <v>0.050000000000000003</v>
      </c>
      <c r="J20" s="1">
        <v>2</v>
      </c>
      <c r="K20" s="3">
        <f t="shared" si="33"/>
        <v>2.5500000000000114</v>
      </c>
    </row>
    <row r="21" ht="15">
      <c r="B21" s="1" t="s">
        <v>132</v>
      </c>
      <c r="C21" s="1">
        <v>192.5</v>
      </c>
      <c r="D21" s="1">
        <v>191.94999999999999</v>
      </c>
      <c r="E21" s="1">
        <f t="shared" si="31"/>
        <v>189.94999999999999</v>
      </c>
      <c r="F21" s="1" t="s">
        <v>129</v>
      </c>
      <c r="G21" s="1" t="s">
        <v>132</v>
      </c>
      <c r="H21" s="1">
        <v>53.240000000000002</v>
      </c>
      <c r="I21" s="1">
        <f t="shared" si="32"/>
        <v>0.53239999999999998</v>
      </c>
      <c r="J21" s="1">
        <v>2</v>
      </c>
      <c r="K21" s="3">
        <f t="shared" si="33"/>
        <v>2.5500000000000114</v>
      </c>
    </row>
    <row r="22" ht="15">
      <c r="B22" s="1" t="s">
        <v>133</v>
      </c>
      <c r="C22" s="1">
        <v>188.5</v>
      </c>
      <c r="D22" s="1">
        <v>188.5</v>
      </c>
      <c r="E22" s="1">
        <f t="shared" si="31"/>
        <v>186.5</v>
      </c>
      <c r="F22" s="1"/>
      <c r="G22" s="1"/>
      <c r="H22" s="1"/>
      <c r="I22" s="1">
        <f t="shared" si="32"/>
        <v>0</v>
      </c>
      <c r="J22" s="1">
        <v>2</v>
      </c>
      <c r="K22" s="3">
        <f t="shared" si="33"/>
        <v>2</v>
      </c>
    </row>
    <row r="23" ht="15">
      <c r="B23" s="1" t="s">
        <v>134</v>
      </c>
      <c r="C23" s="1">
        <v>187.5</v>
      </c>
      <c r="D23" s="1">
        <v>187.5</v>
      </c>
      <c r="E23" s="1">
        <f t="shared" si="31"/>
        <v>185.5</v>
      </c>
      <c r="F23" s="1"/>
      <c r="G23" s="1"/>
      <c r="H23" s="1"/>
      <c r="I23" s="1">
        <f t="shared" si="32"/>
        <v>0</v>
      </c>
      <c r="J23" s="1">
        <v>2</v>
      </c>
      <c r="K23" s="3">
        <f t="shared" si="33"/>
        <v>2</v>
      </c>
    </row>
    <row r="24" ht="15">
      <c r="B24" s="1" t="s">
        <v>135</v>
      </c>
      <c r="C24" s="1">
        <v>187.75</v>
      </c>
      <c r="D24" s="1">
        <v>187.44999999999999</v>
      </c>
      <c r="E24" s="1">
        <f t="shared" si="31"/>
        <v>185.44999999999999</v>
      </c>
      <c r="F24" s="1" t="s">
        <v>133</v>
      </c>
      <c r="G24" s="1" t="s">
        <v>135</v>
      </c>
      <c r="H24" s="1">
        <v>13.710000000000001</v>
      </c>
      <c r="I24" s="1">
        <f t="shared" si="32"/>
        <v>0.1371</v>
      </c>
      <c r="J24" s="1">
        <v>2</v>
      </c>
      <c r="K24" s="3">
        <f t="shared" si="33"/>
        <v>2.3000000000000114</v>
      </c>
    </row>
    <row r="25" ht="15">
      <c r="B25" s="1" t="s">
        <v>135</v>
      </c>
      <c r="C25" s="1">
        <v>187.75</v>
      </c>
      <c r="D25" s="1">
        <f>D23-I25</f>
        <v>187.44999999999999</v>
      </c>
      <c r="E25" s="1">
        <f t="shared" si="31"/>
        <v>185.44999999999999</v>
      </c>
      <c r="F25" s="1" t="s">
        <v>134</v>
      </c>
      <c r="G25" s="1" t="s">
        <v>135</v>
      </c>
      <c r="H25" s="1">
        <v>5</v>
      </c>
      <c r="I25" s="1">
        <f t="shared" si="32"/>
        <v>0.050000000000000003</v>
      </c>
      <c r="J25" s="1">
        <v>2</v>
      </c>
      <c r="K25" s="3">
        <f t="shared" si="33"/>
        <v>2.3000000000000114</v>
      </c>
    </row>
    <row r="26" ht="15">
      <c r="B26" s="1" t="s">
        <v>135</v>
      </c>
      <c r="C26" s="1">
        <v>187.75</v>
      </c>
      <c r="D26" s="1">
        <v>187.44999999999999</v>
      </c>
      <c r="E26" s="1">
        <f t="shared" si="31"/>
        <v>185.44999999999999</v>
      </c>
      <c r="F26" s="1" t="s">
        <v>132</v>
      </c>
      <c r="G26" s="1" t="s">
        <v>135</v>
      </c>
      <c r="H26" s="1">
        <v>58.880000000000003</v>
      </c>
      <c r="I26" s="1">
        <f t="shared" si="32"/>
        <v>0.58879999999999999</v>
      </c>
      <c r="J26" s="1">
        <v>2</v>
      </c>
      <c r="K26" s="3">
        <f t="shared" si="33"/>
        <v>2.3000000000000114</v>
      </c>
    </row>
    <row r="27" ht="15">
      <c r="B27" s="1" t="s">
        <v>136</v>
      </c>
      <c r="C27" s="1">
        <v>185.5</v>
      </c>
      <c r="D27" s="1">
        <v>185.5</v>
      </c>
      <c r="E27" s="1">
        <f t="shared" si="31"/>
        <v>183.5</v>
      </c>
      <c r="F27" s="1"/>
      <c r="G27" s="1"/>
      <c r="H27" s="1"/>
      <c r="I27" s="1">
        <f t="shared" si="32"/>
        <v>0</v>
      </c>
      <c r="J27" s="1">
        <v>2</v>
      </c>
      <c r="K27" s="3">
        <f t="shared" si="33"/>
        <v>2</v>
      </c>
    </row>
    <row r="28" ht="15">
      <c r="B28" s="1" t="s">
        <v>137</v>
      </c>
      <c r="C28" s="1">
        <v>185</v>
      </c>
      <c r="D28" s="1">
        <v>185</v>
      </c>
      <c r="E28" s="1">
        <f t="shared" si="31"/>
        <v>183</v>
      </c>
      <c r="F28" s="1"/>
      <c r="G28" s="1"/>
      <c r="H28" s="1"/>
      <c r="I28" s="1">
        <f t="shared" si="32"/>
        <v>0</v>
      </c>
      <c r="J28" s="1">
        <v>2</v>
      </c>
      <c r="K28" s="3">
        <f t="shared" si="33"/>
        <v>2</v>
      </c>
    </row>
    <row r="29" ht="15">
      <c r="B29" s="1" t="s">
        <v>138</v>
      </c>
      <c r="C29" s="1">
        <v>185</v>
      </c>
      <c r="D29" s="1">
        <v>184.94999999999999</v>
      </c>
      <c r="E29" s="1">
        <f t="shared" si="31"/>
        <v>182.94999999999999</v>
      </c>
      <c r="F29" s="1" t="s">
        <v>136</v>
      </c>
      <c r="G29" s="1" t="s">
        <v>138</v>
      </c>
      <c r="H29" s="1">
        <v>13.74</v>
      </c>
      <c r="I29" s="1">
        <f t="shared" si="32"/>
        <v>0.13739999999999999</v>
      </c>
      <c r="J29" s="1">
        <v>2</v>
      </c>
      <c r="K29" s="3">
        <f t="shared" si="33"/>
        <v>2.0500000000000114</v>
      </c>
    </row>
    <row r="30" ht="15">
      <c r="B30" s="1" t="s">
        <v>138</v>
      </c>
      <c r="C30" s="1">
        <v>185</v>
      </c>
      <c r="D30" s="1">
        <f>D28-I30</f>
        <v>184.94999999999999</v>
      </c>
      <c r="E30" s="1">
        <f t="shared" si="31"/>
        <v>182.94999999999999</v>
      </c>
      <c r="F30" s="1" t="s">
        <v>137</v>
      </c>
      <c r="G30" s="1" t="s">
        <v>138</v>
      </c>
      <c r="H30" s="1">
        <v>5</v>
      </c>
      <c r="I30" s="1">
        <f t="shared" si="32"/>
        <v>0.050000000000000003</v>
      </c>
      <c r="J30" s="1">
        <v>2</v>
      </c>
      <c r="K30" s="3">
        <f t="shared" si="33"/>
        <v>2.0500000000000114</v>
      </c>
    </row>
    <row r="31" ht="15">
      <c r="B31" s="1" t="s">
        <v>138</v>
      </c>
      <c r="C31" s="1">
        <v>185</v>
      </c>
      <c r="D31" s="1">
        <v>184.94999999999999</v>
      </c>
      <c r="E31" s="1">
        <f t="shared" si="31"/>
        <v>182.94999999999999</v>
      </c>
      <c r="F31" s="1" t="s">
        <v>135</v>
      </c>
      <c r="G31" s="1" t="s">
        <v>138</v>
      </c>
      <c r="H31" s="1">
        <v>53.229999999999997</v>
      </c>
      <c r="I31" s="1">
        <f t="shared" si="32"/>
        <v>0.5323</v>
      </c>
      <c r="J31" s="1">
        <v>2</v>
      </c>
      <c r="K31" s="3">
        <f t="shared" si="33"/>
        <v>2.0500000000000114</v>
      </c>
    </row>
    <row r="32" ht="15">
      <c r="B32" s="1" t="s">
        <v>139</v>
      </c>
      <c r="C32" s="1">
        <v>182</v>
      </c>
      <c r="D32" s="1">
        <v>182</v>
      </c>
      <c r="E32" s="1">
        <f t="shared" si="31"/>
        <v>180</v>
      </c>
      <c r="F32" s="1"/>
      <c r="G32" s="1"/>
      <c r="H32" s="1"/>
      <c r="I32" s="1">
        <f t="shared" si="32"/>
        <v>0</v>
      </c>
      <c r="J32" s="1">
        <v>2</v>
      </c>
      <c r="K32" s="3">
        <f t="shared" si="33"/>
        <v>2</v>
      </c>
    </row>
    <row r="33" ht="15">
      <c r="B33" s="1" t="s">
        <v>140</v>
      </c>
      <c r="C33" s="1">
        <v>181.75</v>
      </c>
      <c r="D33" s="1">
        <v>181.75</v>
      </c>
      <c r="E33" s="1">
        <f t="shared" si="31"/>
        <v>179.75</v>
      </c>
      <c r="F33" s="1"/>
      <c r="G33" s="1"/>
      <c r="H33" s="1"/>
      <c r="I33" s="1">
        <f t="shared" si="32"/>
        <v>0</v>
      </c>
      <c r="J33" s="1">
        <v>2</v>
      </c>
      <c r="K33" s="3">
        <f t="shared" si="33"/>
        <v>2</v>
      </c>
    </row>
    <row r="34" ht="15">
      <c r="B34" s="1" t="s">
        <v>141</v>
      </c>
      <c r="C34" s="1">
        <v>181.75</v>
      </c>
      <c r="D34" s="1">
        <v>181.69999999999999</v>
      </c>
      <c r="E34" s="1">
        <f t="shared" si="31"/>
        <v>179.69999999999999</v>
      </c>
      <c r="F34" s="1" t="s">
        <v>139</v>
      </c>
      <c r="G34" s="1" t="s">
        <v>141</v>
      </c>
      <c r="H34" s="1">
        <v>13.710000000000001</v>
      </c>
      <c r="I34" s="1">
        <f t="shared" si="32"/>
        <v>0.1371</v>
      </c>
      <c r="J34" s="1">
        <v>2</v>
      </c>
      <c r="K34" s="3">
        <f t="shared" si="33"/>
        <v>2.0500000000000114</v>
      </c>
    </row>
    <row r="35" ht="15">
      <c r="B35" s="1" t="s">
        <v>141</v>
      </c>
      <c r="C35" s="1">
        <v>181.75</v>
      </c>
      <c r="D35" s="1">
        <f>D33-I35</f>
        <v>181.69999999999999</v>
      </c>
      <c r="E35" s="1">
        <f t="shared" si="31"/>
        <v>179.69999999999999</v>
      </c>
      <c r="F35" s="1" t="s">
        <v>140</v>
      </c>
      <c r="G35" s="1" t="s">
        <v>141</v>
      </c>
      <c r="H35" s="1">
        <v>5</v>
      </c>
      <c r="I35" s="1">
        <f t="shared" si="32"/>
        <v>0.050000000000000003</v>
      </c>
      <c r="J35" s="1">
        <v>2</v>
      </c>
      <c r="K35" s="3">
        <f t="shared" si="33"/>
        <v>2.0500000000000114</v>
      </c>
    </row>
    <row r="36" ht="15">
      <c r="B36" s="1" t="s">
        <v>141</v>
      </c>
      <c r="C36" s="1">
        <v>181.75</v>
      </c>
      <c r="D36" s="1">
        <v>181.69999999999999</v>
      </c>
      <c r="E36" s="1">
        <f t="shared" si="31"/>
        <v>179.69999999999999</v>
      </c>
      <c r="F36" s="1" t="s">
        <v>138</v>
      </c>
      <c r="G36" s="1" t="s">
        <v>141</v>
      </c>
      <c r="H36" s="1">
        <v>58.880000000000003</v>
      </c>
      <c r="I36" s="1">
        <f t="shared" si="32"/>
        <v>0.58879999999999999</v>
      </c>
      <c r="J36" s="1">
        <v>2</v>
      </c>
      <c r="K36" s="3">
        <f t="shared" si="33"/>
        <v>2.0500000000000114</v>
      </c>
    </row>
    <row r="37" ht="15">
      <c r="B37" s="1" t="s">
        <v>142</v>
      </c>
      <c r="C37" s="1">
        <v>179</v>
      </c>
      <c r="D37" s="1">
        <v>179</v>
      </c>
      <c r="E37" s="1">
        <f t="shared" si="31"/>
        <v>177</v>
      </c>
      <c r="F37" s="1"/>
      <c r="G37" s="1"/>
      <c r="H37" s="1"/>
      <c r="I37" s="1">
        <f t="shared" si="32"/>
        <v>0</v>
      </c>
      <c r="J37" s="1">
        <v>2</v>
      </c>
      <c r="K37" s="3">
        <f t="shared" si="33"/>
        <v>2</v>
      </c>
    </row>
    <row r="38" ht="15">
      <c r="B38" s="1" t="s">
        <v>143</v>
      </c>
      <c r="C38" s="1">
        <v>178.5</v>
      </c>
      <c r="D38" s="1">
        <v>178.5</v>
      </c>
      <c r="E38" s="1">
        <f t="shared" si="31"/>
        <v>176.5</v>
      </c>
      <c r="I38" s="1">
        <f t="shared" si="32"/>
        <v>0</v>
      </c>
      <c r="J38" s="1">
        <v>2</v>
      </c>
      <c r="K38" s="3">
        <f t="shared" si="33"/>
        <v>2</v>
      </c>
    </row>
    <row r="39" ht="15">
      <c r="B39" s="1" t="s">
        <v>144</v>
      </c>
      <c r="C39" s="1">
        <v>178.5</v>
      </c>
      <c r="D39" s="1">
        <v>178.44999999999999</v>
      </c>
      <c r="E39" s="1">
        <f t="shared" si="31"/>
        <v>176.44999999999999</v>
      </c>
      <c r="F39" s="1" t="s">
        <v>142</v>
      </c>
      <c r="G39" s="1" t="s">
        <v>144</v>
      </c>
      <c r="H39" s="1">
        <v>13.74</v>
      </c>
      <c r="I39" s="1">
        <f t="shared" si="32"/>
        <v>0.13739999999999999</v>
      </c>
      <c r="J39" s="1">
        <v>2</v>
      </c>
      <c r="K39" s="3">
        <f t="shared" si="33"/>
        <v>2.0500000000000114</v>
      </c>
    </row>
    <row r="40" ht="15">
      <c r="B40" s="1" t="s">
        <v>144</v>
      </c>
      <c r="C40" s="1">
        <v>178.5</v>
      </c>
      <c r="D40" s="1">
        <f>D38-I40</f>
        <v>178.44999999999999</v>
      </c>
      <c r="E40" s="1">
        <f t="shared" si="31"/>
        <v>176.44999999999999</v>
      </c>
      <c r="F40" s="1" t="s">
        <v>143</v>
      </c>
      <c r="G40" s="1" t="s">
        <v>144</v>
      </c>
      <c r="H40" s="1">
        <v>5</v>
      </c>
      <c r="I40" s="1">
        <f t="shared" si="32"/>
        <v>0.050000000000000003</v>
      </c>
      <c r="J40" s="1">
        <v>2</v>
      </c>
      <c r="K40" s="3">
        <f t="shared" si="33"/>
        <v>2.0500000000000114</v>
      </c>
    </row>
    <row r="41" ht="15">
      <c r="B41" s="1" t="s">
        <v>144</v>
      </c>
      <c r="C41" s="1">
        <v>178.5</v>
      </c>
      <c r="D41" s="1">
        <v>178.44999999999999</v>
      </c>
      <c r="E41" s="1">
        <f t="shared" si="31"/>
        <v>176.44999999999999</v>
      </c>
      <c r="F41" s="1" t="s">
        <v>141</v>
      </c>
      <c r="G41" s="1" t="s">
        <v>144</v>
      </c>
      <c r="H41" s="1">
        <v>53.240000000000002</v>
      </c>
      <c r="I41" s="1">
        <f t="shared" si="32"/>
        <v>0.53239999999999998</v>
      </c>
      <c r="J41" s="1">
        <v>2</v>
      </c>
      <c r="K41" s="3">
        <f t="shared" si="33"/>
        <v>2.0500000000000114</v>
      </c>
    </row>
    <row r="42" ht="15">
      <c r="B42" s="1" t="s">
        <v>145</v>
      </c>
      <c r="C42" s="1">
        <v>179</v>
      </c>
      <c r="D42" s="1">
        <v>179</v>
      </c>
      <c r="E42" s="1">
        <f t="shared" si="31"/>
        <v>177</v>
      </c>
      <c r="F42" s="1"/>
      <c r="G42" s="1"/>
      <c r="H42" s="1"/>
      <c r="I42" s="1">
        <f t="shared" si="32"/>
        <v>0</v>
      </c>
      <c r="J42" s="1">
        <v>2</v>
      </c>
      <c r="K42" s="3">
        <f t="shared" si="33"/>
        <v>2</v>
      </c>
    </row>
    <row r="43" ht="15">
      <c r="B43" s="1" t="s">
        <v>146</v>
      </c>
      <c r="C43" s="1">
        <v>178.5</v>
      </c>
      <c r="D43" s="1">
        <v>178.5</v>
      </c>
      <c r="E43" s="1">
        <f t="shared" si="31"/>
        <v>176.5</v>
      </c>
      <c r="F43" s="1"/>
      <c r="G43" s="1"/>
      <c r="H43" s="1"/>
      <c r="I43" s="1">
        <f t="shared" si="32"/>
        <v>0</v>
      </c>
      <c r="J43" s="1">
        <v>2</v>
      </c>
      <c r="K43" s="3">
        <f t="shared" si="33"/>
        <v>2</v>
      </c>
    </row>
    <row r="44" ht="15">
      <c r="B44" s="1" t="s">
        <v>147</v>
      </c>
      <c r="C44" s="1">
        <v>178.5</v>
      </c>
      <c r="D44" s="1">
        <v>177.86000000000001</v>
      </c>
      <c r="E44" s="1">
        <f t="shared" si="31"/>
        <v>175.86000000000001</v>
      </c>
      <c r="F44" s="1" t="s">
        <v>145</v>
      </c>
      <c r="G44" s="1" t="s">
        <v>147</v>
      </c>
      <c r="H44" s="1">
        <v>13.710000000000001</v>
      </c>
      <c r="I44" s="1">
        <f t="shared" si="32"/>
        <v>0.1371</v>
      </c>
      <c r="J44" s="1">
        <v>2</v>
      </c>
      <c r="K44" s="3">
        <f t="shared" si="33"/>
        <v>2.6399999999999864</v>
      </c>
    </row>
    <row r="45" ht="15">
      <c r="B45" s="1" t="s">
        <v>147</v>
      </c>
      <c r="C45" s="1">
        <v>178.5</v>
      </c>
      <c r="D45" s="1">
        <v>177.86000000000001</v>
      </c>
      <c r="E45" s="1">
        <f t="shared" si="31"/>
        <v>175.86000000000001</v>
      </c>
      <c r="F45" s="1" t="s">
        <v>146</v>
      </c>
      <c r="G45" s="1" t="s">
        <v>147</v>
      </c>
      <c r="H45" s="1">
        <v>5</v>
      </c>
      <c r="I45" s="1">
        <f t="shared" si="32"/>
        <v>0.050000000000000003</v>
      </c>
      <c r="J45" s="1">
        <v>2</v>
      </c>
      <c r="K45" s="3">
        <f t="shared" si="33"/>
        <v>2.6399999999999864</v>
      </c>
    </row>
    <row r="46" ht="15">
      <c r="B46" s="1" t="s">
        <v>147</v>
      </c>
      <c r="C46" s="1">
        <v>178.5</v>
      </c>
      <c r="D46" s="1">
        <v>177.86000000000001</v>
      </c>
      <c r="E46" s="1">
        <f t="shared" si="31"/>
        <v>175.86000000000001</v>
      </c>
      <c r="F46" s="1" t="s">
        <v>144</v>
      </c>
      <c r="G46" s="1" t="s">
        <v>147</v>
      </c>
      <c r="H46" s="1">
        <v>58.880000000000003</v>
      </c>
      <c r="I46" s="1">
        <f t="shared" si="32"/>
        <v>0.58879999999999999</v>
      </c>
      <c r="J46" s="1">
        <v>2</v>
      </c>
      <c r="K46" s="3">
        <f t="shared" si="33"/>
        <v>2.6399999999999864</v>
      </c>
    </row>
    <row r="47" ht="15">
      <c r="B47" s="1" t="s">
        <v>148</v>
      </c>
      <c r="C47" s="1">
        <v>170</v>
      </c>
      <c r="D47" s="1">
        <v>170</v>
      </c>
      <c r="E47" s="1">
        <f t="shared" si="31"/>
        <v>168</v>
      </c>
      <c r="F47" s="1"/>
      <c r="G47" s="1"/>
      <c r="H47" s="1"/>
      <c r="I47" s="1">
        <f t="shared" si="32"/>
        <v>0</v>
      </c>
      <c r="J47" s="1">
        <v>2</v>
      </c>
      <c r="K47" s="3">
        <f t="shared" si="33"/>
        <v>2</v>
      </c>
    </row>
    <row r="48" ht="15">
      <c r="B48" s="1" t="s">
        <v>149</v>
      </c>
      <c r="C48" s="1">
        <v>169.75</v>
      </c>
      <c r="D48" s="1">
        <v>169.75</v>
      </c>
      <c r="E48" s="1">
        <f t="shared" si="31"/>
        <v>167.75</v>
      </c>
      <c r="F48" s="1"/>
      <c r="G48" s="1"/>
      <c r="H48" s="1"/>
      <c r="I48" s="1">
        <f t="shared" si="32"/>
        <v>0</v>
      </c>
      <c r="J48" s="1">
        <v>2</v>
      </c>
      <c r="K48" s="3">
        <f t="shared" si="33"/>
        <v>2</v>
      </c>
    </row>
    <row r="49" ht="15">
      <c r="B49" s="1" t="s">
        <v>150</v>
      </c>
      <c r="C49" s="1">
        <v>169.75</v>
      </c>
      <c r="D49" s="1">
        <v>169.69999999999999</v>
      </c>
      <c r="E49" s="1">
        <f t="shared" si="31"/>
        <v>167.69999999999999</v>
      </c>
      <c r="F49" s="1" t="s">
        <v>148</v>
      </c>
      <c r="G49" s="1" t="s">
        <v>150</v>
      </c>
      <c r="H49" s="1">
        <v>13.74</v>
      </c>
      <c r="I49" s="1">
        <f t="shared" si="32"/>
        <v>0.13739999999999999</v>
      </c>
      <c r="J49" s="1">
        <v>2</v>
      </c>
      <c r="K49" s="3">
        <f t="shared" si="33"/>
        <v>2.0500000000000114</v>
      </c>
    </row>
    <row r="50" ht="15">
      <c r="B50" s="1" t="s">
        <v>150</v>
      </c>
      <c r="C50" s="1">
        <v>169.75</v>
      </c>
      <c r="D50" s="1">
        <f>D48-I50</f>
        <v>169.69999999999999</v>
      </c>
      <c r="E50" s="1">
        <f t="shared" si="31"/>
        <v>167.69999999999999</v>
      </c>
      <c r="F50" s="1" t="s">
        <v>149</v>
      </c>
      <c r="G50" s="1" t="s">
        <v>150</v>
      </c>
      <c r="H50" s="1">
        <v>5</v>
      </c>
      <c r="I50" s="1">
        <f t="shared" si="32"/>
        <v>0.050000000000000003</v>
      </c>
      <c r="J50" s="1">
        <v>2</v>
      </c>
      <c r="K50" s="3">
        <f t="shared" si="33"/>
        <v>2.0500000000000114</v>
      </c>
    </row>
    <row r="51" ht="15">
      <c r="B51" s="1" t="s">
        <v>150</v>
      </c>
      <c r="C51" s="1">
        <v>169.75</v>
      </c>
      <c r="D51" s="1">
        <v>169.69999999999999</v>
      </c>
      <c r="E51" s="1">
        <f t="shared" si="31"/>
        <v>167.69999999999999</v>
      </c>
      <c r="F51" s="1" t="s">
        <v>147</v>
      </c>
      <c r="G51" s="1" t="s">
        <v>150</v>
      </c>
      <c r="H51" s="1">
        <v>55.210000000000001</v>
      </c>
      <c r="I51" s="1">
        <f t="shared" si="32"/>
        <v>0.55210000000000004</v>
      </c>
      <c r="J51" s="1">
        <v>2</v>
      </c>
      <c r="K51" s="3">
        <f t="shared" si="33"/>
        <v>2.0500000000000114</v>
      </c>
      <c r="L51" s="12"/>
    </row>
    <row r="52" ht="15">
      <c r="B52" s="1" t="s">
        <v>150</v>
      </c>
      <c r="C52" s="1">
        <v>169.75</v>
      </c>
      <c r="D52" s="1">
        <v>169.69999999999999</v>
      </c>
      <c r="E52" s="1">
        <f t="shared" si="31"/>
        <v>167.69999999999999</v>
      </c>
      <c r="F52" s="1" t="s">
        <v>150</v>
      </c>
      <c r="G52" s="1" t="s">
        <v>151</v>
      </c>
      <c r="H52" s="1">
        <v>27.800000000000001</v>
      </c>
      <c r="I52" s="1">
        <f t="shared" si="32"/>
        <v>0.27800000000000002</v>
      </c>
      <c r="J52" s="1">
        <v>2</v>
      </c>
      <c r="K52" s="3">
        <f t="shared" si="33"/>
        <v>2.0500000000000114</v>
      </c>
      <c r="L52" s="12"/>
    </row>
    <row r="53" ht="15">
      <c r="B53" s="1" t="s">
        <v>151</v>
      </c>
      <c r="C53" s="1">
        <v>167.5</v>
      </c>
      <c r="D53" s="1">
        <v>167.5</v>
      </c>
      <c r="E53" s="1">
        <f t="shared" si="31"/>
        <v>165.5</v>
      </c>
      <c r="F53" s="1"/>
      <c r="G53" s="1"/>
      <c r="H53" s="1"/>
      <c r="I53" s="1">
        <f t="shared" si="32"/>
        <v>0</v>
      </c>
      <c r="J53" s="1">
        <v>2</v>
      </c>
      <c r="K53" s="3">
        <f t="shared" si="33"/>
        <v>2</v>
      </c>
    </row>
    <row r="54" ht="15">
      <c r="B54" s="1" t="s">
        <v>152</v>
      </c>
      <c r="C54" s="1">
        <v>164.75</v>
      </c>
      <c r="D54" s="1">
        <v>164.75</v>
      </c>
      <c r="E54" s="1">
        <f t="shared" si="31"/>
        <v>162.75</v>
      </c>
      <c r="I54" s="1">
        <f t="shared" si="32"/>
        <v>0</v>
      </c>
      <c r="J54" s="1">
        <v>2</v>
      </c>
      <c r="K54" s="3">
        <f t="shared" si="33"/>
        <v>2</v>
      </c>
    </row>
    <row r="55" ht="15">
      <c r="B55" s="1" t="s">
        <v>153</v>
      </c>
      <c r="C55" s="1">
        <v>164.75</v>
      </c>
      <c r="D55" s="1">
        <v>164.75</v>
      </c>
      <c r="E55" s="1">
        <f t="shared" si="31"/>
        <v>162.75</v>
      </c>
      <c r="F55" s="1"/>
      <c r="G55" s="1"/>
      <c r="H55" s="1"/>
      <c r="I55" s="1">
        <f t="shared" si="32"/>
        <v>0</v>
      </c>
      <c r="J55" s="1">
        <v>2</v>
      </c>
      <c r="K55" s="3">
        <f t="shared" si="33"/>
        <v>2</v>
      </c>
    </row>
    <row r="56" ht="15">
      <c r="B56" s="1" t="s">
        <v>154</v>
      </c>
      <c r="C56" s="1">
        <v>164.5</v>
      </c>
      <c r="D56" s="1">
        <v>164.80000000000001</v>
      </c>
      <c r="E56" s="1">
        <f t="shared" si="31"/>
        <v>162.80000000000001</v>
      </c>
      <c r="F56" s="1" t="s">
        <v>152</v>
      </c>
      <c r="G56" s="1" t="s">
        <v>154</v>
      </c>
      <c r="H56" s="1">
        <v>13.710000000000001</v>
      </c>
      <c r="I56" s="1">
        <f t="shared" si="32"/>
        <v>0.1371</v>
      </c>
      <c r="J56" s="1">
        <v>2</v>
      </c>
      <c r="K56" s="3">
        <f t="shared" si="33"/>
        <v>1.6999999999999886</v>
      </c>
    </row>
    <row r="57" ht="15">
      <c r="B57" s="1" t="s">
        <v>154</v>
      </c>
      <c r="C57" s="1">
        <v>164.5</v>
      </c>
      <c r="D57" s="1">
        <f>D55+I57</f>
        <v>164.80000000000001</v>
      </c>
      <c r="E57" s="1">
        <f t="shared" si="31"/>
        <v>162.80000000000001</v>
      </c>
      <c r="F57" s="1" t="s">
        <v>153</v>
      </c>
      <c r="G57" s="1" t="s">
        <v>154</v>
      </c>
      <c r="H57" s="1">
        <v>5</v>
      </c>
      <c r="I57" s="1">
        <f t="shared" si="32"/>
        <v>0.050000000000000003</v>
      </c>
      <c r="J57" s="1">
        <v>2</v>
      </c>
      <c r="K57" s="3">
        <f t="shared" si="33"/>
        <v>1.6999999999999886</v>
      </c>
    </row>
    <row r="58" ht="15">
      <c r="B58" s="1" t="s">
        <v>154</v>
      </c>
      <c r="C58" s="1">
        <v>164.5</v>
      </c>
      <c r="D58" s="1">
        <v>164.80000000000001</v>
      </c>
      <c r="E58" s="1">
        <f t="shared" si="31"/>
        <v>162.80000000000001</v>
      </c>
      <c r="F58" s="1" t="s">
        <v>151</v>
      </c>
      <c r="G58" s="1" t="s">
        <v>154</v>
      </c>
      <c r="H58" s="1">
        <v>29.73</v>
      </c>
      <c r="I58" s="1">
        <f t="shared" si="32"/>
        <v>0.29730000000000001</v>
      </c>
      <c r="J58" s="1">
        <v>2</v>
      </c>
      <c r="K58" s="3">
        <f t="shared" si="33"/>
        <v>1.6999999999999886</v>
      </c>
    </row>
    <row r="59" ht="15">
      <c r="B59" s="1" t="s">
        <v>155</v>
      </c>
      <c r="C59" s="1">
        <v>195.75</v>
      </c>
      <c r="D59" s="1">
        <v>195.75</v>
      </c>
      <c r="E59" s="1">
        <f t="shared" si="31"/>
        <v>193.75</v>
      </c>
      <c r="F59" s="1"/>
      <c r="G59" s="1"/>
      <c r="H59" s="1"/>
      <c r="I59" s="1">
        <f t="shared" si="32"/>
        <v>0</v>
      </c>
      <c r="J59" s="1">
        <v>2</v>
      </c>
      <c r="K59" s="3">
        <f t="shared" si="33"/>
        <v>2</v>
      </c>
    </row>
    <row r="60" ht="15">
      <c r="B60" s="1" t="s">
        <v>156</v>
      </c>
      <c r="C60" s="1">
        <v>194.75</v>
      </c>
      <c r="D60" s="1">
        <v>194.74000000000001</v>
      </c>
      <c r="E60" s="1">
        <f t="shared" si="31"/>
        <v>192.74000000000001</v>
      </c>
      <c r="F60" s="1"/>
      <c r="G60" s="1"/>
      <c r="H60" s="1"/>
      <c r="I60" s="1">
        <f t="shared" si="32"/>
        <v>0</v>
      </c>
      <c r="J60" s="1">
        <v>2</v>
      </c>
      <c r="K60" s="3">
        <f t="shared" si="33"/>
        <v>2.0099999999999909</v>
      </c>
    </row>
    <row r="61" ht="15">
      <c r="B61" s="1" t="s">
        <v>157</v>
      </c>
      <c r="C61" s="1">
        <v>195</v>
      </c>
      <c r="D61" s="1">
        <v>194.69</v>
      </c>
      <c r="E61" s="1">
        <f t="shared" si="31"/>
        <v>192.69</v>
      </c>
      <c r="F61" s="1" t="s">
        <v>155</v>
      </c>
      <c r="G61" s="1" t="s">
        <v>157</v>
      </c>
      <c r="H61" s="1">
        <v>13.710000000000001</v>
      </c>
      <c r="I61" s="1">
        <f t="shared" si="32"/>
        <v>0.1371</v>
      </c>
      <c r="J61" s="1">
        <v>2</v>
      </c>
      <c r="K61" s="3">
        <f t="shared" si="33"/>
        <v>2.3100000000000023</v>
      </c>
    </row>
    <row r="62" ht="15">
      <c r="B62" s="1" t="s">
        <v>157</v>
      </c>
      <c r="C62" s="1">
        <v>195</v>
      </c>
      <c r="D62" s="1">
        <f>D60-I62</f>
        <v>194.69</v>
      </c>
      <c r="E62" s="1">
        <f t="shared" si="31"/>
        <v>192.69</v>
      </c>
      <c r="F62" s="1" t="s">
        <v>156</v>
      </c>
      <c r="G62" s="1" t="s">
        <v>157</v>
      </c>
      <c r="H62" s="1">
        <v>5</v>
      </c>
      <c r="I62" s="1">
        <f t="shared" si="32"/>
        <v>0.050000000000000003</v>
      </c>
      <c r="J62" s="1">
        <v>2</v>
      </c>
      <c r="K62" s="3">
        <f t="shared" si="33"/>
        <v>2.3100000000000023</v>
      </c>
    </row>
    <row r="63" ht="15">
      <c r="B63" s="1" t="s">
        <v>158</v>
      </c>
      <c r="C63" s="1">
        <v>192.75</v>
      </c>
      <c r="D63" s="1">
        <v>192.75</v>
      </c>
      <c r="E63" s="1">
        <f t="shared" si="31"/>
        <v>190.75</v>
      </c>
      <c r="F63" s="1"/>
      <c r="G63" s="1"/>
      <c r="H63" s="1"/>
      <c r="I63" s="1">
        <f t="shared" si="32"/>
        <v>0</v>
      </c>
      <c r="J63" s="1">
        <v>2</v>
      </c>
      <c r="K63" s="3">
        <f t="shared" si="33"/>
        <v>2</v>
      </c>
    </row>
    <row r="64" ht="15">
      <c r="B64" s="14" t="s">
        <v>159</v>
      </c>
      <c r="C64" s="1">
        <v>191.75</v>
      </c>
      <c r="D64" s="1">
        <v>191.75</v>
      </c>
      <c r="E64" s="1">
        <f t="shared" si="31"/>
        <v>189.75</v>
      </c>
      <c r="F64" s="1"/>
      <c r="G64" s="1"/>
      <c r="H64" s="1"/>
      <c r="I64" s="1">
        <f t="shared" si="32"/>
        <v>0</v>
      </c>
      <c r="J64" s="1">
        <v>2</v>
      </c>
      <c r="K64" s="3">
        <f t="shared" si="33"/>
        <v>2</v>
      </c>
    </row>
    <row r="65" ht="15">
      <c r="B65" s="14" t="s">
        <v>160</v>
      </c>
      <c r="C65" s="1">
        <v>192</v>
      </c>
      <c r="D65" s="1">
        <v>191.69999999999999</v>
      </c>
      <c r="E65" s="1">
        <f t="shared" si="31"/>
        <v>189.69999999999999</v>
      </c>
      <c r="F65" s="1" t="s">
        <v>158</v>
      </c>
      <c r="G65" s="1" t="s">
        <v>160</v>
      </c>
      <c r="H65" s="1">
        <v>13.74</v>
      </c>
      <c r="I65" s="1">
        <f t="shared" si="32"/>
        <v>0.13739999999999999</v>
      </c>
      <c r="J65" s="1">
        <v>2</v>
      </c>
      <c r="K65" s="3">
        <f t="shared" si="33"/>
        <v>2.3000000000000114</v>
      </c>
    </row>
    <row r="66" ht="15">
      <c r="B66" s="1" t="s">
        <v>160</v>
      </c>
      <c r="C66" s="1">
        <v>192</v>
      </c>
      <c r="D66" s="1">
        <f>C64-I66</f>
        <v>191.69999999999999</v>
      </c>
      <c r="E66" s="1">
        <f>D66-J66</f>
        <v>189.69999999999999</v>
      </c>
      <c r="F66" s="1" t="s">
        <v>159</v>
      </c>
      <c r="G66" s="1" t="s">
        <v>160</v>
      </c>
      <c r="H66" s="1">
        <v>5</v>
      </c>
      <c r="I66" s="1">
        <f>H66*0.01</f>
        <v>0.050000000000000003</v>
      </c>
      <c r="J66" s="1">
        <v>2</v>
      </c>
      <c r="K66" s="3">
        <f>C66-E66</f>
        <v>2.3000000000000114</v>
      </c>
    </row>
    <row r="67" ht="15">
      <c r="B67" s="1" t="s">
        <v>160</v>
      </c>
      <c r="C67" s="1">
        <v>192</v>
      </c>
      <c r="D67" s="1">
        <v>191.69999999999999</v>
      </c>
      <c r="E67" s="1">
        <f>D67-J67</f>
        <v>189.69999999999999</v>
      </c>
      <c r="F67" s="1" t="s">
        <v>157</v>
      </c>
      <c r="G67" s="1" t="s">
        <v>160</v>
      </c>
      <c r="H67" s="1">
        <v>53.109999999999999</v>
      </c>
      <c r="I67" s="1">
        <f>H67*0.01</f>
        <v>0.53110000000000002</v>
      </c>
      <c r="J67" s="1">
        <v>2</v>
      </c>
      <c r="K67" s="3">
        <f>C67-E67</f>
        <v>2.3000000000000114</v>
      </c>
    </row>
    <row r="68" ht="15">
      <c r="B68" s="14" t="s">
        <v>161</v>
      </c>
      <c r="C68" s="1">
        <v>190.25</v>
      </c>
      <c r="D68" s="1">
        <v>190.25</v>
      </c>
      <c r="E68" s="1">
        <f>D68-J68</f>
        <v>188.25</v>
      </c>
      <c r="I68" s="1">
        <f>H68*0.01</f>
        <v>0</v>
      </c>
      <c r="J68" s="1">
        <v>2</v>
      </c>
      <c r="K68" s="3">
        <f>C68-E68</f>
        <v>2</v>
      </c>
    </row>
    <row r="69" ht="15">
      <c r="B69" s="14" t="s">
        <v>162</v>
      </c>
      <c r="C69" s="1">
        <v>189.75</v>
      </c>
      <c r="D69" s="1">
        <v>189.75</v>
      </c>
      <c r="E69" s="1">
        <f>D69-J69</f>
        <v>187.75</v>
      </c>
      <c r="I69" s="1">
        <f>H69*0.01</f>
        <v>0</v>
      </c>
      <c r="J69" s="1">
        <v>2</v>
      </c>
      <c r="K69" s="3">
        <f>C69-E69</f>
        <v>2</v>
      </c>
    </row>
    <row r="70" ht="15">
      <c r="B70" s="14" t="s">
        <v>163</v>
      </c>
      <c r="C70" s="1">
        <v>190</v>
      </c>
      <c r="D70" s="1">
        <v>189.69999999999999</v>
      </c>
      <c r="E70" s="1">
        <f>D70-J70</f>
        <v>187.69999999999999</v>
      </c>
      <c r="F70" s="1" t="s">
        <v>161</v>
      </c>
      <c r="G70" s="1" t="s">
        <v>163</v>
      </c>
      <c r="H70" s="1">
        <v>13.710000000000001</v>
      </c>
      <c r="I70" s="1">
        <f>H70*0.01</f>
        <v>0.1371</v>
      </c>
      <c r="J70" s="1">
        <v>2</v>
      </c>
      <c r="K70" s="3">
        <f>C70-E70</f>
        <v>2.3000000000000114</v>
      </c>
    </row>
    <row r="71" ht="15">
      <c r="B71" s="1" t="s">
        <v>163</v>
      </c>
      <c r="C71" s="1">
        <v>190</v>
      </c>
      <c r="D71" s="1">
        <f>D69-I71</f>
        <v>189.69999999999999</v>
      </c>
      <c r="E71" s="1">
        <f>D71-J71</f>
        <v>187.69999999999999</v>
      </c>
      <c r="F71" s="1" t="s">
        <v>162</v>
      </c>
      <c r="G71" s="1" t="s">
        <v>163</v>
      </c>
      <c r="H71" s="1">
        <v>5</v>
      </c>
      <c r="I71" s="1">
        <f>H71*0.01</f>
        <v>0.050000000000000003</v>
      </c>
      <c r="J71" s="1">
        <v>2</v>
      </c>
      <c r="K71" s="3">
        <f>C71-E71</f>
        <v>2.3000000000000114</v>
      </c>
    </row>
    <row r="72" ht="15">
      <c r="B72" s="1" t="s">
        <v>163</v>
      </c>
      <c r="C72" s="1">
        <v>190</v>
      </c>
      <c r="D72" s="1">
        <v>189.69999999999999</v>
      </c>
      <c r="E72" s="1">
        <f>D72-J72</f>
        <v>187.69999999999999</v>
      </c>
      <c r="F72" s="1" t="s">
        <v>160</v>
      </c>
      <c r="G72" s="1" t="s">
        <v>163</v>
      </c>
      <c r="H72" s="1">
        <v>58.960000000000001</v>
      </c>
      <c r="I72" s="1">
        <f>H72*0.01</f>
        <v>0.58960000000000001</v>
      </c>
      <c r="J72" s="1">
        <v>2</v>
      </c>
      <c r="K72" s="3">
        <f>C72-E72</f>
        <v>2.3000000000000114</v>
      </c>
    </row>
    <row r="73" ht="15">
      <c r="B73" s="14" t="s">
        <v>164</v>
      </c>
      <c r="C73" s="1">
        <v>188.5</v>
      </c>
      <c r="D73" s="1">
        <v>188.5</v>
      </c>
      <c r="E73" s="1">
        <f>D73-J73</f>
        <v>186.5</v>
      </c>
      <c r="I73" s="1">
        <f>H73*0.01</f>
        <v>0</v>
      </c>
      <c r="J73" s="1">
        <v>2</v>
      </c>
      <c r="K73" s="3">
        <f>C73-E73</f>
        <v>2</v>
      </c>
    </row>
    <row r="74" ht="15">
      <c r="B74" s="14" t="s">
        <v>165</v>
      </c>
      <c r="C74" s="1">
        <v>188.25</v>
      </c>
      <c r="D74" s="1">
        <v>188.25</v>
      </c>
      <c r="E74" s="1">
        <f>D74-J74</f>
        <v>186.25</v>
      </c>
      <c r="I74" s="1">
        <f>H74*0.01</f>
        <v>0</v>
      </c>
      <c r="J74" s="1">
        <v>2</v>
      </c>
      <c r="K74" s="3">
        <f>C74-E74</f>
        <v>2</v>
      </c>
    </row>
    <row r="75" ht="15">
      <c r="B75" s="14" t="s">
        <v>166</v>
      </c>
      <c r="C75" s="1">
        <v>188.25</v>
      </c>
      <c r="D75" s="1">
        <v>188.19999999999999</v>
      </c>
      <c r="E75" s="1">
        <f>D75-J75</f>
        <v>186.19999999999999</v>
      </c>
      <c r="F75" s="1" t="s">
        <v>164</v>
      </c>
      <c r="G75" s="1" t="s">
        <v>166</v>
      </c>
      <c r="H75" s="1">
        <v>13.73</v>
      </c>
      <c r="I75" s="1">
        <f>H75*0.01</f>
        <v>0.13730000000000001</v>
      </c>
      <c r="J75" s="1">
        <v>2</v>
      </c>
      <c r="K75" s="3">
        <f>C75-E75</f>
        <v>2.0500000000000114</v>
      </c>
    </row>
    <row r="76" ht="15">
      <c r="B76" s="1" t="s">
        <v>166</v>
      </c>
      <c r="C76" s="1">
        <v>188.25</v>
      </c>
      <c r="D76" s="1">
        <f>D74-I76</f>
        <v>188.19999999999999</v>
      </c>
      <c r="E76" s="1">
        <f>D76-J76</f>
        <v>186.19999999999999</v>
      </c>
      <c r="F76" s="1" t="s">
        <v>165</v>
      </c>
      <c r="G76" s="1" t="s">
        <v>166</v>
      </c>
      <c r="H76" s="1">
        <v>5</v>
      </c>
      <c r="I76" s="1">
        <f>H76*0.01</f>
        <v>0.050000000000000003</v>
      </c>
      <c r="J76" s="1">
        <v>2</v>
      </c>
      <c r="K76" s="3">
        <f>C76-E76</f>
        <v>2.0500000000000114</v>
      </c>
    </row>
    <row r="77" ht="15">
      <c r="B77" s="1" t="s">
        <v>166</v>
      </c>
      <c r="C77" s="1">
        <v>188.25</v>
      </c>
      <c r="D77" s="1">
        <v>188.19999999999999</v>
      </c>
      <c r="E77" s="1">
        <f>D77-J77</f>
        <v>186.19999999999999</v>
      </c>
      <c r="F77" s="1" t="s">
        <v>163</v>
      </c>
      <c r="G77" s="1" t="s">
        <v>166</v>
      </c>
      <c r="H77" s="1">
        <v>53.240000000000002</v>
      </c>
      <c r="I77" s="1">
        <f>H77*0.01</f>
        <v>0.53239999999999998</v>
      </c>
      <c r="J77" s="1">
        <v>2</v>
      </c>
      <c r="K77" s="3">
        <f>C77-E77</f>
        <v>2.0500000000000114</v>
      </c>
    </row>
    <row r="78" ht="15">
      <c r="B78" s="14" t="s">
        <v>167</v>
      </c>
      <c r="C78" s="1">
        <v>186.75</v>
      </c>
      <c r="D78" s="1">
        <v>186.75</v>
      </c>
      <c r="E78" s="1">
        <f>D78-J78</f>
        <v>184.75</v>
      </c>
      <c r="I78" s="1">
        <f>H78*0.01</f>
        <v>0</v>
      </c>
      <c r="J78" s="1">
        <v>2</v>
      </c>
      <c r="K78" s="3">
        <f>C78-E78</f>
        <v>2</v>
      </c>
    </row>
    <row r="79" ht="15">
      <c r="B79" s="14" t="s">
        <v>168</v>
      </c>
      <c r="C79" s="1">
        <v>186.5</v>
      </c>
      <c r="D79" s="1">
        <v>186.5</v>
      </c>
      <c r="E79" s="1">
        <f>D79-J79</f>
        <v>184.5</v>
      </c>
      <c r="I79" s="1">
        <f>H79*0.01</f>
        <v>0</v>
      </c>
      <c r="J79" s="1">
        <v>2</v>
      </c>
      <c r="K79" s="3">
        <f>C79-E79</f>
        <v>2</v>
      </c>
    </row>
    <row r="80" ht="15">
      <c r="B80" s="14" t="s">
        <v>169</v>
      </c>
      <c r="C80" s="1">
        <v>186.5</v>
      </c>
      <c r="D80" s="1">
        <v>186.44999999999999</v>
      </c>
      <c r="E80" s="1">
        <f>D80-J80</f>
        <v>184.44999999999999</v>
      </c>
      <c r="F80" s="1" t="s">
        <v>167</v>
      </c>
      <c r="G80" s="1" t="s">
        <v>169</v>
      </c>
      <c r="H80" s="1">
        <v>13.710000000000001</v>
      </c>
      <c r="I80" s="1">
        <f>H80*0.01</f>
        <v>0.1371</v>
      </c>
      <c r="J80" s="1">
        <v>2</v>
      </c>
      <c r="K80" s="3">
        <f>C80-E80</f>
        <v>2.0500000000000114</v>
      </c>
    </row>
    <row r="81" ht="15">
      <c r="B81" s="1" t="s">
        <v>169</v>
      </c>
      <c r="C81" s="1">
        <v>186.5</v>
      </c>
      <c r="D81" s="1">
        <f>D79-I81</f>
        <v>186.44999999999999</v>
      </c>
      <c r="E81" s="1">
        <f>D81-J81</f>
        <v>184.44999999999999</v>
      </c>
      <c r="F81" s="1" t="s">
        <v>168</v>
      </c>
      <c r="G81" s="1" t="s">
        <v>169</v>
      </c>
      <c r="H81" s="1">
        <v>5</v>
      </c>
      <c r="I81" s="1">
        <f>H81*0.01</f>
        <v>0.050000000000000003</v>
      </c>
      <c r="J81" s="1">
        <v>2</v>
      </c>
      <c r="K81" s="3">
        <f>C81-E81</f>
        <v>2.0500000000000114</v>
      </c>
    </row>
    <row r="82" ht="15">
      <c r="B82" s="1" t="s">
        <v>169</v>
      </c>
      <c r="C82" s="1">
        <v>186.5</v>
      </c>
      <c r="D82" s="1">
        <v>186.44999999999999</v>
      </c>
      <c r="E82" s="1">
        <f>D82-J82</f>
        <v>184.44999999999999</v>
      </c>
      <c r="F82" s="1" t="s">
        <v>166</v>
      </c>
      <c r="G82" s="1" t="s">
        <v>169</v>
      </c>
      <c r="H82" s="1">
        <v>58.880000000000003</v>
      </c>
      <c r="I82" s="1">
        <f>H82*0.01</f>
        <v>0.58879999999999999</v>
      </c>
      <c r="J82" s="1">
        <v>2</v>
      </c>
      <c r="K82" s="3">
        <f>C82-E82</f>
        <v>2.0500000000000114</v>
      </c>
    </row>
    <row r="83" ht="15">
      <c r="B83" s="14" t="s">
        <v>170</v>
      </c>
      <c r="C83" s="1">
        <v>186.75</v>
      </c>
      <c r="D83" s="1">
        <v>186.75</v>
      </c>
      <c r="E83" s="1">
        <f>D83-J83</f>
        <v>184.75</v>
      </c>
      <c r="I83" s="1">
        <f>H83*0.01</f>
        <v>0</v>
      </c>
      <c r="J83" s="1">
        <v>2</v>
      </c>
      <c r="K83" s="3">
        <f>C83-E83</f>
        <v>2</v>
      </c>
    </row>
    <row r="84" ht="15">
      <c r="B84" s="14" t="s">
        <v>171</v>
      </c>
      <c r="C84" s="1">
        <v>186.5</v>
      </c>
      <c r="D84" s="1">
        <v>186.5</v>
      </c>
      <c r="E84" s="1">
        <f>D84-J84</f>
        <v>184.5</v>
      </c>
      <c r="I84" s="1">
        <f>H84*0.01</f>
        <v>0</v>
      </c>
      <c r="J84" s="1">
        <v>2</v>
      </c>
      <c r="K84" s="3">
        <f>C84-E84</f>
        <v>2</v>
      </c>
    </row>
    <row r="85" ht="15">
      <c r="B85" s="14" t="s">
        <v>172</v>
      </c>
      <c r="C85" s="1">
        <v>186.5</v>
      </c>
      <c r="D85" s="1">
        <v>185.91999999999999</v>
      </c>
      <c r="E85" s="1">
        <f>D85-J85</f>
        <v>183.91999999999999</v>
      </c>
      <c r="F85" s="1" t="s">
        <v>170</v>
      </c>
      <c r="G85" s="1" t="s">
        <v>172</v>
      </c>
      <c r="H85" s="1">
        <v>13.74</v>
      </c>
      <c r="I85" s="1">
        <f>H85*0.01</f>
        <v>0.13739999999999999</v>
      </c>
      <c r="J85" s="1">
        <v>2</v>
      </c>
      <c r="K85" s="3">
        <f>C85-E85</f>
        <v>2.5800000000000125</v>
      </c>
    </row>
    <row r="86" ht="15">
      <c r="B86" s="1" t="s">
        <v>172</v>
      </c>
      <c r="C86" s="1">
        <v>186.5</v>
      </c>
      <c r="D86" s="1">
        <v>185.91999999999999</v>
      </c>
      <c r="E86" s="1">
        <f>D86-J86</f>
        <v>183.91999999999999</v>
      </c>
      <c r="F86" s="1" t="s">
        <v>171</v>
      </c>
      <c r="G86" s="1" t="s">
        <v>172</v>
      </c>
      <c r="H86" s="1">
        <v>5</v>
      </c>
      <c r="I86" s="1">
        <f>H86*0.01</f>
        <v>0.050000000000000003</v>
      </c>
      <c r="J86" s="1">
        <v>2</v>
      </c>
      <c r="K86" s="3">
        <f>C86-E86</f>
        <v>2.5800000000000125</v>
      </c>
    </row>
    <row r="87" ht="15">
      <c r="B87" s="1" t="s">
        <v>172</v>
      </c>
      <c r="C87" s="1">
        <v>186.5</v>
      </c>
      <c r="D87" s="1">
        <v>185.91999999999999</v>
      </c>
      <c r="E87" s="1">
        <f>D87-J87</f>
        <v>183.91999999999999</v>
      </c>
      <c r="F87" s="1" t="s">
        <v>169</v>
      </c>
      <c r="G87" s="1" t="s">
        <v>172</v>
      </c>
      <c r="H87" s="1">
        <v>53.240000000000002</v>
      </c>
      <c r="I87" s="1">
        <f>H87*0.01</f>
        <v>0.53239999999999998</v>
      </c>
      <c r="J87" s="1">
        <v>2</v>
      </c>
      <c r="K87" s="3">
        <f>C87-E87</f>
        <v>2.5800000000000125</v>
      </c>
    </row>
    <row r="88" ht="15">
      <c r="B88" s="14" t="s">
        <v>173</v>
      </c>
      <c r="C88" s="1">
        <v>181.75</v>
      </c>
      <c r="D88" s="1">
        <v>181.75</v>
      </c>
      <c r="E88" s="1">
        <f>D88-J88</f>
        <v>179.75</v>
      </c>
      <c r="I88" s="1">
        <f>H88*0.01</f>
        <v>0</v>
      </c>
      <c r="J88" s="1">
        <v>2</v>
      </c>
      <c r="K88" s="3">
        <f>C88-E88</f>
        <v>2</v>
      </c>
    </row>
    <row r="89" ht="15">
      <c r="B89" s="14" t="s">
        <v>174</v>
      </c>
      <c r="C89" s="1">
        <v>181.5</v>
      </c>
      <c r="D89" s="1">
        <v>181.5</v>
      </c>
      <c r="E89" s="1">
        <f>D89-J89</f>
        <v>179.5</v>
      </c>
      <c r="I89" s="1">
        <f>H89*0.01</f>
        <v>0</v>
      </c>
      <c r="J89" s="1">
        <v>2</v>
      </c>
      <c r="K89" s="3">
        <f>C89-E89</f>
        <v>2</v>
      </c>
    </row>
    <row r="90" ht="15">
      <c r="B90" s="14" t="s">
        <v>175</v>
      </c>
      <c r="C90" s="1">
        <v>181.5</v>
      </c>
      <c r="D90" s="1">
        <v>181.44999999999999</v>
      </c>
      <c r="E90" s="1">
        <f>D90-J90</f>
        <v>179.44999999999999</v>
      </c>
      <c r="F90" s="1" t="s">
        <v>173</v>
      </c>
      <c r="G90" s="1" t="s">
        <v>175</v>
      </c>
      <c r="H90" s="1">
        <v>13.710000000000001</v>
      </c>
      <c r="I90" s="1">
        <f>H90*0.01</f>
        <v>0.1371</v>
      </c>
      <c r="J90" s="1">
        <v>2</v>
      </c>
      <c r="K90" s="3">
        <f>C90-E90</f>
        <v>2.0500000000000114</v>
      </c>
    </row>
    <row r="91" ht="15">
      <c r="B91" s="1" t="s">
        <v>175</v>
      </c>
      <c r="C91" s="1">
        <v>181.5</v>
      </c>
      <c r="D91" s="1">
        <f>D89-I91</f>
        <v>181.44999999999999</v>
      </c>
      <c r="E91" s="1">
        <f>D91-J91</f>
        <v>179.44999999999999</v>
      </c>
      <c r="F91" s="1" t="s">
        <v>174</v>
      </c>
      <c r="G91" s="1" t="s">
        <v>175</v>
      </c>
      <c r="H91" s="1">
        <v>5</v>
      </c>
      <c r="I91" s="1">
        <f>H91*0.01</f>
        <v>0.050000000000000003</v>
      </c>
      <c r="J91" s="1">
        <v>2</v>
      </c>
      <c r="K91" s="3">
        <f>C91-E91</f>
        <v>2.0500000000000114</v>
      </c>
    </row>
    <row r="92" ht="15">
      <c r="B92" s="1" t="s">
        <v>175</v>
      </c>
      <c r="C92" s="1">
        <v>181.5</v>
      </c>
      <c r="D92" s="1">
        <v>181.44999999999999</v>
      </c>
      <c r="E92" s="1">
        <f>D92-J92</f>
        <v>179.44999999999999</v>
      </c>
      <c r="F92" s="1" t="s">
        <v>172</v>
      </c>
      <c r="G92" s="1" t="s">
        <v>175</v>
      </c>
      <c r="H92" s="1">
        <v>58.880000000000003</v>
      </c>
      <c r="I92" s="1">
        <f>H92*0.01</f>
        <v>0.58879999999999999</v>
      </c>
      <c r="J92" s="1">
        <v>2</v>
      </c>
      <c r="K92" s="3">
        <f>C92-E92</f>
        <v>2.0500000000000114</v>
      </c>
    </row>
    <row r="93" ht="15">
      <c r="B93" s="14" t="s">
        <v>176</v>
      </c>
      <c r="C93" s="1">
        <v>179</v>
      </c>
      <c r="D93" s="1">
        <v>179</v>
      </c>
      <c r="E93" s="1">
        <f>D93-J93</f>
        <v>177</v>
      </c>
      <c r="I93" s="1">
        <f>H93*0.01</f>
        <v>0</v>
      </c>
      <c r="J93" s="1">
        <v>2</v>
      </c>
      <c r="K93" s="3">
        <f>C93-E93</f>
        <v>2</v>
      </c>
    </row>
    <row r="94" ht="15">
      <c r="B94" s="14" t="s">
        <v>177</v>
      </c>
      <c r="C94" s="1">
        <v>179</v>
      </c>
      <c r="D94" s="1">
        <v>179</v>
      </c>
      <c r="E94" s="1">
        <f>D94-J94</f>
        <v>177</v>
      </c>
      <c r="I94" s="1">
        <f>H94*0.01</f>
        <v>0</v>
      </c>
      <c r="J94" s="1">
        <v>2</v>
      </c>
      <c r="K94" s="3">
        <f>C94-E94</f>
        <v>2</v>
      </c>
    </row>
    <row r="95" ht="15">
      <c r="B95" s="14" t="s">
        <v>178</v>
      </c>
      <c r="C95" s="1">
        <v>179</v>
      </c>
      <c r="D95" s="1">
        <v>178.86000000000001</v>
      </c>
      <c r="E95" s="1">
        <f>D95-J95</f>
        <v>176.86000000000001</v>
      </c>
      <c r="F95" s="1" t="s">
        <v>176</v>
      </c>
      <c r="G95" s="1" t="s">
        <v>178</v>
      </c>
      <c r="H95" s="1">
        <v>13.74</v>
      </c>
      <c r="I95" s="1">
        <f>H95*0.01</f>
        <v>0.13739999999999999</v>
      </c>
      <c r="J95" s="1">
        <v>2</v>
      </c>
      <c r="K95" s="3">
        <f>C95-E95</f>
        <v>2.1399999999999864</v>
      </c>
    </row>
    <row r="96" ht="15">
      <c r="B96" s="1" t="s">
        <v>178</v>
      </c>
      <c r="C96" s="1">
        <v>179</v>
      </c>
      <c r="D96" s="1">
        <v>178.86000000000001</v>
      </c>
      <c r="E96" s="1">
        <f>D96-J96</f>
        <v>176.86000000000001</v>
      </c>
      <c r="F96" s="1" t="s">
        <v>177</v>
      </c>
      <c r="G96" s="1" t="s">
        <v>178</v>
      </c>
      <c r="H96" s="1">
        <v>5</v>
      </c>
      <c r="I96" s="1">
        <f>H96*0.01</f>
        <v>0.050000000000000003</v>
      </c>
      <c r="J96" s="1">
        <v>2</v>
      </c>
      <c r="K96" s="3">
        <f>C96-E96</f>
        <v>2.1399999999999864</v>
      </c>
    </row>
    <row r="97" ht="15">
      <c r="B97" s="1" t="s">
        <v>178</v>
      </c>
      <c r="C97" s="1">
        <v>179</v>
      </c>
      <c r="D97" s="1">
        <v>178.86000000000001</v>
      </c>
      <c r="E97" s="1">
        <f>D97-J97</f>
        <v>176.86000000000001</v>
      </c>
      <c r="F97" s="1" t="s">
        <v>175</v>
      </c>
      <c r="G97" s="1" t="s">
        <v>178</v>
      </c>
      <c r="H97" s="1">
        <v>53.240000000000002</v>
      </c>
      <c r="I97" s="1">
        <f>H97*0.01</f>
        <v>0.53239999999999998</v>
      </c>
      <c r="J97" s="1">
        <v>2</v>
      </c>
      <c r="K97" s="3">
        <f>C97-E97</f>
        <v>2.1399999999999864</v>
      </c>
    </row>
    <row r="98" ht="15">
      <c r="B98" s="14" t="s">
        <v>179</v>
      </c>
      <c r="C98" s="1">
        <v>176</v>
      </c>
      <c r="D98" s="1">
        <v>176</v>
      </c>
      <c r="E98" s="1">
        <f>D98-J98</f>
        <v>174</v>
      </c>
      <c r="I98" s="1">
        <f>H98*0.01</f>
        <v>0</v>
      </c>
      <c r="J98" s="1">
        <v>2</v>
      </c>
      <c r="K98" s="3">
        <f>C98-E98</f>
        <v>2</v>
      </c>
    </row>
    <row r="99" ht="15">
      <c r="B99" s="14" t="s">
        <v>180</v>
      </c>
      <c r="C99" s="1">
        <v>176</v>
      </c>
      <c r="D99" s="1">
        <v>176</v>
      </c>
      <c r="E99" s="1">
        <f>D99-J99</f>
        <v>174</v>
      </c>
      <c r="I99" s="1">
        <f>H99*0.01</f>
        <v>0</v>
      </c>
      <c r="J99" s="1">
        <v>2</v>
      </c>
      <c r="K99" s="3">
        <f>C99-E99</f>
        <v>2</v>
      </c>
    </row>
    <row r="100" ht="15">
      <c r="B100" s="14" t="s">
        <v>181</v>
      </c>
      <c r="C100" s="1">
        <v>176</v>
      </c>
      <c r="D100" s="1">
        <v>175.86000000000001</v>
      </c>
      <c r="E100" s="1">
        <f>D100-J100</f>
        <v>173.86000000000001</v>
      </c>
      <c r="F100" s="1" t="s">
        <v>179</v>
      </c>
      <c r="G100" s="1" t="s">
        <v>181</v>
      </c>
      <c r="H100" s="1">
        <v>13.710000000000001</v>
      </c>
      <c r="I100" s="1">
        <f>H100*0.01</f>
        <v>0.1371</v>
      </c>
      <c r="J100" s="1">
        <v>2</v>
      </c>
      <c r="K100" s="3">
        <f>C100-E100</f>
        <v>2.1399999999999864</v>
      </c>
    </row>
    <row r="101" ht="15">
      <c r="B101" s="1" t="s">
        <v>181</v>
      </c>
      <c r="C101" s="1">
        <v>176</v>
      </c>
      <c r="D101" s="1">
        <v>175.86000000000001</v>
      </c>
      <c r="E101" s="1">
        <f>D101-J101</f>
        <v>173.86000000000001</v>
      </c>
      <c r="F101" s="1" t="s">
        <v>180</v>
      </c>
      <c r="G101" s="1" t="s">
        <v>181</v>
      </c>
      <c r="H101" s="1">
        <v>5</v>
      </c>
      <c r="I101" s="1">
        <f>H101*0.01</f>
        <v>0.050000000000000003</v>
      </c>
      <c r="J101" s="1">
        <v>2</v>
      </c>
      <c r="K101" s="3">
        <f>C101-E101</f>
        <v>2.1399999999999864</v>
      </c>
    </row>
    <row r="102" ht="15">
      <c r="B102" s="1" t="s">
        <v>181</v>
      </c>
      <c r="C102" s="1">
        <v>176</v>
      </c>
      <c r="D102" s="1">
        <v>175.86000000000001</v>
      </c>
      <c r="E102" s="1">
        <f>D102-J102</f>
        <v>173.86000000000001</v>
      </c>
      <c r="F102" s="1" t="s">
        <v>178</v>
      </c>
      <c r="G102" s="1" t="s">
        <v>181</v>
      </c>
      <c r="H102" s="1">
        <v>58.880000000000003</v>
      </c>
      <c r="I102" s="1">
        <f>H102*0.01</f>
        <v>0.58879999999999999</v>
      </c>
      <c r="J102" s="1">
        <v>2</v>
      </c>
      <c r="K102" s="3">
        <f>C102-E102</f>
        <v>2.1399999999999864</v>
      </c>
    </row>
    <row r="103" ht="15">
      <c r="B103" s="14" t="s">
        <v>182</v>
      </c>
      <c r="C103" s="1">
        <v>173</v>
      </c>
      <c r="D103" s="1">
        <v>173</v>
      </c>
      <c r="E103" s="1">
        <f>D103-J103</f>
        <v>171</v>
      </c>
      <c r="I103" s="1">
        <f>H103*0.01</f>
        <v>0</v>
      </c>
      <c r="J103" s="1">
        <v>2</v>
      </c>
      <c r="K103" s="3">
        <f>C103-E103</f>
        <v>2</v>
      </c>
    </row>
    <row r="104" ht="15">
      <c r="B104" s="14" t="s">
        <v>183</v>
      </c>
      <c r="C104" s="1">
        <v>173</v>
      </c>
      <c r="D104" s="1">
        <v>173</v>
      </c>
      <c r="E104" s="1">
        <f>D104-J104</f>
        <v>171</v>
      </c>
      <c r="I104" s="1">
        <f>H104*0.01</f>
        <v>0</v>
      </c>
      <c r="J104" s="1">
        <v>2</v>
      </c>
      <c r="K104" s="3">
        <f>C104-E104</f>
        <v>2</v>
      </c>
    </row>
    <row r="105" ht="15">
      <c r="B105" s="14" t="s">
        <v>184</v>
      </c>
      <c r="C105" s="1">
        <v>173</v>
      </c>
      <c r="D105" s="1">
        <v>172.86000000000001</v>
      </c>
      <c r="E105" s="1">
        <f>D105-J105</f>
        <v>170.86000000000001</v>
      </c>
      <c r="F105" s="1" t="s">
        <v>182</v>
      </c>
      <c r="G105" s="1" t="s">
        <v>184</v>
      </c>
      <c r="H105" s="1">
        <v>13.73</v>
      </c>
      <c r="I105" s="1">
        <f>H105*0.01</f>
        <v>0.13730000000000001</v>
      </c>
      <c r="J105" s="1">
        <v>2</v>
      </c>
      <c r="K105" s="3">
        <f>C105-E105</f>
        <v>2.1399999999999864</v>
      </c>
    </row>
    <row r="106" ht="15">
      <c r="B106" s="1" t="s">
        <v>184</v>
      </c>
      <c r="C106" s="1">
        <v>173</v>
      </c>
      <c r="D106" s="1">
        <v>172.86000000000001</v>
      </c>
      <c r="E106" s="1">
        <f>D106-J106</f>
        <v>170.86000000000001</v>
      </c>
      <c r="F106" s="1" t="s">
        <v>183</v>
      </c>
      <c r="G106" s="1" t="s">
        <v>184</v>
      </c>
      <c r="H106" s="1">
        <v>5</v>
      </c>
      <c r="I106" s="1">
        <f>H106*0.01</f>
        <v>0.050000000000000003</v>
      </c>
      <c r="J106" s="1">
        <v>2</v>
      </c>
      <c r="K106" s="3">
        <f>C106-E106</f>
        <v>2.1399999999999864</v>
      </c>
    </row>
    <row r="107" ht="15">
      <c r="B107" s="1" t="s">
        <v>184</v>
      </c>
      <c r="C107" s="1">
        <v>173</v>
      </c>
      <c r="D107" s="1">
        <v>172.86000000000001</v>
      </c>
      <c r="E107" s="1">
        <f>D107-J107</f>
        <v>170.86000000000001</v>
      </c>
      <c r="F107" s="1" t="s">
        <v>181</v>
      </c>
      <c r="G107" s="1" t="s">
        <v>184</v>
      </c>
      <c r="H107" s="1">
        <v>53.18</v>
      </c>
      <c r="I107" s="1">
        <f>H107*0.01</f>
        <v>0.53180000000000005</v>
      </c>
      <c r="J107" s="1">
        <v>2</v>
      </c>
      <c r="K107" s="3">
        <f>C107-E107</f>
        <v>2.1399999999999864</v>
      </c>
    </row>
    <row r="108" ht="15">
      <c r="B108" s="14" t="s">
        <v>185</v>
      </c>
      <c r="C108" s="1">
        <v>171</v>
      </c>
      <c r="D108" s="1">
        <v>169.52000000000001</v>
      </c>
      <c r="E108" s="1">
        <f>D108-J108</f>
        <v>167.52000000000001</v>
      </c>
      <c r="F108" s="1" t="s">
        <v>184</v>
      </c>
      <c r="G108" s="1" t="s">
        <v>185</v>
      </c>
      <c r="H108" s="1">
        <v>29.309999999999999</v>
      </c>
      <c r="I108" s="1">
        <f>H108*0.01</f>
        <v>0.29309999999999997</v>
      </c>
      <c r="J108" s="1">
        <v>2</v>
      </c>
      <c r="K108" s="3">
        <f>C108-E108</f>
        <v>3.4799999999999898</v>
      </c>
    </row>
    <row r="109" ht="15">
      <c r="B109" s="1" t="s">
        <v>185</v>
      </c>
      <c r="C109" s="1">
        <v>171</v>
      </c>
      <c r="D109" s="1">
        <v>169.52000000000001</v>
      </c>
      <c r="E109" s="1">
        <f>D109-J109</f>
        <v>167.52000000000001</v>
      </c>
      <c r="F109" s="1" t="s">
        <v>185</v>
      </c>
      <c r="G109" s="14" t="s">
        <v>151</v>
      </c>
      <c r="H109" s="1">
        <v>202.41999999999999</v>
      </c>
      <c r="I109" s="1">
        <f>H109*0.01</f>
        <v>2.0242</v>
      </c>
      <c r="J109" s="1">
        <v>2</v>
      </c>
      <c r="K109" s="3">
        <f>C109-E109</f>
        <v>3.4799999999999898</v>
      </c>
    </row>
    <row r="110" ht="15">
      <c r="B110" s="14" t="s">
        <v>186</v>
      </c>
      <c r="C110" s="1">
        <v>168.5</v>
      </c>
      <c r="D110" s="1">
        <v>169.52000000000001</v>
      </c>
      <c r="E110" s="1">
        <f>D110-J110</f>
        <v>167.52000000000001</v>
      </c>
      <c r="F110" s="1" t="s">
        <v>187</v>
      </c>
      <c r="G110" s="1" t="s">
        <v>186</v>
      </c>
      <c r="H110" s="1">
        <v>13.710000000000001</v>
      </c>
      <c r="I110" s="1">
        <f>H110*0.01</f>
        <v>0.1371</v>
      </c>
      <c r="J110" s="1">
        <v>2</v>
      </c>
      <c r="K110" s="3">
        <f>C110-E110</f>
        <v>0.97999999999998977</v>
      </c>
    </row>
    <row r="111" ht="15">
      <c r="B111" s="1" t="s">
        <v>186</v>
      </c>
      <c r="C111" s="1">
        <v>168.5</v>
      </c>
      <c r="D111" s="1">
        <v>169.52000000000001</v>
      </c>
      <c r="E111" s="1">
        <f>D111-J111</f>
        <v>167.52000000000001</v>
      </c>
      <c r="F111" s="1" t="s">
        <v>188</v>
      </c>
      <c r="G111" s="1" t="s">
        <v>186</v>
      </c>
      <c r="H111" s="1">
        <v>5</v>
      </c>
      <c r="I111" s="1">
        <f>H111*0.01</f>
        <v>0.050000000000000003</v>
      </c>
      <c r="J111" s="1">
        <v>2</v>
      </c>
      <c r="K111" s="3">
        <f>C111-E111</f>
        <v>0.97999999999998977</v>
      </c>
    </row>
    <row r="112" ht="15">
      <c r="B112" s="14" t="s">
        <v>187</v>
      </c>
      <c r="C112" s="1">
        <v>168.5</v>
      </c>
      <c r="D112" s="1">
        <v>168.5</v>
      </c>
      <c r="E112" s="1">
        <f>D112-J112</f>
        <v>166.5</v>
      </c>
      <c r="I112" s="1">
        <f>H112*0.01</f>
        <v>0</v>
      </c>
      <c r="J112" s="1">
        <v>2</v>
      </c>
      <c r="K112" s="3">
        <f>C112-E112</f>
        <v>2</v>
      </c>
    </row>
    <row r="113" ht="15">
      <c r="B113" s="14" t="s">
        <v>188</v>
      </c>
      <c r="C113" s="1">
        <v>168.5</v>
      </c>
      <c r="D113" s="1">
        <v>168.5</v>
      </c>
      <c r="E113" s="1">
        <f>D113-J113</f>
        <v>166.5</v>
      </c>
      <c r="I113" s="1">
        <f>H113*0.01</f>
        <v>0</v>
      </c>
      <c r="J113" s="1">
        <v>2</v>
      </c>
      <c r="K113" s="3">
        <f>C113-E113</f>
        <v>2</v>
      </c>
    </row>
    <row r="114" ht="15">
      <c r="E114" s="1"/>
      <c r="I114" s="1"/>
      <c r="J114" s="1"/>
      <c r="K114" s="3"/>
    </row>
    <row r="115" ht="15">
      <c r="E115" s="1"/>
      <c r="I115" s="1"/>
      <c r="J115" s="1"/>
      <c r="K115" s="3"/>
    </row>
    <row r="116" ht="15">
      <c r="E116" s="1"/>
      <c r="I116" s="1"/>
      <c r="J116" s="1"/>
      <c r="K116" s="3"/>
    </row>
    <row r="117" ht="15">
      <c r="E117" s="1"/>
      <c r="I117" s="1"/>
      <c r="J117" s="1"/>
      <c r="K117" s="3"/>
    </row>
    <row r="118" ht="15">
      <c r="E118" s="1"/>
      <c r="I118" s="1"/>
      <c r="J118" s="1"/>
      <c r="K118" s="3"/>
    </row>
    <row r="119" ht="15">
      <c r="E119" s="1"/>
      <c r="I119" s="1"/>
      <c r="J119" s="1"/>
      <c r="K119" s="3"/>
    </row>
    <row r="120" ht="15">
      <c r="E120" s="1"/>
      <c r="I120" s="1"/>
      <c r="J120" s="1"/>
      <c r="K120" s="3"/>
    </row>
    <row r="121" ht="15">
      <c r="E121" s="1"/>
      <c r="I121" s="1"/>
      <c r="J121" s="1"/>
      <c r="K121" s="3"/>
    </row>
    <row r="122" ht="15">
      <c r="E122" s="1"/>
      <c r="I122" s="1"/>
      <c r="J122" s="1"/>
      <c r="K122" s="3"/>
    </row>
    <row r="123" ht="15">
      <c r="E123" s="1"/>
      <c r="I123" s="1"/>
      <c r="J123" s="1"/>
      <c r="K123" s="3"/>
    </row>
    <row r="124" ht="15">
      <c r="E124" s="1"/>
      <c r="I124" s="1"/>
      <c r="J124" s="1"/>
      <c r="K124" s="3"/>
    </row>
    <row r="125" ht="15">
      <c r="E125" s="1"/>
      <c r="I125" s="1"/>
      <c r="J125" s="1"/>
      <c r="K125" s="3"/>
    </row>
  </sheetData>
  <mergeCells count="7">
    <mergeCell ref="B1:B2"/>
    <mergeCell ref="C1:E1"/>
    <mergeCell ref="F1:G1"/>
    <mergeCell ref="H1:H2"/>
    <mergeCell ref="I1:I2"/>
    <mergeCell ref="J1:J2"/>
    <mergeCell ref="K1:K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Роман Кунгурцев</cp:lastModifiedBy>
  <cp:revision>13</cp:revision>
  <dcterms:created xsi:type="dcterms:W3CDTF">2023-05-15T13:37:41Z</dcterms:created>
  <dcterms:modified xsi:type="dcterms:W3CDTF">2023-08-11T12:53:39Z</dcterms:modified>
  <cp:category/>
</cp:coreProperties>
</file>