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dj/Downloads/"/>
    </mc:Choice>
  </mc:AlternateContent>
  <xr:revisionPtr revIDLastSave="0" documentId="13_ncr:1_{0DFA5B00-C070-4343-B545-9F85B43A4292}" xr6:coauthVersionLast="35" xr6:coauthVersionMax="35" xr10:uidLastSave="{00000000-0000-0000-0000-000000000000}"/>
  <bookViews>
    <workbookView xWindow="0" yWindow="0" windowWidth="28800" windowHeight="18000" activeTab="4" xr2:uid="{00000000-000D-0000-FFFF-FFFF00000000}"/>
  </bookViews>
  <sheets>
    <sheet name="Totaal" sheetId="1" r:id="rId1"/>
    <sheet name="Changed" sheetId="2" r:id="rId2"/>
    <sheet name="Antwerpen" sheetId="3" r:id="rId3"/>
    <sheet name="Beaufort" sheetId="4" r:id="rId4"/>
    <sheet name="Chacals" sheetId="5" r:id="rId5"/>
    <sheet name="Charleroi" sheetId="6" r:id="rId6"/>
    <sheet name="Gullegem" sheetId="7" r:id="rId7"/>
    <sheet name="Hasselt" sheetId="8" r:id="rId8"/>
    <sheet name="Heist" sheetId="9" r:id="rId9"/>
    <sheet name="Herentals" sheetId="10" r:id="rId10"/>
    <sheet name="Liedekerke" sheetId="11" r:id="rId11"/>
    <sheet name="Leuven" sheetId="12" r:id="rId12"/>
    <sheet name="Luik" sheetId="13" r:id="rId13"/>
    <sheet name="Mechelen" sheetId="14" r:id="rId14"/>
    <sheet name="Turnhout" sheetId="15" r:id="rId15"/>
    <sheet name="Weeknummering" sheetId="16" r:id="rId16"/>
  </sheets>
  <definedNames>
    <definedName name="_xlnm._FilterDatabase" localSheetId="2" hidden="1">Antwerpen!$A$1:$H$191</definedName>
    <definedName name="_xlnm._FilterDatabase" localSheetId="3" hidden="1">Beaufort!$A$1:$H$21</definedName>
    <definedName name="_xlnm._FilterDatabase" localSheetId="4" hidden="1">Chacals!$A$1:$I$187</definedName>
    <definedName name="_xlnm._FilterDatabase" localSheetId="5" hidden="1">Charleroi!$A$1:$H$119</definedName>
    <definedName name="_xlnm._FilterDatabase" localSheetId="6" hidden="1">Gullegem!$A$1:$H$77</definedName>
    <definedName name="_xlnm._FilterDatabase" localSheetId="7" hidden="1">Hasselt!$A$1:$H$59</definedName>
    <definedName name="_xlnm._FilterDatabase" localSheetId="8" hidden="1">Heist!$A$1:$H$103</definedName>
    <definedName name="_xlnm._FilterDatabase" localSheetId="9" hidden="1">Herentals!$A$1:$H$213</definedName>
    <definedName name="_xlnm._FilterDatabase" localSheetId="11" hidden="1">Leuven!$A$1:$H$207</definedName>
    <definedName name="_xlnm._FilterDatabase" localSheetId="10" hidden="1">Liedekerke!$A$1:$H$61</definedName>
    <definedName name="_xlnm._FilterDatabase" localSheetId="12" hidden="1">Luik!$A$1:$H$172</definedName>
    <definedName name="_xlnm._FilterDatabase" localSheetId="13" hidden="1">Mechelen!$A$1:$I$226</definedName>
    <definedName name="_xlnm._FilterDatabase" localSheetId="0" hidden="1">Totaal!$A$1:$Z$998</definedName>
    <definedName name="_xlnm._FilterDatabase" localSheetId="14" hidden="1">Turnhout!$A$1:$H$107</definedName>
    <definedName name="Bereik1">Totaal!$A$2:$H$911</definedName>
  </definedNames>
  <calcPr calcId="162913"/>
</workbook>
</file>

<file path=xl/calcChain.xml><?xml version="1.0" encoding="utf-8"?>
<calcChain xmlns="http://schemas.openxmlformats.org/spreadsheetml/2006/main">
  <c r="I68" i="5" l="1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697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40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192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19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234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371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15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5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481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63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591" i="1"/>
  <c r="K636" i="1"/>
  <c r="K637" i="1"/>
  <c r="K638" i="1"/>
  <c r="K635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39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73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2" i="1"/>
  <c r="H107" i="15"/>
  <c r="G107" i="15"/>
  <c r="F107" i="15"/>
  <c r="E107" i="15"/>
  <c r="D107" i="15"/>
  <c r="C107" i="15"/>
  <c r="H106" i="15"/>
  <c r="G106" i="15"/>
  <c r="F106" i="15"/>
  <c r="E106" i="15"/>
  <c r="D106" i="15"/>
  <c r="C106" i="15"/>
  <c r="H105" i="15"/>
  <c r="G105" i="15"/>
  <c r="F105" i="15"/>
  <c r="E105" i="15"/>
  <c r="D105" i="15"/>
  <c r="C105" i="15"/>
  <c r="H104" i="15"/>
  <c r="G104" i="15"/>
  <c r="F104" i="15"/>
  <c r="E104" i="15"/>
  <c r="D104" i="15"/>
  <c r="C104" i="15"/>
  <c r="H103" i="15"/>
  <c r="G103" i="15"/>
  <c r="F103" i="15"/>
  <c r="E103" i="15"/>
  <c r="D103" i="15"/>
  <c r="C103" i="15"/>
  <c r="H102" i="15"/>
  <c r="G102" i="15"/>
  <c r="F102" i="15"/>
  <c r="E102" i="15"/>
  <c r="D102" i="15"/>
  <c r="C102" i="15"/>
  <c r="H101" i="15"/>
  <c r="G101" i="15"/>
  <c r="F101" i="15"/>
  <c r="E101" i="15"/>
  <c r="D101" i="15"/>
  <c r="C101" i="15"/>
  <c r="H100" i="15"/>
  <c r="G100" i="15"/>
  <c r="F100" i="15"/>
  <c r="E100" i="15"/>
  <c r="D100" i="15"/>
  <c r="C100" i="15"/>
  <c r="H99" i="15"/>
  <c r="G99" i="15"/>
  <c r="F99" i="15"/>
  <c r="E99" i="15"/>
  <c r="D99" i="15"/>
  <c r="C99" i="15"/>
  <c r="H98" i="15"/>
  <c r="G98" i="15"/>
  <c r="F98" i="15"/>
  <c r="E98" i="15"/>
  <c r="D98" i="15"/>
  <c r="C98" i="15"/>
  <c r="H97" i="15"/>
  <c r="G97" i="15"/>
  <c r="F97" i="15"/>
  <c r="E97" i="15"/>
  <c r="D97" i="15"/>
  <c r="C97" i="15"/>
  <c r="H96" i="15"/>
  <c r="G96" i="15"/>
  <c r="F96" i="15"/>
  <c r="E96" i="15"/>
  <c r="D96" i="15"/>
  <c r="C96" i="15"/>
  <c r="H95" i="15"/>
  <c r="G95" i="15"/>
  <c r="F95" i="15"/>
  <c r="E95" i="15"/>
  <c r="D95" i="15"/>
  <c r="C95" i="15"/>
  <c r="H94" i="15"/>
  <c r="G94" i="15"/>
  <c r="F94" i="15"/>
  <c r="E94" i="15"/>
  <c r="D94" i="15"/>
  <c r="C94" i="15"/>
  <c r="H93" i="15"/>
  <c r="G93" i="15"/>
  <c r="F93" i="15"/>
  <c r="E93" i="15"/>
  <c r="D93" i="15"/>
  <c r="C93" i="15"/>
  <c r="H92" i="15"/>
  <c r="G92" i="15"/>
  <c r="F92" i="15"/>
  <c r="E92" i="15"/>
  <c r="D92" i="15"/>
  <c r="C92" i="15"/>
  <c r="H91" i="15"/>
  <c r="G91" i="15"/>
  <c r="F91" i="15"/>
  <c r="E91" i="15"/>
  <c r="D91" i="15"/>
  <c r="C91" i="15"/>
  <c r="H90" i="15"/>
  <c r="G90" i="15"/>
  <c r="F90" i="15"/>
  <c r="E90" i="15"/>
  <c r="D90" i="15"/>
  <c r="C90" i="15"/>
  <c r="H89" i="15"/>
  <c r="G89" i="15"/>
  <c r="F89" i="15"/>
  <c r="E89" i="15"/>
  <c r="D89" i="15"/>
  <c r="C89" i="15"/>
  <c r="H88" i="15"/>
  <c r="G88" i="15"/>
  <c r="F88" i="15"/>
  <c r="E88" i="15"/>
  <c r="D88" i="15"/>
  <c r="C88" i="15"/>
  <c r="H87" i="15"/>
  <c r="G87" i="15"/>
  <c r="F87" i="15"/>
  <c r="E87" i="15"/>
  <c r="D87" i="15"/>
  <c r="C87" i="15"/>
  <c r="H86" i="15"/>
  <c r="G86" i="15"/>
  <c r="F86" i="15"/>
  <c r="E86" i="15"/>
  <c r="D86" i="15"/>
  <c r="C86" i="15"/>
  <c r="H85" i="15"/>
  <c r="G85" i="15"/>
  <c r="F85" i="15"/>
  <c r="E85" i="15"/>
  <c r="D85" i="15"/>
  <c r="C85" i="15"/>
  <c r="H84" i="15"/>
  <c r="G84" i="15"/>
  <c r="F84" i="15"/>
  <c r="E84" i="15"/>
  <c r="D84" i="15"/>
  <c r="C84" i="15"/>
  <c r="H83" i="15"/>
  <c r="G83" i="15"/>
  <c r="F83" i="15"/>
  <c r="E83" i="15"/>
  <c r="D83" i="15"/>
  <c r="C83" i="15"/>
  <c r="H82" i="15"/>
  <c r="G82" i="15"/>
  <c r="F82" i="15"/>
  <c r="E82" i="15"/>
  <c r="D82" i="15"/>
  <c r="C82" i="15"/>
  <c r="H81" i="15"/>
  <c r="G81" i="15"/>
  <c r="F81" i="15"/>
  <c r="E81" i="15"/>
  <c r="D81" i="15"/>
  <c r="C81" i="15"/>
  <c r="H80" i="15"/>
  <c r="G80" i="15"/>
  <c r="F80" i="15"/>
  <c r="E80" i="15"/>
  <c r="D80" i="15"/>
  <c r="C80" i="15"/>
  <c r="H79" i="15"/>
  <c r="G79" i="15"/>
  <c r="F79" i="15"/>
  <c r="E79" i="15"/>
  <c r="D79" i="15"/>
  <c r="C79" i="15"/>
  <c r="H78" i="15"/>
  <c r="G78" i="15"/>
  <c r="F78" i="15"/>
  <c r="E78" i="15"/>
  <c r="D78" i="15"/>
  <c r="C78" i="15"/>
  <c r="H77" i="15"/>
  <c r="G77" i="15"/>
  <c r="F77" i="15"/>
  <c r="E77" i="15"/>
  <c r="D77" i="15"/>
  <c r="C77" i="15"/>
  <c r="H76" i="15"/>
  <c r="G76" i="15"/>
  <c r="F76" i="15"/>
  <c r="E76" i="15"/>
  <c r="D76" i="15"/>
  <c r="C76" i="15"/>
  <c r="H75" i="15"/>
  <c r="G75" i="15"/>
  <c r="F75" i="15"/>
  <c r="E75" i="15"/>
  <c r="D75" i="15"/>
  <c r="C75" i="15"/>
  <c r="H74" i="15"/>
  <c r="G74" i="15"/>
  <c r="F74" i="15"/>
  <c r="E74" i="15"/>
  <c r="D74" i="15"/>
  <c r="C74" i="15"/>
  <c r="H73" i="15"/>
  <c r="G73" i="15"/>
  <c r="F73" i="15"/>
  <c r="E73" i="15"/>
  <c r="D73" i="15"/>
  <c r="C73" i="15"/>
  <c r="H72" i="15"/>
  <c r="G72" i="15"/>
  <c r="F72" i="15"/>
  <c r="E72" i="15"/>
  <c r="D72" i="15"/>
  <c r="C72" i="15"/>
  <c r="H71" i="15"/>
  <c r="G71" i="15"/>
  <c r="F71" i="15"/>
  <c r="E71" i="15"/>
  <c r="D71" i="15"/>
  <c r="C71" i="15"/>
  <c r="H70" i="15"/>
  <c r="G70" i="15"/>
  <c r="F70" i="15"/>
  <c r="E70" i="15"/>
  <c r="D70" i="15"/>
  <c r="C70" i="15"/>
  <c r="H69" i="15"/>
  <c r="G69" i="15"/>
  <c r="F69" i="15"/>
  <c r="E69" i="15"/>
  <c r="D69" i="15"/>
  <c r="C69" i="15"/>
  <c r="H68" i="15"/>
  <c r="G68" i="15"/>
  <c r="F68" i="15"/>
  <c r="E68" i="15"/>
  <c r="D68" i="15"/>
  <c r="C68" i="15"/>
  <c r="H67" i="15"/>
  <c r="G67" i="15"/>
  <c r="F67" i="15"/>
  <c r="E67" i="15"/>
  <c r="D67" i="15"/>
  <c r="C67" i="15"/>
  <c r="H66" i="15"/>
  <c r="G66" i="15"/>
  <c r="F66" i="15"/>
  <c r="E66" i="15"/>
  <c r="D66" i="15"/>
  <c r="C66" i="15"/>
  <c r="H65" i="15"/>
  <c r="G65" i="15"/>
  <c r="F65" i="15"/>
  <c r="E65" i="15"/>
  <c r="D65" i="15"/>
  <c r="C65" i="15"/>
  <c r="H64" i="15"/>
  <c r="G64" i="15"/>
  <c r="F64" i="15"/>
  <c r="E64" i="15"/>
  <c r="D64" i="15"/>
  <c r="C64" i="15"/>
  <c r="H63" i="15"/>
  <c r="G63" i="15"/>
  <c r="F63" i="15"/>
  <c r="E63" i="15"/>
  <c r="D63" i="15"/>
  <c r="C63" i="15"/>
  <c r="H62" i="15"/>
  <c r="G62" i="15"/>
  <c r="F62" i="15"/>
  <c r="E62" i="15"/>
  <c r="D62" i="15"/>
  <c r="C62" i="15"/>
  <c r="H61" i="15"/>
  <c r="G61" i="15"/>
  <c r="F61" i="15"/>
  <c r="E61" i="15"/>
  <c r="D61" i="15"/>
  <c r="C61" i="15"/>
  <c r="H60" i="15"/>
  <c r="G60" i="15"/>
  <c r="F60" i="15"/>
  <c r="E60" i="15"/>
  <c r="D60" i="15"/>
  <c r="C60" i="15"/>
  <c r="H59" i="15"/>
  <c r="G59" i="15"/>
  <c r="F59" i="15"/>
  <c r="E59" i="15"/>
  <c r="D59" i="15"/>
  <c r="C59" i="15"/>
  <c r="H58" i="15"/>
  <c r="G58" i="15"/>
  <c r="F58" i="15"/>
  <c r="E58" i="15"/>
  <c r="D58" i="15"/>
  <c r="C58" i="15"/>
  <c r="H57" i="15"/>
  <c r="G57" i="15"/>
  <c r="F57" i="15"/>
  <c r="E57" i="15"/>
  <c r="D57" i="15"/>
  <c r="C57" i="15"/>
  <c r="H56" i="15"/>
  <c r="G56" i="15"/>
  <c r="F56" i="15"/>
  <c r="E56" i="15"/>
  <c r="C56" i="15"/>
  <c r="H55" i="15"/>
  <c r="G55" i="15"/>
  <c r="F55" i="15"/>
  <c r="E55" i="15"/>
  <c r="D55" i="15"/>
  <c r="C55" i="15"/>
  <c r="H54" i="15"/>
  <c r="G54" i="15"/>
  <c r="F54" i="15"/>
  <c r="E54" i="15"/>
  <c r="D54" i="15"/>
  <c r="C54" i="15"/>
  <c r="H53" i="15"/>
  <c r="G53" i="15"/>
  <c r="F53" i="15"/>
  <c r="E53" i="15"/>
  <c r="D53" i="15"/>
  <c r="C53" i="15"/>
  <c r="H52" i="15"/>
  <c r="G52" i="15"/>
  <c r="F52" i="15"/>
  <c r="E52" i="15"/>
  <c r="D52" i="15"/>
  <c r="C52" i="15"/>
  <c r="H51" i="15"/>
  <c r="G51" i="15"/>
  <c r="F51" i="15"/>
  <c r="E51" i="15"/>
  <c r="D51" i="15"/>
  <c r="C51" i="15"/>
  <c r="H50" i="15"/>
  <c r="G50" i="15"/>
  <c r="F50" i="15"/>
  <c r="E50" i="15"/>
  <c r="D50" i="15"/>
  <c r="C50" i="15"/>
  <c r="H49" i="15"/>
  <c r="G49" i="15"/>
  <c r="F49" i="15"/>
  <c r="E49" i="15"/>
  <c r="D49" i="15"/>
  <c r="C49" i="15"/>
  <c r="H48" i="15"/>
  <c r="G48" i="15"/>
  <c r="F48" i="15"/>
  <c r="E48" i="15"/>
  <c r="D48" i="15"/>
  <c r="C48" i="15"/>
  <c r="H47" i="15"/>
  <c r="G47" i="15"/>
  <c r="F47" i="15"/>
  <c r="E47" i="15"/>
  <c r="D47" i="15"/>
  <c r="C47" i="15"/>
  <c r="H46" i="15"/>
  <c r="G46" i="15"/>
  <c r="F46" i="15"/>
  <c r="E46" i="15"/>
  <c r="D46" i="15"/>
  <c r="C46" i="15"/>
  <c r="H45" i="15"/>
  <c r="G45" i="15"/>
  <c r="F45" i="15"/>
  <c r="E45" i="15"/>
  <c r="D45" i="15"/>
  <c r="C45" i="15"/>
  <c r="H44" i="15"/>
  <c r="G44" i="15"/>
  <c r="F44" i="15"/>
  <c r="E44" i="15"/>
  <c r="D44" i="15"/>
  <c r="C44" i="15"/>
  <c r="H43" i="15"/>
  <c r="G43" i="15"/>
  <c r="F43" i="15"/>
  <c r="E43" i="15"/>
  <c r="D43" i="15"/>
  <c r="C43" i="15"/>
  <c r="H42" i="15"/>
  <c r="G42" i="15"/>
  <c r="F42" i="15"/>
  <c r="E42" i="15"/>
  <c r="D42" i="15"/>
  <c r="C42" i="15"/>
  <c r="H41" i="15"/>
  <c r="G41" i="15"/>
  <c r="F41" i="15"/>
  <c r="E41" i="15"/>
  <c r="D41" i="15"/>
  <c r="C41" i="15"/>
  <c r="H40" i="15"/>
  <c r="G40" i="15"/>
  <c r="F40" i="15"/>
  <c r="E40" i="15"/>
  <c r="D40" i="15"/>
  <c r="C40" i="15"/>
  <c r="H39" i="15"/>
  <c r="G39" i="15"/>
  <c r="F39" i="15"/>
  <c r="E39" i="15"/>
  <c r="D39" i="15"/>
  <c r="C39" i="15"/>
  <c r="H38" i="15"/>
  <c r="G38" i="15"/>
  <c r="F38" i="15"/>
  <c r="E38" i="15"/>
  <c r="D38" i="15"/>
  <c r="C38" i="15"/>
  <c r="H37" i="15"/>
  <c r="G37" i="15"/>
  <c r="F37" i="15"/>
  <c r="E37" i="15"/>
  <c r="D37" i="15"/>
  <c r="C37" i="15"/>
  <c r="H36" i="15"/>
  <c r="G36" i="15"/>
  <c r="F36" i="15"/>
  <c r="E36" i="15"/>
  <c r="D36" i="15"/>
  <c r="C36" i="15"/>
  <c r="H35" i="15"/>
  <c r="G35" i="15"/>
  <c r="F35" i="15"/>
  <c r="E35" i="15"/>
  <c r="D35" i="15"/>
  <c r="C35" i="15"/>
  <c r="H34" i="15"/>
  <c r="G34" i="15"/>
  <c r="F34" i="15"/>
  <c r="E34" i="15"/>
  <c r="D34" i="15"/>
  <c r="C34" i="15"/>
  <c r="H33" i="15"/>
  <c r="G33" i="15"/>
  <c r="F33" i="15"/>
  <c r="E33" i="15"/>
  <c r="D33" i="15"/>
  <c r="C33" i="15"/>
  <c r="H32" i="15"/>
  <c r="G32" i="15"/>
  <c r="F32" i="15"/>
  <c r="E32" i="15"/>
  <c r="D32" i="15"/>
  <c r="C32" i="15"/>
  <c r="H31" i="15"/>
  <c r="G31" i="15"/>
  <c r="F31" i="15"/>
  <c r="E31" i="15"/>
  <c r="D31" i="15"/>
  <c r="C31" i="15"/>
  <c r="H30" i="15"/>
  <c r="G30" i="15"/>
  <c r="F30" i="15"/>
  <c r="E30" i="15"/>
  <c r="D30" i="15"/>
  <c r="C30" i="15"/>
  <c r="H29" i="15"/>
  <c r="G29" i="15"/>
  <c r="F29" i="15"/>
  <c r="E29" i="15"/>
  <c r="D29" i="15"/>
  <c r="C29" i="15"/>
  <c r="H28" i="15"/>
  <c r="G28" i="15"/>
  <c r="F28" i="15"/>
  <c r="E28" i="15"/>
  <c r="D28" i="15"/>
  <c r="C28" i="15"/>
  <c r="H27" i="15"/>
  <c r="G27" i="15"/>
  <c r="F27" i="15"/>
  <c r="E27" i="15"/>
  <c r="D27" i="15"/>
  <c r="C27" i="15"/>
  <c r="H26" i="15"/>
  <c r="G26" i="15"/>
  <c r="F26" i="15"/>
  <c r="E26" i="15"/>
  <c r="D26" i="15"/>
  <c r="C26" i="15"/>
  <c r="H25" i="15"/>
  <c r="G25" i="15"/>
  <c r="F25" i="15"/>
  <c r="E25" i="15"/>
  <c r="D25" i="15"/>
  <c r="C25" i="15"/>
  <c r="H24" i="15"/>
  <c r="G24" i="15"/>
  <c r="F24" i="15"/>
  <c r="E24" i="15"/>
  <c r="D24" i="15"/>
  <c r="C24" i="15"/>
  <c r="H23" i="15"/>
  <c r="G23" i="15"/>
  <c r="F23" i="15"/>
  <c r="E23" i="15"/>
  <c r="D23" i="15"/>
  <c r="C23" i="15"/>
  <c r="H22" i="15"/>
  <c r="G22" i="15"/>
  <c r="F22" i="15"/>
  <c r="E22" i="15"/>
  <c r="D22" i="15"/>
  <c r="C22" i="15"/>
  <c r="H21" i="15"/>
  <c r="G21" i="15"/>
  <c r="F21" i="15"/>
  <c r="E21" i="15"/>
  <c r="D21" i="15"/>
  <c r="C21" i="15"/>
  <c r="H20" i="15"/>
  <c r="G20" i="15"/>
  <c r="F20" i="15"/>
  <c r="E20" i="15"/>
  <c r="D20" i="15"/>
  <c r="C20" i="15"/>
  <c r="H19" i="15"/>
  <c r="G19" i="15"/>
  <c r="F19" i="15"/>
  <c r="E19" i="15"/>
  <c r="D19" i="15"/>
  <c r="C19" i="15"/>
  <c r="H18" i="15"/>
  <c r="G18" i="15"/>
  <c r="F18" i="15"/>
  <c r="E18" i="15"/>
  <c r="D18" i="15"/>
  <c r="C18" i="15"/>
  <c r="H17" i="15"/>
  <c r="G17" i="15"/>
  <c r="F17" i="15"/>
  <c r="E17" i="15"/>
  <c r="D17" i="15"/>
  <c r="C17" i="15"/>
  <c r="H16" i="15"/>
  <c r="G16" i="15"/>
  <c r="F16" i="15"/>
  <c r="E16" i="15"/>
  <c r="D16" i="15"/>
  <c r="C16" i="15"/>
  <c r="H15" i="15"/>
  <c r="G15" i="15"/>
  <c r="F15" i="15"/>
  <c r="E15" i="15"/>
  <c r="D15" i="15"/>
  <c r="C15" i="15"/>
  <c r="H14" i="15"/>
  <c r="G14" i="15"/>
  <c r="F14" i="15"/>
  <c r="E14" i="15"/>
  <c r="D14" i="15"/>
  <c r="C14" i="15"/>
  <c r="H13" i="15"/>
  <c r="G13" i="15"/>
  <c r="F13" i="15"/>
  <c r="E13" i="15"/>
  <c r="D13" i="15"/>
  <c r="C13" i="15"/>
  <c r="H12" i="15"/>
  <c r="G12" i="15"/>
  <c r="F12" i="15"/>
  <c r="E12" i="15"/>
  <c r="D12" i="15"/>
  <c r="C12" i="15"/>
  <c r="H11" i="15"/>
  <c r="G11" i="15"/>
  <c r="F11" i="15"/>
  <c r="E11" i="15"/>
  <c r="D11" i="15"/>
  <c r="C11" i="15"/>
  <c r="H10" i="15"/>
  <c r="G10" i="15"/>
  <c r="F10" i="15"/>
  <c r="E10" i="15"/>
  <c r="D10" i="15"/>
  <c r="C10" i="15"/>
  <c r="H9" i="15"/>
  <c r="G9" i="15"/>
  <c r="F9" i="15"/>
  <c r="E9" i="15"/>
  <c r="D9" i="15"/>
  <c r="C9" i="15"/>
  <c r="H8" i="15"/>
  <c r="G8" i="15"/>
  <c r="F8" i="15"/>
  <c r="E8" i="15"/>
  <c r="D8" i="15"/>
  <c r="C8" i="15"/>
  <c r="H7" i="15"/>
  <c r="G7" i="15"/>
  <c r="F7" i="15"/>
  <c r="E7" i="15"/>
  <c r="D7" i="15"/>
  <c r="C7" i="15"/>
  <c r="H6" i="15"/>
  <c r="G6" i="15"/>
  <c r="F6" i="15"/>
  <c r="E6" i="15"/>
  <c r="D6" i="15"/>
  <c r="C6" i="15"/>
  <c r="H5" i="15"/>
  <c r="G5" i="15"/>
  <c r="F5" i="15"/>
  <c r="E5" i="15"/>
  <c r="D5" i="15"/>
  <c r="C5" i="15"/>
  <c r="H4" i="15"/>
  <c r="G4" i="15"/>
  <c r="F4" i="15"/>
  <c r="E4" i="15"/>
  <c r="D4" i="15"/>
  <c r="C4" i="15"/>
  <c r="H3" i="15"/>
  <c r="G3" i="15"/>
  <c r="F3" i="15"/>
  <c r="E3" i="15"/>
  <c r="D3" i="15"/>
  <c r="C3" i="15"/>
  <c r="H2" i="15"/>
  <c r="G2" i="15"/>
  <c r="F2" i="15"/>
  <c r="E2" i="15"/>
  <c r="D2" i="15"/>
  <c r="C2" i="15"/>
  <c r="H214" i="14"/>
  <c r="G214" i="14"/>
  <c r="F214" i="14"/>
  <c r="E214" i="14"/>
  <c r="D214" i="14"/>
  <c r="C214" i="14"/>
  <c r="H213" i="14"/>
  <c r="G213" i="14"/>
  <c r="F213" i="14"/>
  <c r="E213" i="14"/>
  <c r="D213" i="14"/>
  <c r="C213" i="14"/>
  <c r="H212" i="14"/>
  <c r="G212" i="14"/>
  <c r="F212" i="14"/>
  <c r="E212" i="14"/>
  <c r="D212" i="14"/>
  <c r="C212" i="14"/>
  <c r="H211" i="14"/>
  <c r="G211" i="14"/>
  <c r="F211" i="14"/>
  <c r="E211" i="14"/>
  <c r="D211" i="14"/>
  <c r="C211" i="14"/>
  <c r="H210" i="14"/>
  <c r="G210" i="14"/>
  <c r="F210" i="14"/>
  <c r="E210" i="14"/>
  <c r="D210" i="14"/>
  <c r="C210" i="14"/>
  <c r="H209" i="14"/>
  <c r="G209" i="14"/>
  <c r="F209" i="14"/>
  <c r="E209" i="14"/>
  <c r="D209" i="14"/>
  <c r="C209" i="14"/>
  <c r="H208" i="14"/>
  <c r="G208" i="14"/>
  <c r="F208" i="14"/>
  <c r="E208" i="14"/>
  <c r="D208" i="14"/>
  <c r="C208" i="14"/>
  <c r="H207" i="14"/>
  <c r="G207" i="14"/>
  <c r="F207" i="14"/>
  <c r="E207" i="14"/>
  <c r="D207" i="14"/>
  <c r="C207" i="14"/>
  <c r="H206" i="14"/>
  <c r="G206" i="14"/>
  <c r="F206" i="14"/>
  <c r="E206" i="14"/>
  <c r="D206" i="14"/>
  <c r="C206" i="14"/>
  <c r="H205" i="14"/>
  <c r="G205" i="14"/>
  <c r="F205" i="14"/>
  <c r="E205" i="14"/>
  <c r="D205" i="14"/>
  <c r="C205" i="14"/>
  <c r="H204" i="14"/>
  <c r="G204" i="14"/>
  <c r="F204" i="14"/>
  <c r="E204" i="14"/>
  <c r="D204" i="14"/>
  <c r="C204" i="14"/>
  <c r="H203" i="14"/>
  <c r="G203" i="14"/>
  <c r="F203" i="14"/>
  <c r="E203" i="14"/>
  <c r="D203" i="14"/>
  <c r="C203" i="14"/>
  <c r="H202" i="14"/>
  <c r="G202" i="14"/>
  <c r="F202" i="14"/>
  <c r="E202" i="14"/>
  <c r="D202" i="14"/>
  <c r="C202" i="14"/>
  <c r="H201" i="14"/>
  <c r="G201" i="14"/>
  <c r="F201" i="14"/>
  <c r="E201" i="14"/>
  <c r="D201" i="14"/>
  <c r="C201" i="14"/>
  <c r="H200" i="14"/>
  <c r="G200" i="14"/>
  <c r="F200" i="14"/>
  <c r="E200" i="14"/>
  <c r="D200" i="14"/>
  <c r="C200" i="14"/>
  <c r="H199" i="14"/>
  <c r="G199" i="14"/>
  <c r="F199" i="14"/>
  <c r="E199" i="14"/>
  <c r="D199" i="14"/>
  <c r="C199" i="14"/>
  <c r="H198" i="14"/>
  <c r="G198" i="14"/>
  <c r="F198" i="14"/>
  <c r="E198" i="14"/>
  <c r="D198" i="14"/>
  <c r="C198" i="14"/>
  <c r="H197" i="14"/>
  <c r="G197" i="14"/>
  <c r="F197" i="14"/>
  <c r="E197" i="14"/>
  <c r="D197" i="14"/>
  <c r="C197" i="14"/>
  <c r="H196" i="14"/>
  <c r="G196" i="14"/>
  <c r="F196" i="14"/>
  <c r="E196" i="14"/>
  <c r="D196" i="14"/>
  <c r="C196" i="14"/>
  <c r="H195" i="14"/>
  <c r="G195" i="14"/>
  <c r="F195" i="14"/>
  <c r="E195" i="14"/>
  <c r="D195" i="14"/>
  <c r="C195" i="14"/>
  <c r="H194" i="14"/>
  <c r="G194" i="14"/>
  <c r="F194" i="14"/>
  <c r="E194" i="14"/>
  <c r="D194" i="14"/>
  <c r="C194" i="14"/>
  <c r="H193" i="14"/>
  <c r="G193" i="14"/>
  <c r="F193" i="14"/>
  <c r="E193" i="14"/>
  <c r="D193" i="14"/>
  <c r="C193" i="14"/>
  <c r="H192" i="14"/>
  <c r="G192" i="14"/>
  <c r="F192" i="14"/>
  <c r="E192" i="14"/>
  <c r="D192" i="14"/>
  <c r="C192" i="14"/>
  <c r="H191" i="14"/>
  <c r="G191" i="14"/>
  <c r="F191" i="14"/>
  <c r="E191" i="14"/>
  <c r="D191" i="14"/>
  <c r="C191" i="14"/>
  <c r="H190" i="14"/>
  <c r="G190" i="14"/>
  <c r="F190" i="14"/>
  <c r="E190" i="14"/>
  <c r="D190" i="14"/>
  <c r="C190" i="14"/>
  <c r="H189" i="14"/>
  <c r="G189" i="14"/>
  <c r="F189" i="14"/>
  <c r="E189" i="14"/>
  <c r="D189" i="14"/>
  <c r="C189" i="14"/>
  <c r="H188" i="14"/>
  <c r="G188" i="14"/>
  <c r="F188" i="14"/>
  <c r="E188" i="14"/>
  <c r="D188" i="14"/>
  <c r="C188" i="14"/>
  <c r="H187" i="14"/>
  <c r="G187" i="14"/>
  <c r="F187" i="14"/>
  <c r="E187" i="14"/>
  <c r="D187" i="14"/>
  <c r="C187" i="14"/>
  <c r="H186" i="14"/>
  <c r="G186" i="14"/>
  <c r="F186" i="14"/>
  <c r="E186" i="14"/>
  <c r="D186" i="14"/>
  <c r="C186" i="14"/>
  <c r="H185" i="14"/>
  <c r="G185" i="14"/>
  <c r="F185" i="14"/>
  <c r="E185" i="14"/>
  <c r="D185" i="14"/>
  <c r="C185" i="14"/>
  <c r="H184" i="14"/>
  <c r="G184" i="14"/>
  <c r="F184" i="14"/>
  <c r="E184" i="14"/>
  <c r="D184" i="14"/>
  <c r="C184" i="14"/>
  <c r="H183" i="14"/>
  <c r="G183" i="14"/>
  <c r="F183" i="14"/>
  <c r="E183" i="14"/>
  <c r="D183" i="14"/>
  <c r="C183" i="14"/>
  <c r="H182" i="14"/>
  <c r="G182" i="14"/>
  <c r="F182" i="14"/>
  <c r="E182" i="14"/>
  <c r="D182" i="14"/>
  <c r="C182" i="14"/>
  <c r="H181" i="14"/>
  <c r="G181" i="14"/>
  <c r="F181" i="14"/>
  <c r="E181" i="14"/>
  <c r="D181" i="14"/>
  <c r="C181" i="14"/>
  <c r="H180" i="14"/>
  <c r="G180" i="14"/>
  <c r="F180" i="14"/>
  <c r="E180" i="14"/>
  <c r="D180" i="14"/>
  <c r="C180" i="14"/>
  <c r="H179" i="14"/>
  <c r="G179" i="14"/>
  <c r="F179" i="14"/>
  <c r="E179" i="14"/>
  <c r="D179" i="14"/>
  <c r="C179" i="14"/>
  <c r="H178" i="14"/>
  <c r="G178" i="14"/>
  <c r="F178" i="14"/>
  <c r="E178" i="14"/>
  <c r="D178" i="14"/>
  <c r="C178" i="14"/>
  <c r="H177" i="14"/>
  <c r="G177" i="14"/>
  <c r="F177" i="14"/>
  <c r="E177" i="14"/>
  <c r="D177" i="14"/>
  <c r="C177" i="14"/>
  <c r="H176" i="14"/>
  <c r="G176" i="14"/>
  <c r="F176" i="14"/>
  <c r="E176" i="14"/>
  <c r="D176" i="14"/>
  <c r="C176" i="14"/>
  <c r="H175" i="14"/>
  <c r="G175" i="14"/>
  <c r="F175" i="14"/>
  <c r="E175" i="14"/>
  <c r="D175" i="14"/>
  <c r="C175" i="14"/>
  <c r="H174" i="14"/>
  <c r="G174" i="14"/>
  <c r="F174" i="14"/>
  <c r="E174" i="14"/>
  <c r="D174" i="14"/>
  <c r="C174" i="14"/>
  <c r="H173" i="14"/>
  <c r="G173" i="14"/>
  <c r="F173" i="14"/>
  <c r="E173" i="14"/>
  <c r="D173" i="14"/>
  <c r="C173" i="14"/>
  <c r="H172" i="14"/>
  <c r="G172" i="14"/>
  <c r="F172" i="14"/>
  <c r="E172" i="14"/>
  <c r="D172" i="14"/>
  <c r="C172" i="14"/>
  <c r="H171" i="14"/>
  <c r="G171" i="14"/>
  <c r="F171" i="14"/>
  <c r="E171" i="14"/>
  <c r="D171" i="14"/>
  <c r="C171" i="14"/>
  <c r="H170" i="14"/>
  <c r="G170" i="14"/>
  <c r="F170" i="14"/>
  <c r="E170" i="14"/>
  <c r="D170" i="14"/>
  <c r="C170" i="14"/>
  <c r="H169" i="14"/>
  <c r="G169" i="14"/>
  <c r="F169" i="14"/>
  <c r="E169" i="14"/>
  <c r="D169" i="14"/>
  <c r="C169" i="14"/>
  <c r="H168" i="14"/>
  <c r="G168" i="14"/>
  <c r="F168" i="14"/>
  <c r="E168" i="14"/>
  <c r="D168" i="14"/>
  <c r="C168" i="14"/>
  <c r="H167" i="14"/>
  <c r="G167" i="14"/>
  <c r="F167" i="14"/>
  <c r="E167" i="14"/>
  <c r="D167" i="14"/>
  <c r="C167" i="14"/>
  <c r="H166" i="14"/>
  <c r="G166" i="14"/>
  <c r="F166" i="14"/>
  <c r="E166" i="14"/>
  <c r="D166" i="14"/>
  <c r="C166" i="14"/>
  <c r="H165" i="14"/>
  <c r="G165" i="14"/>
  <c r="F165" i="14"/>
  <c r="E165" i="14"/>
  <c r="D165" i="14"/>
  <c r="C165" i="14"/>
  <c r="H164" i="14"/>
  <c r="G164" i="14"/>
  <c r="F164" i="14"/>
  <c r="E164" i="14"/>
  <c r="D164" i="14"/>
  <c r="C164" i="14"/>
  <c r="H163" i="14"/>
  <c r="G163" i="14"/>
  <c r="F163" i="14"/>
  <c r="E163" i="14"/>
  <c r="D163" i="14"/>
  <c r="C163" i="14"/>
  <c r="H162" i="14"/>
  <c r="G162" i="14"/>
  <c r="F162" i="14"/>
  <c r="E162" i="14"/>
  <c r="D162" i="14"/>
  <c r="C162" i="14"/>
  <c r="H161" i="14"/>
  <c r="G161" i="14"/>
  <c r="F161" i="14"/>
  <c r="E161" i="14"/>
  <c r="D161" i="14"/>
  <c r="C161" i="14"/>
  <c r="H160" i="14"/>
  <c r="G160" i="14"/>
  <c r="F160" i="14"/>
  <c r="E160" i="14"/>
  <c r="D160" i="14"/>
  <c r="C160" i="14"/>
  <c r="H159" i="14"/>
  <c r="G159" i="14"/>
  <c r="F159" i="14"/>
  <c r="E159" i="14"/>
  <c r="D159" i="14"/>
  <c r="C159" i="14"/>
  <c r="H158" i="14"/>
  <c r="G158" i="14"/>
  <c r="F158" i="14"/>
  <c r="E158" i="14"/>
  <c r="D158" i="14"/>
  <c r="C158" i="14"/>
  <c r="H157" i="14"/>
  <c r="G157" i="14"/>
  <c r="F157" i="14"/>
  <c r="E157" i="14"/>
  <c r="D157" i="14"/>
  <c r="C157" i="14"/>
  <c r="H156" i="14"/>
  <c r="G156" i="14"/>
  <c r="F156" i="14"/>
  <c r="E156" i="14"/>
  <c r="D156" i="14"/>
  <c r="C156" i="14"/>
  <c r="H155" i="14"/>
  <c r="G155" i="14"/>
  <c r="F155" i="14"/>
  <c r="E155" i="14"/>
  <c r="D155" i="14"/>
  <c r="C155" i="14"/>
  <c r="H154" i="14"/>
  <c r="G154" i="14"/>
  <c r="F154" i="14"/>
  <c r="E154" i="14"/>
  <c r="D154" i="14"/>
  <c r="C154" i="14"/>
  <c r="H153" i="14"/>
  <c r="G153" i="14"/>
  <c r="F153" i="14"/>
  <c r="E153" i="14"/>
  <c r="D153" i="14"/>
  <c r="C153" i="14"/>
  <c r="H152" i="14"/>
  <c r="G152" i="14"/>
  <c r="F152" i="14"/>
  <c r="E152" i="14"/>
  <c r="D152" i="14"/>
  <c r="C152" i="14"/>
  <c r="H151" i="14"/>
  <c r="G151" i="14"/>
  <c r="F151" i="14"/>
  <c r="E151" i="14"/>
  <c r="D151" i="14"/>
  <c r="C151" i="14"/>
  <c r="H150" i="14"/>
  <c r="G150" i="14"/>
  <c r="F150" i="14"/>
  <c r="E150" i="14"/>
  <c r="D150" i="14"/>
  <c r="C150" i="14"/>
  <c r="H149" i="14"/>
  <c r="G149" i="14"/>
  <c r="F149" i="14"/>
  <c r="E149" i="14"/>
  <c r="D149" i="14"/>
  <c r="C149" i="14"/>
  <c r="H148" i="14"/>
  <c r="G148" i="14"/>
  <c r="F148" i="14"/>
  <c r="E148" i="14"/>
  <c r="D148" i="14"/>
  <c r="C148" i="14"/>
  <c r="H147" i="14"/>
  <c r="G147" i="14"/>
  <c r="F147" i="14"/>
  <c r="E147" i="14"/>
  <c r="D147" i="14"/>
  <c r="C147" i="14"/>
  <c r="H146" i="14"/>
  <c r="G146" i="14"/>
  <c r="F146" i="14"/>
  <c r="E146" i="14"/>
  <c r="D146" i="14"/>
  <c r="C146" i="14"/>
  <c r="H145" i="14"/>
  <c r="G145" i="14"/>
  <c r="F145" i="14"/>
  <c r="E145" i="14"/>
  <c r="D145" i="14"/>
  <c r="C145" i="14"/>
  <c r="H144" i="14"/>
  <c r="G144" i="14"/>
  <c r="F144" i="14"/>
  <c r="E144" i="14"/>
  <c r="D144" i="14"/>
  <c r="C144" i="14"/>
  <c r="H143" i="14"/>
  <c r="G143" i="14"/>
  <c r="F143" i="14"/>
  <c r="E143" i="14"/>
  <c r="D143" i="14"/>
  <c r="C143" i="14"/>
  <c r="H142" i="14"/>
  <c r="G142" i="14"/>
  <c r="F142" i="14"/>
  <c r="E142" i="14"/>
  <c r="D142" i="14"/>
  <c r="C142" i="14"/>
  <c r="H141" i="14"/>
  <c r="G141" i="14"/>
  <c r="F141" i="14"/>
  <c r="E141" i="14"/>
  <c r="D141" i="14"/>
  <c r="C141" i="14"/>
  <c r="H140" i="14"/>
  <c r="G140" i="14"/>
  <c r="F140" i="14"/>
  <c r="E140" i="14"/>
  <c r="D140" i="14"/>
  <c r="C140" i="14"/>
  <c r="H139" i="14"/>
  <c r="G139" i="14"/>
  <c r="F139" i="14"/>
  <c r="E139" i="14"/>
  <c r="D139" i="14"/>
  <c r="C139" i="14"/>
  <c r="H138" i="14"/>
  <c r="G138" i="14"/>
  <c r="F138" i="14"/>
  <c r="E138" i="14"/>
  <c r="D138" i="14"/>
  <c r="C138" i="14"/>
  <c r="H137" i="14"/>
  <c r="G137" i="14"/>
  <c r="F137" i="14"/>
  <c r="E137" i="14"/>
  <c r="D137" i="14"/>
  <c r="C137" i="14"/>
  <c r="H136" i="14"/>
  <c r="G136" i="14"/>
  <c r="F136" i="14"/>
  <c r="E136" i="14"/>
  <c r="D136" i="14"/>
  <c r="C136" i="14"/>
  <c r="H135" i="14"/>
  <c r="G135" i="14"/>
  <c r="F135" i="14"/>
  <c r="E135" i="14"/>
  <c r="D135" i="14"/>
  <c r="C135" i="14"/>
  <c r="H134" i="14"/>
  <c r="G134" i="14"/>
  <c r="F134" i="14"/>
  <c r="E134" i="14"/>
  <c r="D134" i="14"/>
  <c r="C134" i="14"/>
  <c r="H133" i="14"/>
  <c r="G133" i="14"/>
  <c r="F133" i="14"/>
  <c r="E133" i="14"/>
  <c r="D133" i="14"/>
  <c r="C133" i="14"/>
  <c r="H132" i="14"/>
  <c r="G132" i="14"/>
  <c r="F132" i="14"/>
  <c r="E132" i="14"/>
  <c r="D132" i="14"/>
  <c r="C132" i="14"/>
  <c r="H131" i="14"/>
  <c r="G131" i="14"/>
  <c r="F131" i="14"/>
  <c r="E131" i="14"/>
  <c r="D131" i="14"/>
  <c r="C131" i="14"/>
  <c r="H130" i="14"/>
  <c r="G130" i="14"/>
  <c r="F130" i="14"/>
  <c r="E130" i="14"/>
  <c r="D130" i="14"/>
  <c r="C130" i="14"/>
  <c r="H129" i="14"/>
  <c r="G129" i="14"/>
  <c r="F129" i="14"/>
  <c r="E129" i="14"/>
  <c r="D129" i="14"/>
  <c r="C129" i="14"/>
  <c r="H128" i="14"/>
  <c r="G128" i="14"/>
  <c r="F128" i="14"/>
  <c r="E128" i="14"/>
  <c r="D128" i="14"/>
  <c r="C128" i="14"/>
  <c r="H127" i="14"/>
  <c r="G127" i="14"/>
  <c r="F127" i="14"/>
  <c r="E127" i="14"/>
  <c r="D127" i="14"/>
  <c r="C127" i="14"/>
  <c r="H126" i="14"/>
  <c r="G126" i="14"/>
  <c r="F126" i="14"/>
  <c r="E126" i="14"/>
  <c r="D126" i="14"/>
  <c r="C126" i="14"/>
  <c r="H125" i="14"/>
  <c r="G125" i="14"/>
  <c r="F125" i="14"/>
  <c r="E125" i="14"/>
  <c r="D125" i="14"/>
  <c r="C125" i="14"/>
  <c r="H124" i="14"/>
  <c r="G124" i="14"/>
  <c r="F124" i="14"/>
  <c r="E124" i="14"/>
  <c r="D124" i="14"/>
  <c r="C124" i="14"/>
  <c r="H123" i="14"/>
  <c r="G123" i="14"/>
  <c r="F123" i="14"/>
  <c r="E123" i="14"/>
  <c r="D123" i="14"/>
  <c r="C123" i="14"/>
  <c r="H122" i="14"/>
  <c r="G122" i="14"/>
  <c r="F122" i="14"/>
  <c r="E122" i="14"/>
  <c r="D122" i="14"/>
  <c r="C122" i="14"/>
  <c r="H121" i="14"/>
  <c r="G121" i="14"/>
  <c r="F121" i="14"/>
  <c r="E121" i="14"/>
  <c r="D121" i="14"/>
  <c r="C121" i="14"/>
  <c r="H120" i="14"/>
  <c r="G120" i="14"/>
  <c r="F120" i="14"/>
  <c r="E120" i="14"/>
  <c r="D120" i="14"/>
  <c r="C120" i="14"/>
  <c r="H119" i="14"/>
  <c r="G119" i="14"/>
  <c r="F119" i="14"/>
  <c r="E119" i="14"/>
  <c r="D119" i="14"/>
  <c r="C119" i="14"/>
  <c r="H118" i="14"/>
  <c r="G118" i="14"/>
  <c r="F118" i="14"/>
  <c r="E118" i="14"/>
  <c r="D118" i="14"/>
  <c r="C118" i="14"/>
  <c r="H117" i="14"/>
  <c r="G117" i="14"/>
  <c r="F117" i="14"/>
  <c r="E117" i="14"/>
  <c r="D117" i="14"/>
  <c r="C117" i="14"/>
  <c r="H116" i="14"/>
  <c r="G116" i="14"/>
  <c r="F116" i="14"/>
  <c r="E116" i="14"/>
  <c r="D116" i="14"/>
  <c r="C116" i="14"/>
  <c r="H115" i="14"/>
  <c r="G115" i="14"/>
  <c r="F115" i="14"/>
  <c r="E115" i="14"/>
  <c r="D115" i="14"/>
  <c r="C115" i="14"/>
  <c r="H114" i="14"/>
  <c r="G114" i="14"/>
  <c r="F114" i="14"/>
  <c r="E114" i="14"/>
  <c r="D114" i="14"/>
  <c r="C114" i="14"/>
  <c r="H113" i="14"/>
  <c r="G113" i="14"/>
  <c r="F113" i="14"/>
  <c r="E113" i="14"/>
  <c r="D113" i="14"/>
  <c r="C113" i="14"/>
  <c r="H112" i="14"/>
  <c r="G112" i="14"/>
  <c r="F112" i="14"/>
  <c r="E112" i="14"/>
  <c r="D112" i="14"/>
  <c r="C112" i="14"/>
  <c r="H111" i="14"/>
  <c r="G111" i="14"/>
  <c r="F111" i="14"/>
  <c r="E111" i="14"/>
  <c r="D111" i="14"/>
  <c r="C111" i="14"/>
  <c r="H110" i="14"/>
  <c r="G110" i="14"/>
  <c r="F110" i="14"/>
  <c r="E110" i="14"/>
  <c r="D110" i="14"/>
  <c r="C110" i="14"/>
  <c r="H109" i="14"/>
  <c r="G109" i="14"/>
  <c r="F109" i="14"/>
  <c r="E109" i="14"/>
  <c r="D109" i="14"/>
  <c r="C109" i="14"/>
  <c r="H108" i="14"/>
  <c r="G108" i="14"/>
  <c r="F108" i="14"/>
  <c r="E108" i="14"/>
  <c r="D108" i="14"/>
  <c r="C108" i="14"/>
  <c r="H107" i="14"/>
  <c r="G107" i="14"/>
  <c r="F107" i="14"/>
  <c r="E107" i="14"/>
  <c r="D107" i="14"/>
  <c r="C107" i="14"/>
  <c r="H106" i="14"/>
  <c r="G106" i="14"/>
  <c r="F106" i="14"/>
  <c r="E106" i="14"/>
  <c r="D106" i="14"/>
  <c r="C106" i="14"/>
  <c r="H105" i="14"/>
  <c r="G105" i="14"/>
  <c r="F105" i="14"/>
  <c r="E105" i="14"/>
  <c r="D105" i="14"/>
  <c r="C105" i="14"/>
  <c r="H104" i="14"/>
  <c r="G104" i="14"/>
  <c r="F104" i="14"/>
  <c r="E104" i="14"/>
  <c r="D104" i="14"/>
  <c r="C104" i="14"/>
  <c r="H103" i="14"/>
  <c r="G103" i="14"/>
  <c r="F103" i="14"/>
  <c r="E103" i="14"/>
  <c r="D103" i="14"/>
  <c r="C103" i="14"/>
  <c r="H102" i="14"/>
  <c r="G102" i="14"/>
  <c r="F102" i="14"/>
  <c r="E102" i="14"/>
  <c r="D102" i="14"/>
  <c r="C102" i="14"/>
  <c r="H101" i="14"/>
  <c r="G101" i="14"/>
  <c r="F101" i="14"/>
  <c r="E101" i="14"/>
  <c r="D101" i="14"/>
  <c r="C101" i="14"/>
  <c r="H100" i="14"/>
  <c r="G100" i="14"/>
  <c r="F100" i="14"/>
  <c r="E100" i="14"/>
  <c r="D100" i="14"/>
  <c r="C100" i="14"/>
  <c r="H99" i="14"/>
  <c r="G99" i="14"/>
  <c r="F99" i="14"/>
  <c r="E99" i="14"/>
  <c r="D99" i="14"/>
  <c r="C99" i="14"/>
  <c r="H98" i="14"/>
  <c r="G98" i="14"/>
  <c r="F98" i="14"/>
  <c r="E98" i="14"/>
  <c r="D98" i="14"/>
  <c r="C98" i="14"/>
  <c r="H97" i="14"/>
  <c r="G97" i="14"/>
  <c r="F97" i="14"/>
  <c r="E97" i="14"/>
  <c r="D97" i="14"/>
  <c r="C97" i="14"/>
  <c r="H96" i="14"/>
  <c r="G96" i="14"/>
  <c r="F96" i="14"/>
  <c r="E96" i="14"/>
  <c r="D96" i="14"/>
  <c r="C96" i="14"/>
  <c r="H95" i="14"/>
  <c r="G95" i="14"/>
  <c r="F95" i="14"/>
  <c r="E95" i="14"/>
  <c r="D95" i="14"/>
  <c r="C95" i="14"/>
  <c r="H94" i="14"/>
  <c r="G94" i="14"/>
  <c r="F94" i="14"/>
  <c r="E94" i="14"/>
  <c r="D94" i="14"/>
  <c r="C94" i="14"/>
  <c r="H93" i="14"/>
  <c r="G93" i="14"/>
  <c r="F93" i="14"/>
  <c r="E93" i="14"/>
  <c r="D93" i="14"/>
  <c r="C93" i="14"/>
  <c r="H92" i="14"/>
  <c r="G92" i="14"/>
  <c r="F92" i="14"/>
  <c r="E92" i="14"/>
  <c r="D92" i="14"/>
  <c r="C92" i="14"/>
  <c r="H91" i="14"/>
  <c r="G91" i="14"/>
  <c r="F91" i="14"/>
  <c r="E91" i="14"/>
  <c r="D91" i="14"/>
  <c r="C91" i="14"/>
  <c r="H90" i="14"/>
  <c r="G90" i="14"/>
  <c r="F90" i="14"/>
  <c r="E90" i="14"/>
  <c r="D90" i="14"/>
  <c r="C90" i="14"/>
  <c r="H89" i="14"/>
  <c r="G89" i="14"/>
  <c r="F89" i="14"/>
  <c r="E89" i="14"/>
  <c r="D89" i="14"/>
  <c r="C89" i="14"/>
  <c r="H88" i="14"/>
  <c r="G88" i="14"/>
  <c r="F88" i="14"/>
  <c r="E88" i="14"/>
  <c r="D88" i="14"/>
  <c r="C88" i="14"/>
  <c r="H87" i="14"/>
  <c r="G87" i="14"/>
  <c r="F87" i="14"/>
  <c r="E87" i="14"/>
  <c r="D87" i="14"/>
  <c r="C87" i="14"/>
  <c r="H86" i="14"/>
  <c r="G86" i="14"/>
  <c r="F86" i="14"/>
  <c r="E86" i="14"/>
  <c r="D86" i="14"/>
  <c r="C86" i="14"/>
  <c r="H85" i="14"/>
  <c r="G85" i="14"/>
  <c r="F85" i="14"/>
  <c r="E85" i="14"/>
  <c r="D85" i="14"/>
  <c r="C85" i="14"/>
  <c r="H84" i="14"/>
  <c r="G84" i="14"/>
  <c r="F84" i="14"/>
  <c r="E84" i="14"/>
  <c r="D84" i="14"/>
  <c r="C84" i="14"/>
  <c r="H83" i="14"/>
  <c r="G83" i="14"/>
  <c r="F83" i="14"/>
  <c r="E83" i="14"/>
  <c r="D83" i="14"/>
  <c r="C83" i="14"/>
  <c r="H82" i="14"/>
  <c r="G82" i="14"/>
  <c r="F82" i="14"/>
  <c r="E82" i="14"/>
  <c r="D82" i="14"/>
  <c r="C82" i="14"/>
  <c r="H81" i="14"/>
  <c r="G81" i="14"/>
  <c r="F81" i="14"/>
  <c r="E81" i="14"/>
  <c r="D81" i="14"/>
  <c r="C81" i="14"/>
  <c r="H80" i="14"/>
  <c r="G80" i="14"/>
  <c r="F80" i="14"/>
  <c r="E80" i="14"/>
  <c r="D80" i="14"/>
  <c r="C80" i="14"/>
  <c r="H79" i="14"/>
  <c r="G79" i="14"/>
  <c r="F79" i="14"/>
  <c r="E79" i="14"/>
  <c r="D79" i="14"/>
  <c r="C79" i="14"/>
  <c r="H78" i="14"/>
  <c r="G78" i="14"/>
  <c r="F78" i="14"/>
  <c r="E78" i="14"/>
  <c r="D78" i="14"/>
  <c r="C78" i="14"/>
  <c r="H77" i="14"/>
  <c r="G77" i="14"/>
  <c r="F77" i="14"/>
  <c r="E77" i="14"/>
  <c r="D77" i="14"/>
  <c r="C77" i="14"/>
  <c r="H76" i="14"/>
  <c r="G76" i="14"/>
  <c r="F76" i="14"/>
  <c r="E76" i="14"/>
  <c r="D76" i="14"/>
  <c r="C76" i="14"/>
  <c r="H75" i="14"/>
  <c r="G75" i="14"/>
  <c r="F75" i="14"/>
  <c r="E75" i="14"/>
  <c r="D75" i="14"/>
  <c r="C75" i="14"/>
  <c r="H74" i="14"/>
  <c r="G74" i="14"/>
  <c r="F74" i="14"/>
  <c r="E74" i="14"/>
  <c r="D74" i="14"/>
  <c r="C74" i="14"/>
  <c r="H73" i="14"/>
  <c r="G73" i="14"/>
  <c r="F73" i="14"/>
  <c r="E73" i="14"/>
  <c r="D73" i="14"/>
  <c r="C73" i="14"/>
  <c r="H72" i="14"/>
  <c r="G72" i="14"/>
  <c r="F72" i="14"/>
  <c r="E72" i="14"/>
  <c r="D72" i="14"/>
  <c r="C72" i="14"/>
  <c r="H71" i="14"/>
  <c r="G71" i="14"/>
  <c r="F71" i="14"/>
  <c r="E71" i="14"/>
  <c r="D71" i="14"/>
  <c r="C71" i="14"/>
  <c r="H70" i="14"/>
  <c r="G70" i="14"/>
  <c r="F70" i="14"/>
  <c r="E70" i="14"/>
  <c r="D70" i="14"/>
  <c r="C70" i="14"/>
  <c r="H69" i="14"/>
  <c r="G69" i="14"/>
  <c r="F69" i="14"/>
  <c r="E69" i="14"/>
  <c r="D69" i="14"/>
  <c r="C69" i="14"/>
  <c r="H68" i="14"/>
  <c r="G68" i="14"/>
  <c r="F68" i="14"/>
  <c r="E68" i="14"/>
  <c r="D68" i="14"/>
  <c r="C68" i="14"/>
  <c r="H67" i="14"/>
  <c r="G67" i="14"/>
  <c r="F67" i="14"/>
  <c r="E67" i="14"/>
  <c r="D67" i="14"/>
  <c r="C67" i="14"/>
  <c r="H66" i="14"/>
  <c r="G66" i="14"/>
  <c r="F66" i="14"/>
  <c r="E66" i="14"/>
  <c r="D66" i="14"/>
  <c r="C66" i="14"/>
  <c r="H65" i="14"/>
  <c r="G65" i="14"/>
  <c r="F65" i="14"/>
  <c r="E65" i="14"/>
  <c r="D65" i="14"/>
  <c r="C65" i="14"/>
  <c r="H64" i="14"/>
  <c r="G64" i="14"/>
  <c r="F64" i="14"/>
  <c r="E64" i="14"/>
  <c r="D64" i="14"/>
  <c r="C64" i="14"/>
  <c r="H63" i="14"/>
  <c r="G63" i="14"/>
  <c r="F63" i="14"/>
  <c r="E63" i="14"/>
  <c r="D63" i="14"/>
  <c r="C63" i="14"/>
  <c r="H62" i="14"/>
  <c r="G62" i="14"/>
  <c r="F62" i="14"/>
  <c r="E62" i="14"/>
  <c r="D62" i="14"/>
  <c r="C62" i="14"/>
  <c r="H61" i="14"/>
  <c r="G61" i="14"/>
  <c r="F61" i="14"/>
  <c r="E61" i="14"/>
  <c r="D61" i="14"/>
  <c r="C61" i="14"/>
  <c r="H60" i="14"/>
  <c r="G60" i="14"/>
  <c r="F60" i="14"/>
  <c r="E60" i="14"/>
  <c r="D60" i="14"/>
  <c r="C60" i="14"/>
  <c r="H59" i="14"/>
  <c r="G59" i="14"/>
  <c r="F59" i="14"/>
  <c r="E59" i="14"/>
  <c r="D59" i="14"/>
  <c r="C59" i="14"/>
  <c r="H58" i="14"/>
  <c r="G58" i="14"/>
  <c r="F58" i="14"/>
  <c r="E58" i="14"/>
  <c r="D58" i="14"/>
  <c r="C58" i="14"/>
  <c r="H57" i="14"/>
  <c r="G57" i="14"/>
  <c r="F57" i="14"/>
  <c r="E57" i="14"/>
  <c r="D57" i="14"/>
  <c r="C57" i="14"/>
  <c r="H56" i="14"/>
  <c r="G56" i="14"/>
  <c r="F56" i="14"/>
  <c r="E56" i="14"/>
  <c r="D56" i="14"/>
  <c r="C56" i="14"/>
  <c r="H55" i="14"/>
  <c r="G55" i="14"/>
  <c r="F55" i="14"/>
  <c r="E55" i="14"/>
  <c r="D55" i="14"/>
  <c r="C55" i="14"/>
  <c r="H54" i="14"/>
  <c r="G54" i="14"/>
  <c r="F54" i="14"/>
  <c r="E54" i="14"/>
  <c r="D54" i="14"/>
  <c r="C54" i="14"/>
  <c r="H53" i="14"/>
  <c r="G53" i="14"/>
  <c r="F53" i="14"/>
  <c r="E53" i="14"/>
  <c r="D53" i="14"/>
  <c r="C53" i="14"/>
  <c r="H52" i="14"/>
  <c r="G52" i="14"/>
  <c r="F52" i="14"/>
  <c r="E52" i="14"/>
  <c r="D52" i="14"/>
  <c r="C52" i="14"/>
  <c r="H51" i="14"/>
  <c r="G51" i="14"/>
  <c r="F51" i="14"/>
  <c r="E51" i="14"/>
  <c r="D51" i="14"/>
  <c r="C51" i="14"/>
  <c r="H50" i="14"/>
  <c r="G50" i="14"/>
  <c r="F50" i="14"/>
  <c r="E50" i="14"/>
  <c r="D50" i="14"/>
  <c r="C50" i="14"/>
  <c r="H49" i="14"/>
  <c r="G49" i="14"/>
  <c r="F49" i="14"/>
  <c r="E49" i="14"/>
  <c r="D49" i="14"/>
  <c r="C49" i="14"/>
  <c r="H48" i="14"/>
  <c r="G48" i="14"/>
  <c r="F48" i="14"/>
  <c r="E48" i="14"/>
  <c r="D48" i="14"/>
  <c r="C48" i="14"/>
  <c r="H47" i="14"/>
  <c r="G47" i="14"/>
  <c r="F47" i="14"/>
  <c r="E47" i="14"/>
  <c r="D47" i="14"/>
  <c r="C47" i="14"/>
  <c r="H46" i="14"/>
  <c r="G46" i="14"/>
  <c r="F46" i="14"/>
  <c r="E46" i="14"/>
  <c r="D46" i="14"/>
  <c r="C46" i="14"/>
  <c r="H45" i="14"/>
  <c r="G45" i="14"/>
  <c r="F45" i="14"/>
  <c r="E45" i="14"/>
  <c r="D45" i="14"/>
  <c r="C45" i="14"/>
  <c r="H44" i="14"/>
  <c r="G44" i="14"/>
  <c r="F44" i="14"/>
  <c r="E44" i="14"/>
  <c r="D44" i="14"/>
  <c r="C44" i="14"/>
  <c r="H43" i="14"/>
  <c r="G43" i="14"/>
  <c r="F43" i="14"/>
  <c r="E43" i="14"/>
  <c r="D43" i="14"/>
  <c r="C43" i="14"/>
  <c r="H42" i="14"/>
  <c r="G42" i="14"/>
  <c r="F42" i="14"/>
  <c r="E42" i="14"/>
  <c r="D42" i="14"/>
  <c r="C42" i="14"/>
  <c r="H41" i="14"/>
  <c r="G41" i="14"/>
  <c r="F41" i="14"/>
  <c r="E41" i="14"/>
  <c r="D41" i="14"/>
  <c r="C41" i="14"/>
  <c r="H40" i="14"/>
  <c r="G40" i="14"/>
  <c r="F40" i="14"/>
  <c r="E40" i="14"/>
  <c r="D40" i="14"/>
  <c r="C40" i="14"/>
  <c r="H39" i="14"/>
  <c r="G39" i="14"/>
  <c r="F39" i="14"/>
  <c r="E39" i="14"/>
  <c r="D39" i="14"/>
  <c r="C39" i="14"/>
  <c r="H38" i="14"/>
  <c r="G38" i="14"/>
  <c r="F38" i="14"/>
  <c r="E38" i="14"/>
  <c r="D38" i="14"/>
  <c r="C38" i="14"/>
  <c r="H37" i="14"/>
  <c r="G37" i="14"/>
  <c r="F37" i="14"/>
  <c r="E37" i="14"/>
  <c r="D37" i="14"/>
  <c r="C37" i="14"/>
  <c r="H36" i="14"/>
  <c r="G36" i="14"/>
  <c r="F36" i="14"/>
  <c r="E36" i="14"/>
  <c r="D36" i="14"/>
  <c r="C36" i="14"/>
  <c r="H35" i="14"/>
  <c r="G35" i="14"/>
  <c r="F35" i="14"/>
  <c r="E35" i="14"/>
  <c r="D35" i="14"/>
  <c r="C35" i="14"/>
  <c r="H34" i="14"/>
  <c r="G34" i="14"/>
  <c r="F34" i="14"/>
  <c r="E34" i="14"/>
  <c r="D34" i="14"/>
  <c r="C34" i="14"/>
  <c r="H33" i="14"/>
  <c r="G33" i="14"/>
  <c r="F33" i="14"/>
  <c r="E33" i="14"/>
  <c r="D33" i="14"/>
  <c r="C33" i="14"/>
  <c r="H32" i="14"/>
  <c r="G32" i="14"/>
  <c r="F32" i="14"/>
  <c r="E32" i="14"/>
  <c r="D32" i="14"/>
  <c r="C32" i="14"/>
  <c r="H31" i="14"/>
  <c r="G31" i="14"/>
  <c r="F31" i="14"/>
  <c r="E31" i="14"/>
  <c r="D31" i="14"/>
  <c r="C31" i="14"/>
  <c r="H30" i="14"/>
  <c r="G30" i="14"/>
  <c r="F30" i="14"/>
  <c r="E30" i="14"/>
  <c r="D30" i="14"/>
  <c r="C30" i="14"/>
  <c r="H29" i="14"/>
  <c r="G29" i="14"/>
  <c r="F29" i="14"/>
  <c r="E29" i="14"/>
  <c r="D29" i="14"/>
  <c r="C29" i="14"/>
  <c r="H28" i="14"/>
  <c r="G28" i="14"/>
  <c r="F28" i="14"/>
  <c r="E28" i="14"/>
  <c r="D28" i="14"/>
  <c r="C28" i="14"/>
  <c r="H27" i="14"/>
  <c r="G27" i="14"/>
  <c r="F27" i="14"/>
  <c r="E27" i="14"/>
  <c r="D27" i="14"/>
  <c r="C27" i="14"/>
  <c r="H26" i="14"/>
  <c r="G26" i="14"/>
  <c r="F26" i="14"/>
  <c r="E26" i="14"/>
  <c r="D26" i="14"/>
  <c r="C26" i="14"/>
  <c r="H25" i="14"/>
  <c r="G25" i="14"/>
  <c r="F25" i="14"/>
  <c r="E25" i="14"/>
  <c r="D25" i="14"/>
  <c r="C25" i="14"/>
  <c r="H24" i="14"/>
  <c r="G24" i="14"/>
  <c r="F24" i="14"/>
  <c r="E24" i="14"/>
  <c r="D24" i="14"/>
  <c r="C24" i="14"/>
  <c r="H23" i="14"/>
  <c r="G23" i="14"/>
  <c r="F23" i="14"/>
  <c r="E23" i="14"/>
  <c r="D23" i="14"/>
  <c r="C23" i="14"/>
  <c r="H22" i="14"/>
  <c r="G22" i="14"/>
  <c r="F22" i="14"/>
  <c r="E22" i="14"/>
  <c r="D22" i="14"/>
  <c r="C22" i="14"/>
  <c r="H21" i="14"/>
  <c r="G21" i="14"/>
  <c r="F21" i="14"/>
  <c r="E21" i="14"/>
  <c r="D21" i="14"/>
  <c r="C21" i="14"/>
  <c r="H20" i="14"/>
  <c r="G20" i="14"/>
  <c r="F20" i="14"/>
  <c r="E20" i="14"/>
  <c r="D20" i="14"/>
  <c r="C20" i="14"/>
  <c r="H19" i="14"/>
  <c r="G19" i="14"/>
  <c r="F19" i="14"/>
  <c r="E19" i="14"/>
  <c r="D19" i="14"/>
  <c r="C19" i="14"/>
  <c r="H18" i="14"/>
  <c r="G18" i="14"/>
  <c r="F18" i="14"/>
  <c r="E18" i="14"/>
  <c r="D18" i="14"/>
  <c r="C18" i="14"/>
  <c r="H17" i="14"/>
  <c r="G17" i="14"/>
  <c r="F17" i="14"/>
  <c r="E17" i="14"/>
  <c r="D17" i="14"/>
  <c r="C17" i="14"/>
  <c r="H16" i="14"/>
  <c r="G16" i="14"/>
  <c r="F16" i="14"/>
  <c r="E16" i="14"/>
  <c r="D16" i="14"/>
  <c r="C16" i="14"/>
  <c r="H15" i="14"/>
  <c r="G15" i="14"/>
  <c r="F15" i="14"/>
  <c r="E15" i="14"/>
  <c r="D15" i="14"/>
  <c r="C15" i="14"/>
  <c r="H14" i="14"/>
  <c r="G14" i="14"/>
  <c r="F14" i="14"/>
  <c r="E14" i="14"/>
  <c r="D14" i="14"/>
  <c r="C14" i="14"/>
  <c r="H13" i="14"/>
  <c r="G13" i="14"/>
  <c r="F13" i="14"/>
  <c r="E13" i="14"/>
  <c r="D13" i="14"/>
  <c r="C13" i="14"/>
  <c r="H12" i="14"/>
  <c r="G12" i="14"/>
  <c r="F12" i="14"/>
  <c r="E12" i="14"/>
  <c r="D12" i="14"/>
  <c r="C12" i="14"/>
  <c r="H11" i="14"/>
  <c r="G11" i="14"/>
  <c r="F11" i="14"/>
  <c r="E11" i="14"/>
  <c r="D11" i="14"/>
  <c r="C11" i="14"/>
  <c r="H10" i="14"/>
  <c r="G10" i="14"/>
  <c r="F10" i="14"/>
  <c r="E10" i="14"/>
  <c r="D10" i="14"/>
  <c r="C10" i="14"/>
  <c r="H9" i="14"/>
  <c r="G9" i="14"/>
  <c r="F9" i="14"/>
  <c r="E9" i="14"/>
  <c r="D9" i="14"/>
  <c r="C9" i="14"/>
  <c r="H8" i="14"/>
  <c r="G8" i="14"/>
  <c r="F8" i="14"/>
  <c r="E8" i="14"/>
  <c r="D8" i="14"/>
  <c r="C8" i="14"/>
  <c r="H7" i="14"/>
  <c r="G7" i="14"/>
  <c r="F7" i="14"/>
  <c r="E7" i="14"/>
  <c r="D7" i="14"/>
  <c r="C7" i="14"/>
  <c r="H6" i="14"/>
  <c r="G6" i="14"/>
  <c r="F6" i="14"/>
  <c r="E6" i="14"/>
  <c r="D6" i="14"/>
  <c r="C6" i="14"/>
  <c r="H5" i="14"/>
  <c r="G5" i="14"/>
  <c r="F5" i="14"/>
  <c r="E5" i="14"/>
  <c r="D5" i="14"/>
  <c r="C5" i="14"/>
  <c r="H4" i="14"/>
  <c r="G4" i="14"/>
  <c r="F4" i="14"/>
  <c r="E4" i="14"/>
  <c r="D4" i="14"/>
  <c r="C4" i="14"/>
  <c r="H3" i="14"/>
  <c r="G3" i="14"/>
  <c r="F3" i="14"/>
  <c r="E3" i="14"/>
  <c r="D3" i="14"/>
  <c r="C3" i="14"/>
  <c r="H2" i="14"/>
  <c r="G2" i="14"/>
  <c r="F2" i="14"/>
  <c r="E2" i="14"/>
  <c r="D2" i="14"/>
  <c r="C2" i="14"/>
  <c r="H172" i="13"/>
  <c r="G172" i="13"/>
  <c r="F172" i="13"/>
  <c r="E172" i="13"/>
  <c r="D172" i="13"/>
  <c r="C172" i="13"/>
  <c r="H171" i="13"/>
  <c r="G171" i="13"/>
  <c r="F171" i="13"/>
  <c r="E171" i="13"/>
  <c r="D171" i="13"/>
  <c r="C171" i="13"/>
  <c r="H170" i="13"/>
  <c r="G170" i="13"/>
  <c r="F170" i="13"/>
  <c r="E170" i="13"/>
  <c r="D170" i="13"/>
  <c r="C170" i="13"/>
  <c r="H169" i="13"/>
  <c r="G169" i="13"/>
  <c r="F169" i="13"/>
  <c r="E169" i="13"/>
  <c r="D169" i="13"/>
  <c r="C169" i="13"/>
  <c r="H168" i="13"/>
  <c r="G168" i="13"/>
  <c r="F168" i="13"/>
  <c r="E168" i="13"/>
  <c r="D168" i="13"/>
  <c r="C168" i="13"/>
  <c r="H167" i="13"/>
  <c r="G167" i="13"/>
  <c r="F167" i="13"/>
  <c r="E167" i="13"/>
  <c r="D167" i="13"/>
  <c r="C167" i="13"/>
  <c r="H166" i="13"/>
  <c r="G166" i="13"/>
  <c r="F166" i="13"/>
  <c r="E166" i="13"/>
  <c r="D166" i="13"/>
  <c r="C166" i="13"/>
  <c r="H165" i="13"/>
  <c r="G165" i="13"/>
  <c r="F165" i="13"/>
  <c r="E165" i="13"/>
  <c r="D165" i="13"/>
  <c r="C165" i="13"/>
  <c r="H164" i="13"/>
  <c r="G164" i="13"/>
  <c r="F164" i="13"/>
  <c r="E164" i="13"/>
  <c r="D164" i="13"/>
  <c r="C164" i="13"/>
  <c r="H163" i="13"/>
  <c r="G163" i="13"/>
  <c r="F163" i="13"/>
  <c r="E163" i="13"/>
  <c r="D163" i="13"/>
  <c r="C163" i="13"/>
  <c r="H162" i="13"/>
  <c r="G162" i="13"/>
  <c r="F162" i="13"/>
  <c r="E162" i="13"/>
  <c r="D162" i="13"/>
  <c r="C162" i="13"/>
  <c r="H161" i="13"/>
  <c r="G161" i="13"/>
  <c r="F161" i="13"/>
  <c r="E161" i="13"/>
  <c r="D161" i="13"/>
  <c r="C161" i="13"/>
  <c r="H160" i="13"/>
  <c r="G160" i="13"/>
  <c r="F160" i="13"/>
  <c r="E160" i="13"/>
  <c r="D160" i="13"/>
  <c r="C160" i="13"/>
  <c r="H159" i="13"/>
  <c r="G159" i="13"/>
  <c r="F159" i="13"/>
  <c r="E159" i="13"/>
  <c r="D159" i="13"/>
  <c r="C159" i="13"/>
  <c r="H158" i="13"/>
  <c r="G158" i="13"/>
  <c r="F158" i="13"/>
  <c r="E158" i="13"/>
  <c r="D158" i="13"/>
  <c r="C158" i="13"/>
  <c r="H157" i="13"/>
  <c r="G157" i="13"/>
  <c r="F157" i="13"/>
  <c r="E157" i="13"/>
  <c r="D157" i="13"/>
  <c r="C157" i="13"/>
  <c r="H156" i="13"/>
  <c r="G156" i="13"/>
  <c r="F156" i="13"/>
  <c r="E156" i="13"/>
  <c r="D156" i="13"/>
  <c r="C156" i="13"/>
  <c r="H155" i="13"/>
  <c r="G155" i="13"/>
  <c r="F155" i="13"/>
  <c r="E155" i="13"/>
  <c r="D155" i="13"/>
  <c r="C155" i="13"/>
  <c r="H154" i="13"/>
  <c r="G154" i="13"/>
  <c r="F154" i="13"/>
  <c r="E154" i="13"/>
  <c r="D154" i="13"/>
  <c r="C154" i="13"/>
  <c r="H153" i="13"/>
  <c r="G153" i="13"/>
  <c r="F153" i="13"/>
  <c r="E153" i="13"/>
  <c r="D153" i="13"/>
  <c r="C153" i="13"/>
  <c r="H152" i="13"/>
  <c r="G152" i="13"/>
  <c r="F152" i="13"/>
  <c r="E152" i="13"/>
  <c r="D152" i="13"/>
  <c r="C152" i="13"/>
  <c r="H151" i="13"/>
  <c r="G151" i="13"/>
  <c r="F151" i="13"/>
  <c r="E151" i="13"/>
  <c r="D151" i="13"/>
  <c r="C151" i="13"/>
  <c r="H150" i="13"/>
  <c r="G150" i="13"/>
  <c r="F150" i="13"/>
  <c r="E150" i="13"/>
  <c r="D150" i="13"/>
  <c r="C150" i="13"/>
  <c r="H149" i="13"/>
  <c r="G149" i="13"/>
  <c r="F149" i="13"/>
  <c r="E149" i="13"/>
  <c r="D149" i="13"/>
  <c r="C149" i="13"/>
  <c r="H148" i="13"/>
  <c r="G148" i="13"/>
  <c r="F148" i="13"/>
  <c r="E148" i="13"/>
  <c r="D148" i="13"/>
  <c r="C148" i="13"/>
  <c r="H147" i="13"/>
  <c r="G147" i="13"/>
  <c r="F147" i="13"/>
  <c r="E147" i="13"/>
  <c r="D147" i="13"/>
  <c r="C147" i="13"/>
  <c r="H146" i="13"/>
  <c r="G146" i="13"/>
  <c r="F146" i="13"/>
  <c r="E146" i="13"/>
  <c r="D146" i="13"/>
  <c r="C146" i="13"/>
  <c r="H145" i="13"/>
  <c r="G145" i="13"/>
  <c r="F145" i="13"/>
  <c r="E145" i="13"/>
  <c r="D145" i="13"/>
  <c r="C145" i="13"/>
  <c r="H144" i="13"/>
  <c r="G144" i="13"/>
  <c r="F144" i="13"/>
  <c r="E144" i="13"/>
  <c r="D144" i="13"/>
  <c r="C144" i="13"/>
  <c r="H143" i="13"/>
  <c r="G143" i="13"/>
  <c r="F143" i="13"/>
  <c r="E143" i="13"/>
  <c r="D143" i="13"/>
  <c r="C143" i="13"/>
  <c r="H142" i="13"/>
  <c r="G142" i="13"/>
  <c r="F142" i="13"/>
  <c r="E142" i="13"/>
  <c r="D142" i="13"/>
  <c r="C142" i="13"/>
  <c r="H141" i="13"/>
  <c r="G141" i="13"/>
  <c r="F141" i="13"/>
  <c r="E141" i="13"/>
  <c r="D141" i="13"/>
  <c r="C141" i="13"/>
  <c r="H140" i="13"/>
  <c r="G140" i="13"/>
  <c r="F140" i="13"/>
  <c r="E140" i="13"/>
  <c r="D140" i="13"/>
  <c r="C140" i="13"/>
  <c r="H139" i="13"/>
  <c r="G139" i="13"/>
  <c r="F139" i="13"/>
  <c r="E139" i="13"/>
  <c r="D139" i="13"/>
  <c r="C139" i="13"/>
  <c r="H138" i="13"/>
  <c r="G138" i="13"/>
  <c r="F138" i="13"/>
  <c r="E138" i="13"/>
  <c r="D138" i="13"/>
  <c r="C138" i="13"/>
  <c r="H137" i="13"/>
  <c r="G137" i="13"/>
  <c r="F137" i="13"/>
  <c r="E137" i="13"/>
  <c r="D137" i="13"/>
  <c r="C137" i="13"/>
  <c r="H136" i="13"/>
  <c r="G136" i="13"/>
  <c r="F136" i="13"/>
  <c r="E136" i="13"/>
  <c r="D136" i="13"/>
  <c r="C136" i="13"/>
  <c r="H135" i="13"/>
  <c r="G135" i="13"/>
  <c r="F135" i="13"/>
  <c r="E135" i="13"/>
  <c r="D135" i="13"/>
  <c r="C135" i="13"/>
  <c r="H134" i="13"/>
  <c r="G134" i="13"/>
  <c r="F134" i="13"/>
  <c r="E134" i="13"/>
  <c r="D134" i="13"/>
  <c r="C134" i="13"/>
  <c r="H133" i="13"/>
  <c r="G133" i="13"/>
  <c r="F133" i="13"/>
  <c r="E133" i="13"/>
  <c r="D133" i="13"/>
  <c r="C133" i="13"/>
  <c r="H132" i="13"/>
  <c r="G132" i="13"/>
  <c r="F132" i="13"/>
  <c r="E132" i="13"/>
  <c r="D132" i="13"/>
  <c r="C132" i="13"/>
  <c r="H131" i="13"/>
  <c r="G131" i="13"/>
  <c r="F131" i="13"/>
  <c r="E131" i="13"/>
  <c r="D131" i="13"/>
  <c r="C131" i="13"/>
  <c r="H130" i="13"/>
  <c r="G130" i="13"/>
  <c r="F130" i="13"/>
  <c r="E130" i="13"/>
  <c r="D130" i="13"/>
  <c r="C130" i="13"/>
  <c r="H129" i="13"/>
  <c r="G129" i="13"/>
  <c r="F129" i="13"/>
  <c r="E129" i="13"/>
  <c r="D129" i="13"/>
  <c r="C129" i="13"/>
  <c r="H128" i="13"/>
  <c r="G128" i="13"/>
  <c r="F128" i="13"/>
  <c r="E128" i="13"/>
  <c r="D128" i="13"/>
  <c r="C128" i="13"/>
  <c r="H127" i="13"/>
  <c r="G127" i="13"/>
  <c r="F127" i="13"/>
  <c r="E127" i="13"/>
  <c r="D127" i="13"/>
  <c r="C127" i="13"/>
  <c r="H126" i="13"/>
  <c r="G126" i="13"/>
  <c r="F126" i="13"/>
  <c r="E126" i="13"/>
  <c r="D126" i="13"/>
  <c r="C126" i="13"/>
  <c r="H125" i="13"/>
  <c r="G125" i="13"/>
  <c r="F125" i="13"/>
  <c r="E125" i="13"/>
  <c r="D125" i="13"/>
  <c r="C125" i="13"/>
  <c r="H124" i="13"/>
  <c r="G124" i="13"/>
  <c r="F124" i="13"/>
  <c r="E124" i="13"/>
  <c r="D124" i="13"/>
  <c r="C124" i="13"/>
  <c r="H123" i="13"/>
  <c r="G123" i="13"/>
  <c r="F123" i="13"/>
  <c r="E123" i="13"/>
  <c r="D123" i="13"/>
  <c r="C123" i="13"/>
  <c r="H122" i="13"/>
  <c r="G122" i="13"/>
  <c r="F122" i="13"/>
  <c r="E122" i="13"/>
  <c r="D122" i="13"/>
  <c r="C122" i="13"/>
  <c r="H121" i="13"/>
  <c r="G121" i="13"/>
  <c r="F121" i="13"/>
  <c r="D121" i="13"/>
  <c r="C121" i="13"/>
  <c r="H120" i="13"/>
  <c r="G120" i="13"/>
  <c r="F120" i="13"/>
  <c r="E120" i="13"/>
  <c r="D120" i="13"/>
  <c r="C120" i="13"/>
  <c r="H119" i="13"/>
  <c r="G119" i="13"/>
  <c r="F119" i="13"/>
  <c r="E119" i="13"/>
  <c r="D119" i="13"/>
  <c r="C119" i="13"/>
  <c r="H118" i="13"/>
  <c r="G118" i="13"/>
  <c r="F118" i="13"/>
  <c r="E118" i="13"/>
  <c r="D118" i="13"/>
  <c r="C118" i="13"/>
  <c r="H117" i="13"/>
  <c r="G117" i="13"/>
  <c r="F117" i="13"/>
  <c r="E117" i="13"/>
  <c r="D117" i="13"/>
  <c r="C117" i="13"/>
  <c r="H116" i="13"/>
  <c r="G116" i="13"/>
  <c r="F116" i="13"/>
  <c r="E116" i="13"/>
  <c r="D116" i="13"/>
  <c r="C116" i="13"/>
  <c r="H115" i="13"/>
  <c r="G115" i="13"/>
  <c r="F115" i="13"/>
  <c r="E115" i="13"/>
  <c r="D115" i="13"/>
  <c r="C115" i="13"/>
  <c r="H114" i="13"/>
  <c r="G114" i="13"/>
  <c r="F114" i="13"/>
  <c r="E114" i="13"/>
  <c r="D114" i="13"/>
  <c r="C114" i="13"/>
  <c r="H113" i="13"/>
  <c r="G113" i="13"/>
  <c r="F113" i="13"/>
  <c r="E113" i="13"/>
  <c r="D113" i="13"/>
  <c r="C113" i="13"/>
  <c r="H112" i="13"/>
  <c r="G112" i="13"/>
  <c r="F112" i="13"/>
  <c r="E112" i="13"/>
  <c r="D112" i="13"/>
  <c r="C112" i="13"/>
  <c r="H111" i="13"/>
  <c r="G111" i="13"/>
  <c r="F111" i="13"/>
  <c r="E111" i="13"/>
  <c r="D111" i="13"/>
  <c r="C111" i="13"/>
  <c r="H110" i="13"/>
  <c r="G110" i="13"/>
  <c r="F110" i="13"/>
  <c r="E110" i="13"/>
  <c r="D110" i="13"/>
  <c r="C110" i="13"/>
  <c r="H109" i="13"/>
  <c r="G109" i="13"/>
  <c r="F109" i="13"/>
  <c r="E109" i="13"/>
  <c r="D109" i="13"/>
  <c r="C109" i="13"/>
  <c r="H108" i="13"/>
  <c r="G108" i="13"/>
  <c r="F108" i="13"/>
  <c r="E108" i="13"/>
  <c r="D108" i="13"/>
  <c r="C108" i="13"/>
  <c r="H107" i="13"/>
  <c r="G107" i="13"/>
  <c r="F107" i="13"/>
  <c r="E107" i="13"/>
  <c r="D107" i="13"/>
  <c r="C107" i="13"/>
  <c r="H106" i="13"/>
  <c r="G106" i="13"/>
  <c r="F106" i="13"/>
  <c r="E106" i="13"/>
  <c r="D106" i="13"/>
  <c r="C106" i="13"/>
  <c r="H105" i="13"/>
  <c r="G105" i="13"/>
  <c r="F105" i="13"/>
  <c r="E105" i="13"/>
  <c r="D105" i="13"/>
  <c r="C105" i="13"/>
  <c r="H104" i="13"/>
  <c r="G104" i="13"/>
  <c r="F104" i="13"/>
  <c r="E104" i="13"/>
  <c r="D104" i="13"/>
  <c r="C104" i="13"/>
  <c r="H103" i="13"/>
  <c r="G103" i="13"/>
  <c r="F103" i="13"/>
  <c r="D103" i="13"/>
  <c r="C103" i="13"/>
  <c r="H102" i="13"/>
  <c r="G102" i="13"/>
  <c r="F102" i="13"/>
  <c r="E102" i="13"/>
  <c r="D102" i="13"/>
  <c r="C102" i="13"/>
  <c r="H101" i="13"/>
  <c r="G101" i="13"/>
  <c r="F101" i="13"/>
  <c r="E101" i="13"/>
  <c r="D101" i="13"/>
  <c r="C101" i="13"/>
  <c r="H100" i="13"/>
  <c r="G100" i="13"/>
  <c r="F100" i="13"/>
  <c r="E100" i="13"/>
  <c r="D100" i="13"/>
  <c r="C100" i="13"/>
  <c r="H99" i="13"/>
  <c r="G99" i="13"/>
  <c r="F99" i="13"/>
  <c r="E99" i="13"/>
  <c r="D99" i="13"/>
  <c r="C99" i="13"/>
  <c r="H98" i="13"/>
  <c r="G98" i="13"/>
  <c r="F98" i="13"/>
  <c r="E98" i="13"/>
  <c r="D98" i="13"/>
  <c r="C98" i="13"/>
  <c r="H97" i="13"/>
  <c r="G97" i="13"/>
  <c r="F97" i="13"/>
  <c r="E97" i="13"/>
  <c r="D97" i="13"/>
  <c r="C97" i="13"/>
  <c r="H96" i="13"/>
  <c r="G96" i="13"/>
  <c r="F96" i="13"/>
  <c r="E96" i="13"/>
  <c r="D96" i="13"/>
  <c r="C96" i="13"/>
  <c r="H95" i="13"/>
  <c r="G95" i="13"/>
  <c r="F95" i="13"/>
  <c r="E95" i="13"/>
  <c r="D95" i="13"/>
  <c r="C95" i="13"/>
  <c r="H94" i="13"/>
  <c r="G94" i="13"/>
  <c r="F94" i="13"/>
  <c r="E94" i="13"/>
  <c r="D94" i="13"/>
  <c r="C94" i="13"/>
  <c r="H93" i="13"/>
  <c r="G93" i="13"/>
  <c r="F93" i="13"/>
  <c r="E93" i="13"/>
  <c r="D93" i="13"/>
  <c r="C93" i="13"/>
  <c r="H92" i="13"/>
  <c r="G92" i="13"/>
  <c r="F92" i="13"/>
  <c r="E92" i="13"/>
  <c r="D92" i="13"/>
  <c r="C92" i="13"/>
  <c r="H91" i="13"/>
  <c r="G91" i="13"/>
  <c r="F91" i="13"/>
  <c r="E91" i="13"/>
  <c r="D91" i="13"/>
  <c r="C91" i="13"/>
  <c r="H90" i="13"/>
  <c r="G90" i="13"/>
  <c r="F90" i="13"/>
  <c r="E90" i="13"/>
  <c r="D90" i="13"/>
  <c r="C90" i="13"/>
  <c r="H89" i="13"/>
  <c r="G89" i="13"/>
  <c r="F89" i="13"/>
  <c r="E89" i="13"/>
  <c r="D89" i="13"/>
  <c r="C89" i="13"/>
  <c r="H88" i="13"/>
  <c r="G88" i="13"/>
  <c r="F88" i="13"/>
  <c r="E88" i="13"/>
  <c r="D88" i="13"/>
  <c r="C88" i="13"/>
  <c r="H87" i="13"/>
  <c r="G87" i="13"/>
  <c r="F87" i="13"/>
  <c r="E87" i="13"/>
  <c r="D87" i="13"/>
  <c r="C87" i="13"/>
  <c r="H86" i="13"/>
  <c r="G86" i="13"/>
  <c r="F86" i="13"/>
  <c r="E86" i="13"/>
  <c r="D86" i="13"/>
  <c r="C86" i="13"/>
  <c r="H85" i="13"/>
  <c r="G85" i="13"/>
  <c r="F85" i="13"/>
  <c r="E85" i="13"/>
  <c r="D85" i="13"/>
  <c r="C85" i="13"/>
  <c r="H84" i="13"/>
  <c r="G84" i="13"/>
  <c r="F84" i="13"/>
  <c r="E84" i="13"/>
  <c r="D84" i="13"/>
  <c r="C84" i="13"/>
  <c r="H83" i="13"/>
  <c r="G83" i="13"/>
  <c r="F83" i="13"/>
  <c r="E83" i="13"/>
  <c r="D83" i="13"/>
  <c r="C83" i="13"/>
  <c r="H82" i="13"/>
  <c r="G82" i="13"/>
  <c r="F82" i="13"/>
  <c r="E82" i="13"/>
  <c r="D82" i="13"/>
  <c r="C82" i="13"/>
  <c r="H81" i="13"/>
  <c r="G81" i="13"/>
  <c r="F81" i="13"/>
  <c r="E81" i="13"/>
  <c r="D81" i="13"/>
  <c r="C81" i="13"/>
  <c r="H80" i="13"/>
  <c r="G80" i="13"/>
  <c r="F80" i="13"/>
  <c r="E80" i="13"/>
  <c r="D80" i="13"/>
  <c r="C80" i="13"/>
  <c r="H79" i="13"/>
  <c r="G79" i="13"/>
  <c r="F79" i="13"/>
  <c r="E79" i="13"/>
  <c r="D79" i="13"/>
  <c r="C79" i="13"/>
  <c r="H78" i="13"/>
  <c r="G78" i="13"/>
  <c r="F78" i="13"/>
  <c r="E78" i="13"/>
  <c r="D78" i="13"/>
  <c r="C78" i="13"/>
  <c r="H77" i="13"/>
  <c r="G77" i="13"/>
  <c r="F77" i="13"/>
  <c r="E77" i="13"/>
  <c r="D77" i="13"/>
  <c r="C77" i="13"/>
  <c r="H76" i="13"/>
  <c r="G76" i="13"/>
  <c r="F76" i="13"/>
  <c r="E76" i="13"/>
  <c r="D76" i="13"/>
  <c r="C76" i="13"/>
  <c r="H75" i="13"/>
  <c r="G75" i="13"/>
  <c r="F75" i="13"/>
  <c r="E75" i="13"/>
  <c r="D75" i="13"/>
  <c r="C75" i="13"/>
  <c r="H74" i="13"/>
  <c r="G74" i="13"/>
  <c r="F74" i="13"/>
  <c r="E74" i="13"/>
  <c r="D74" i="13"/>
  <c r="C74" i="13"/>
  <c r="H73" i="13"/>
  <c r="G73" i="13"/>
  <c r="F73" i="13"/>
  <c r="E73" i="13"/>
  <c r="D73" i="13"/>
  <c r="C73" i="13"/>
  <c r="H72" i="13"/>
  <c r="G72" i="13"/>
  <c r="F72" i="13"/>
  <c r="E72" i="13"/>
  <c r="D72" i="13"/>
  <c r="C72" i="13"/>
  <c r="H71" i="13"/>
  <c r="G71" i="13"/>
  <c r="F71" i="13"/>
  <c r="E71" i="13"/>
  <c r="D71" i="13"/>
  <c r="C71" i="13"/>
  <c r="H70" i="13"/>
  <c r="G70" i="13"/>
  <c r="F70" i="13"/>
  <c r="E70" i="13"/>
  <c r="D70" i="13"/>
  <c r="C70" i="13"/>
  <c r="H69" i="13"/>
  <c r="G69" i="13"/>
  <c r="F69" i="13"/>
  <c r="E69" i="13"/>
  <c r="D69" i="13"/>
  <c r="C69" i="13"/>
  <c r="H68" i="13"/>
  <c r="G68" i="13"/>
  <c r="F68" i="13"/>
  <c r="E68" i="13"/>
  <c r="D68" i="13"/>
  <c r="C68" i="13"/>
  <c r="H67" i="13"/>
  <c r="G67" i="13"/>
  <c r="F67" i="13"/>
  <c r="E67" i="13"/>
  <c r="D67" i="13"/>
  <c r="C67" i="13"/>
  <c r="H66" i="13"/>
  <c r="G66" i="13"/>
  <c r="F66" i="13"/>
  <c r="E66" i="13"/>
  <c r="D66" i="13"/>
  <c r="C66" i="13"/>
  <c r="H65" i="13"/>
  <c r="G65" i="13"/>
  <c r="F65" i="13"/>
  <c r="E65" i="13"/>
  <c r="D65" i="13"/>
  <c r="C65" i="13"/>
  <c r="H64" i="13"/>
  <c r="G64" i="13"/>
  <c r="F64" i="13"/>
  <c r="E64" i="13"/>
  <c r="D64" i="13"/>
  <c r="C64" i="13"/>
  <c r="H63" i="13"/>
  <c r="G63" i="13"/>
  <c r="F63" i="13"/>
  <c r="E63" i="13"/>
  <c r="D63" i="13"/>
  <c r="C63" i="13"/>
  <c r="H62" i="13"/>
  <c r="G62" i="13"/>
  <c r="F62" i="13"/>
  <c r="E62" i="13"/>
  <c r="D62" i="13"/>
  <c r="C62" i="13"/>
  <c r="H61" i="13"/>
  <c r="G61" i="13"/>
  <c r="F61" i="13"/>
  <c r="E61" i="13"/>
  <c r="D61" i="13"/>
  <c r="C61" i="13"/>
  <c r="H60" i="13"/>
  <c r="G60" i="13"/>
  <c r="F60" i="13"/>
  <c r="E60" i="13"/>
  <c r="D60" i="13"/>
  <c r="C60" i="13"/>
  <c r="H59" i="13"/>
  <c r="G59" i="13"/>
  <c r="F59" i="13"/>
  <c r="E59" i="13"/>
  <c r="D59" i="13"/>
  <c r="C59" i="13"/>
  <c r="H58" i="13"/>
  <c r="G58" i="13"/>
  <c r="F58" i="13"/>
  <c r="E58" i="13"/>
  <c r="D58" i="13"/>
  <c r="C58" i="13"/>
  <c r="H57" i="13"/>
  <c r="G57" i="13"/>
  <c r="F57" i="13"/>
  <c r="E57" i="13"/>
  <c r="D57" i="13"/>
  <c r="C57" i="13"/>
  <c r="H56" i="13"/>
  <c r="G56" i="13"/>
  <c r="F56" i="13"/>
  <c r="E56" i="13"/>
  <c r="D56" i="13"/>
  <c r="C56" i="13"/>
  <c r="H55" i="13"/>
  <c r="G55" i="13"/>
  <c r="F55" i="13"/>
  <c r="E55" i="13"/>
  <c r="D55" i="13"/>
  <c r="C55" i="13"/>
  <c r="H54" i="13"/>
  <c r="G54" i="13"/>
  <c r="F54" i="13"/>
  <c r="E54" i="13"/>
  <c r="D54" i="13"/>
  <c r="C54" i="13"/>
  <c r="H53" i="13"/>
  <c r="G53" i="13"/>
  <c r="F53" i="13"/>
  <c r="E53" i="13"/>
  <c r="D53" i="13"/>
  <c r="C53" i="13"/>
  <c r="H52" i="13"/>
  <c r="G52" i="13"/>
  <c r="F52" i="13"/>
  <c r="E52" i="13"/>
  <c r="D52" i="13"/>
  <c r="C52" i="13"/>
  <c r="H51" i="13"/>
  <c r="G51" i="13"/>
  <c r="F51" i="13"/>
  <c r="E51" i="13"/>
  <c r="D51" i="13"/>
  <c r="C51" i="13"/>
  <c r="H50" i="13"/>
  <c r="G50" i="13"/>
  <c r="F50" i="13"/>
  <c r="E50" i="13"/>
  <c r="D50" i="13"/>
  <c r="C50" i="13"/>
  <c r="H49" i="13"/>
  <c r="G49" i="13"/>
  <c r="F49" i="13"/>
  <c r="E49" i="13"/>
  <c r="D49" i="13"/>
  <c r="C49" i="13"/>
  <c r="H48" i="13"/>
  <c r="G48" i="13"/>
  <c r="F48" i="13"/>
  <c r="D48" i="13"/>
  <c r="C48" i="13"/>
  <c r="H47" i="13"/>
  <c r="G47" i="13"/>
  <c r="F47" i="13"/>
  <c r="E47" i="13"/>
  <c r="D47" i="13"/>
  <c r="C47" i="13"/>
  <c r="H46" i="13"/>
  <c r="G46" i="13"/>
  <c r="F46" i="13"/>
  <c r="E46" i="13"/>
  <c r="D46" i="13"/>
  <c r="C46" i="13"/>
  <c r="H45" i="13"/>
  <c r="G45" i="13"/>
  <c r="F45" i="13"/>
  <c r="E45" i="13"/>
  <c r="D45" i="13"/>
  <c r="C45" i="13"/>
  <c r="H44" i="13"/>
  <c r="G44" i="13"/>
  <c r="F44" i="13"/>
  <c r="E44" i="13"/>
  <c r="D44" i="13"/>
  <c r="C44" i="13"/>
  <c r="H43" i="13"/>
  <c r="G43" i="13"/>
  <c r="F43" i="13"/>
  <c r="E43" i="13"/>
  <c r="D43" i="13"/>
  <c r="C43" i="13"/>
  <c r="H42" i="13"/>
  <c r="G42" i="13"/>
  <c r="F42" i="13"/>
  <c r="E42" i="13"/>
  <c r="D42" i="13"/>
  <c r="C42" i="13"/>
  <c r="H41" i="13"/>
  <c r="G41" i="13"/>
  <c r="F41" i="13"/>
  <c r="E41" i="13"/>
  <c r="D41" i="13"/>
  <c r="C41" i="13"/>
  <c r="H40" i="13"/>
  <c r="G40" i="13"/>
  <c r="F40" i="13"/>
  <c r="E40" i="13"/>
  <c r="D40" i="13"/>
  <c r="C40" i="13"/>
  <c r="H39" i="13"/>
  <c r="G39" i="13"/>
  <c r="F39" i="13"/>
  <c r="E39" i="13"/>
  <c r="D39" i="13"/>
  <c r="C39" i="13"/>
  <c r="H38" i="13"/>
  <c r="G38" i="13"/>
  <c r="F38" i="13"/>
  <c r="E38" i="13"/>
  <c r="D38" i="13"/>
  <c r="C38" i="13"/>
  <c r="H37" i="13"/>
  <c r="G37" i="13"/>
  <c r="F37" i="13"/>
  <c r="E37" i="13"/>
  <c r="D37" i="13"/>
  <c r="C37" i="13"/>
  <c r="H36" i="13"/>
  <c r="G36" i="13"/>
  <c r="F36" i="13"/>
  <c r="E36" i="13"/>
  <c r="D36" i="13"/>
  <c r="C36" i="13"/>
  <c r="H35" i="13"/>
  <c r="G35" i="13"/>
  <c r="F35" i="13"/>
  <c r="E35" i="13"/>
  <c r="D35" i="13"/>
  <c r="C35" i="13"/>
  <c r="H34" i="13"/>
  <c r="G34" i="13"/>
  <c r="F34" i="13"/>
  <c r="E34" i="13"/>
  <c r="D34" i="13"/>
  <c r="C34" i="13"/>
  <c r="H33" i="13"/>
  <c r="G33" i="13"/>
  <c r="F33" i="13"/>
  <c r="E33" i="13"/>
  <c r="D33" i="13"/>
  <c r="C33" i="13"/>
  <c r="H32" i="13"/>
  <c r="G32" i="13"/>
  <c r="F32" i="13"/>
  <c r="E32" i="13"/>
  <c r="D32" i="13"/>
  <c r="C32" i="13"/>
  <c r="H31" i="13"/>
  <c r="G31" i="13"/>
  <c r="F31" i="13"/>
  <c r="D31" i="13"/>
  <c r="C31" i="13"/>
  <c r="H30" i="13"/>
  <c r="G30" i="13"/>
  <c r="F30" i="13"/>
  <c r="E30" i="13"/>
  <c r="D30" i="13"/>
  <c r="C30" i="13"/>
  <c r="H29" i="13"/>
  <c r="G29" i="13"/>
  <c r="F29" i="13"/>
  <c r="E29" i="13"/>
  <c r="D29" i="13"/>
  <c r="C29" i="13"/>
  <c r="H28" i="13"/>
  <c r="G28" i="13"/>
  <c r="F28" i="13"/>
  <c r="E28" i="13"/>
  <c r="D28" i="13"/>
  <c r="C28" i="13"/>
  <c r="H27" i="13"/>
  <c r="G27" i="13"/>
  <c r="F27" i="13"/>
  <c r="E27" i="13"/>
  <c r="D27" i="13"/>
  <c r="C27" i="13"/>
  <c r="H26" i="13"/>
  <c r="G26" i="13"/>
  <c r="F26" i="13"/>
  <c r="E26" i="13"/>
  <c r="D26" i="13"/>
  <c r="C26" i="13"/>
  <c r="H25" i="13"/>
  <c r="G25" i="13"/>
  <c r="F25" i="13"/>
  <c r="E25" i="13"/>
  <c r="D25" i="13"/>
  <c r="C25" i="13"/>
  <c r="H24" i="13"/>
  <c r="G24" i="13"/>
  <c r="F24" i="13"/>
  <c r="E24" i="13"/>
  <c r="D24" i="13"/>
  <c r="C24" i="13"/>
  <c r="H23" i="13"/>
  <c r="G23" i="13"/>
  <c r="F23" i="13"/>
  <c r="E23" i="13"/>
  <c r="D23" i="13"/>
  <c r="C23" i="13"/>
  <c r="H22" i="13"/>
  <c r="G22" i="13"/>
  <c r="F22" i="13"/>
  <c r="E22" i="13"/>
  <c r="D22" i="13"/>
  <c r="C22" i="13"/>
  <c r="H21" i="13"/>
  <c r="G21" i="13"/>
  <c r="F21" i="13"/>
  <c r="E21" i="13"/>
  <c r="D21" i="13"/>
  <c r="C21" i="13"/>
  <c r="H20" i="13"/>
  <c r="G20" i="13"/>
  <c r="F20" i="13"/>
  <c r="E20" i="13"/>
  <c r="D20" i="13"/>
  <c r="C20" i="13"/>
  <c r="H19" i="13"/>
  <c r="G19" i="13"/>
  <c r="F19" i="13"/>
  <c r="E19" i="13"/>
  <c r="D19" i="13"/>
  <c r="C19" i="13"/>
  <c r="H18" i="13"/>
  <c r="G18" i="13"/>
  <c r="F18" i="13"/>
  <c r="E18" i="13"/>
  <c r="D18" i="13"/>
  <c r="C18" i="13"/>
  <c r="H17" i="13"/>
  <c r="G17" i="13"/>
  <c r="F17" i="13"/>
  <c r="E17" i="13"/>
  <c r="D17" i="13"/>
  <c r="C17" i="13"/>
  <c r="H16" i="13"/>
  <c r="G16" i="13"/>
  <c r="F16" i="13"/>
  <c r="E16" i="13"/>
  <c r="D16" i="13"/>
  <c r="C16" i="13"/>
  <c r="H15" i="13"/>
  <c r="G15" i="13"/>
  <c r="F15" i="13"/>
  <c r="E15" i="13"/>
  <c r="D15" i="13"/>
  <c r="C15" i="13"/>
  <c r="H14" i="13"/>
  <c r="G14" i="13"/>
  <c r="F14" i="13"/>
  <c r="E14" i="13"/>
  <c r="D14" i="13"/>
  <c r="C14" i="13"/>
  <c r="H13" i="13"/>
  <c r="G13" i="13"/>
  <c r="F13" i="13"/>
  <c r="E13" i="13"/>
  <c r="D13" i="13"/>
  <c r="C13" i="13"/>
  <c r="H12" i="13"/>
  <c r="G12" i="13"/>
  <c r="F12" i="13"/>
  <c r="E12" i="13"/>
  <c r="D12" i="13"/>
  <c r="C12" i="13"/>
  <c r="H11" i="13"/>
  <c r="G11" i="13"/>
  <c r="F11" i="13"/>
  <c r="E11" i="13"/>
  <c r="D11" i="13"/>
  <c r="C11" i="13"/>
  <c r="H10" i="13"/>
  <c r="G10" i="13"/>
  <c r="F10" i="13"/>
  <c r="E10" i="13"/>
  <c r="D10" i="13"/>
  <c r="C10" i="13"/>
  <c r="H9" i="13"/>
  <c r="G9" i="13"/>
  <c r="F9" i="13"/>
  <c r="E9" i="13"/>
  <c r="D9" i="13"/>
  <c r="C9" i="13"/>
  <c r="H8" i="13"/>
  <c r="G8" i="13"/>
  <c r="F8" i="13"/>
  <c r="E8" i="13"/>
  <c r="D8" i="13"/>
  <c r="C8" i="13"/>
  <c r="H7" i="13"/>
  <c r="G7" i="13"/>
  <c r="F7" i="13"/>
  <c r="E7" i="13"/>
  <c r="D7" i="13"/>
  <c r="C7" i="13"/>
  <c r="H6" i="13"/>
  <c r="G6" i="13"/>
  <c r="F6" i="13"/>
  <c r="E6" i="13"/>
  <c r="D6" i="13"/>
  <c r="C6" i="13"/>
  <c r="H5" i="13"/>
  <c r="G5" i="13"/>
  <c r="F5" i="13"/>
  <c r="E5" i="13"/>
  <c r="D5" i="13"/>
  <c r="C5" i="13"/>
  <c r="H4" i="13"/>
  <c r="G4" i="13"/>
  <c r="F4" i="13"/>
  <c r="E4" i="13"/>
  <c r="D4" i="13"/>
  <c r="C4" i="13"/>
  <c r="H3" i="13"/>
  <c r="G3" i="13"/>
  <c r="F3" i="13"/>
  <c r="E3" i="13"/>
  <c r="D3" i="13"/>
  <c r="C3" i="13"/>
  <c r="H2" i="13"/>
  <c r="G2" i="13"/>
  <c r="F2" i="13"/>
  <c r="E2" i="13"/>
  <c r="D2" i="13"/>
  <c r="C2" i="13"/>
  <c r="H207" i="12"/>
  <c r="G207" i="12"/>
  <c r="F207" i="12"/>
  <c r="E207" i="12"/>
  <c r="D207" i="12"/>
  <c r="C207" i="12"/>
  <c r="H206" i="12"/>
  <c r="G206" i="12"/>
  <c r="F206" i="12"/>
  <c r="E206" i="12"/>
  <c r="D206" i="12"/>
  <c r="C206" i="12"/>
  <c r="H205" i="12"/>
  <c r="G205" i="12"/>
  <c r="F205" i="12"/>
  <c r="E205" i="12"/>
  <c r="D205" i="12"/>
  <c r="C205" i="12"/>
  <c r="H204" i="12"/>
  <c r="G204" i="12"/>
  <c r="F204" i="12"/>
  <c r="E204" i="12"/>
  <c r="D204" i="12"/>
  <c r="C204" i="12"/>
  <c r="H203" i="12"/>
  <c r="G203" i="12"/>
  <c r="F203" i="12"/>
  <c r="E203" i="12"/>
  <c r="D203" i="12"/>
  <c r="C203" i="12"/>
  <c r="H202" i="12"/>
  <c r="G202" i="12"/>
  <c r="F202" i="12"/>
  <c r="E202" i="12"/>
  <c r="D202" i="12"/>
  <c r="C202" i="12"/>
  <c r="H201" i="12"/>
  <c r="G201" i="12"/>
  <c r="F201" i="12"/>
  <c r="E201" i="12"/>
  <c r="D201" i="12"/>
  <c r="C201" i="12"/>
  <c r="H200" i="12"/>
  <c r="G200" i="12"/>
  <c r="F200" i="12"/>
  <c r="E200" i="12"/>
  <c r="D200" i="12"/>
  <c r="C200" i="12"/>
  <c r="H199" i="12"/>
  <c r="G199" i="12"/>
  <c r="F199" i="12"/>
  <c r="E199" i="12"/>
  <c r="D199" i="12"/>
  <c r="C199" i="12"/>
  <c r="H198" i="12"/>
  <c r="G198" i="12"/>
  <c r="F198" i="12"/>
  <c r="E198" i="12"/>
  <c r="D198" i="12"/>
  <c r="C198" i="12"/>
  <c r="H197" i="12"/>
  <c r="G197" i="12"/>
  <c r="F197" i="12"/>
  <c r="E197" i="12"/>
  <c r="D197" i="12"/>
  <c r="C197" i="12"/>
  <c r="H196" i="12"/>
  <c r="G196" i="12"/>
  <c r="F196" i="12"/>
  <c r="E196" i="12"/>
  <c r="D196" i="12"/>
  <c r="C196" i="12"/>
  <c r="H195" i="12"/>
  <c r="G195" i="12"/>
  <c r="F195" i="12"/>
  <c r="E195" i="12"/>
  <c r="D195" i="12"/>
  <c r="C195" i="12"/>
  <c r="H194" i="12"/>
  <c r="G194" i="12"/>
  <c r="F194" i="12"/>
  <c r="E194" i="12"/>
  <c r="D194" i="12"/>
  <c r="C194" i="12"/>
  <c r="H193" i="12"/>
  <c r="G193" i="12"/>
  <c r="F193" i="12"/>
  <c r="E193" i="12"/>
  <c r="D193" i="12"/>
  <c r="C193" i="12"/>
  <c r="H192" i="12"/>
  <c r="G192" i="12"/>
  <c r="F192" i="12"/>
  <c r="E192" i="12"/>
  <c r="D192" i="12"/>
  <c r="C192" i="12"/>
  <c r="H191" i="12"/>
  <c r="G191" i="12"/>
  <c r="F191" i="12"/>
  <c r="E191" i="12"/>
  <c r="D191" i="12"/>
  <c r="C191" i="12"/>
  <c r="H190" i="12"/>
  <c r="G190" i="12"/>
  <c r="F190" i="12"/>
  <c r="E190" i="12"/>
  <c r="D190" i="12"/>
  <c r="C190" i="12"/>
  <c r="H189" i="12"/>
  <c r="G189" i="12"/>
  <c r="F189" i="12"/>
  <c r="E189" i="12"/>
  <c r="D189" i="12"/>
  <c r="C189" i="12"/>
  <c r="H188" i="12"/>
  <c r="G188" i="12"/>
  <c r="F188" i="12"/>
  <c r="E188" i="12"/>
  <c r="D188" i="12"/>
  <c r="C188" i="12"/>
  <c r="H187" i="12"/>
  <c r="G187" i="12"/>
  <c r="F187" i="12"/>
  <c r="E187" i="12"/>
  <c r="D187" i="12"/>
  <c r="C187" i="12"/>
  <c r="H186" i="12"/>
  <c r="G186" i="12"/>
  <c r="F186" i="12"/>
  <c r="E186" i="12"/>
  <c r="D186" i="12"/>
  <c r="C186" i="12"/>
  <c r="H185" i="12"/>
  <c r="G185" i="12"/>
  <c r="F185" i="12"/>
  <c r="E185" i="12"/>
  <c r="D185" i="12"/>
  <c r="C185" i="12"/>
  <c r="H184" i="12"/>
  <c r="G184" i="12"/>
  <c r="F184" i="12"/>
  <c r="E184" i="12"/>
  <c r="D184" i="12"/>
  <c r="C184" i="12"/>
  <c r="H183" i="12"/>
  <c r="G183" i="12"/>
  <c r="F183" i="12"/>
  <c r="E183" i="12"/>
  <c r="D183" i="12"/>
  <c r="C183" i="12"/>
  <c r="H182" i="12"/>
  <c r="G182" i="12"/>
  <c r="F182" i="12"/>
  <c r="E182" i="12"/>
  <c r="D182" i="12"/>
  <c r="C182" i="12"/>
  <c r="H181" i="12"/>
  <c r="G181" i="12"/>
  <c r="F181" i="12"/>
  <c r="E181" i="12"/>
  <c r="D181" i="12"/>
  <c r="C181" i="12"/>
  <c r="H180" i="12"/>
  <c r="G180" i="12"/>
  <c r="F180" i="12"/>
  <c r="E180" i="12"/>
  <c r="D180" i="12"/>
  <c r="C180" i="12"/>
  <c r="H179" i="12"/>
  <c r="G179" i="12"/>
  <c r="F179" i="12"/>
  <c r="E179" i="12"/>
  <c r="D179" i="12"/>
  <c r="C179" i="12"/>
  <c r="H178" i="12"/>
  <c r="G178" i="12"/>
  <c r="F178" i="12"/>
  <c r="E178" i="12"/>
  <c r="D178" i="12"/>
  <c r="C178" i="12"/>
  <c r="H177" i="12"/>
  <c r="G177" i="12"/>
  <c r="F177" i="12"/>
  <c r="E177" i="12"/>
  <c r="D177" i="12"/>
  <c r="C177" i="12"/>
  <c r="H176" i="12"/>
  <c r="G176" i="12"/>
  <c r="F176" i="12"/>
  <c r="E176" i="12"/>
  <c r="D176" i="12"/>
  <c r="C176" i="12"/>
  <c r="H175" i="12"/>
  <c r="G175" i="12"/>
  <c r="F175" i="12"/>
  <c r="E175" i="12"/>
  <c r="D175" i="12"/>
  <c r="C175" i="12"/>
  <c r="H174" i="12"/>
  <c r="G174" i="12"/>
  <c r="F174" i="12"/>
  <c r="E174" i="12"/>
  <c r="D174" i="12"/>
  <c r="C174" i="12"/>
  <c r="H173" i="12"/>
  <c r="G173" i="12"/>
  <c r="F173" i="12"/>
  <c r="E173" i="12"/>
  <c r="D173" i="12"/>
  <c r="C173" i="12"/>
  <c r="H172" i="12"/>
  <c r="G172" i="12"/>
  <c r="F172" i="12"/>
  <c r="E172" i="12"/>
  <c r="D172" i="12"/>
  <c r="C172" i="12"/>
  <c r="H171" i="12"/>
  <c r="G171" i="12"/>
  <c r="F171" i="12"/>
  <c r="E171" i="12"/>
  <c r="D171" i="12"/>
  <c r="C171" i="12"/>
  <c r="H170" i="12"/>
  <c r="G170" i="12"/>
  <c r="F170" i="12"/>
  <c r="E170" i="12"/>
  <c r="D170" i="12"/>
  <c r="C170" i="12"/>
  <c r="H169" i="12"/>
  <c r="G169" i="12"/>
  <c r="F169" i="12"/>
  <c r="E169" i="12"/>
  <c r="D169" i="12"/>
  <c r="C169" i="12"/>
  <c r="H168" i="12"/>
  <c r="G168" i="12"/>
  <c r="F168" i="12"/>
  <c r="E168" i="12"/>
  <c r="D168" i="12"/>
  <c r="C168" i="12"/>
  <c r="H167" i="12"/>
  <c r="G167" i="12"/>
  <c r="F167" i="12"/>
  <c r="E167" i="12"/>
  <c r="D167" i="12"/>
  <c r="C167" i="12"/>
  <c r="H166" i="12"/>
  <c r="G166" i="12"/>
  <c r="F166" i="12"/>
  <c r="E166" i="12"/>
  <c r="D166" i="12"/>
  <c r="C166" i="12"/>
  <c r="H165" i="12"/>
  <c r="G165" i="12"/>
  <c r="F165" i="12"/>
  <c r="E165" i="12"/>
  <c r="D165" i="12"/>
  <c r="C165" i="12"/>
  <c r="H164" i="12"/>
  <c r="G164" i="12"/>
  <c r="F164" i="12"/>
  <c r="E164" i="12"/>
  <c r="D164" i="12"/>
  <c r="C164" i="12"/>
  <c r="H163" i="12"/>
  <c r="G163" i="12"/>
  <c r="F163" i="12"/>
  <c r="E163" i="12"/>
  <c r="D163" i="12"/>
  <c r="C163" i="12"/>
  <c r="H162" i="12"/>
  <c r="G162" i="12"/>
  <c r="F162" i="12"/>
  <c r="E162" i="12"/>
  <c r="D162" i="12"/>
  <c r="C162" i="12"/>
  <c r="H161" i="12"/>
  <c r="G161" i="12"/>
  <c r="F161" i="12"/>
  <c r="E161" i="12"/>
  <c r="D161" i="12"/>
  <c r="C161" i="12"/>
  <c r="H160" i="12"/>
  <c r="G160" i="12"/>
  <c r="F160" i="12"/>
  <c r="E160" i="12"/>
  <c r="D160" i="12"/>
  <c r="C160" i="12"/>
  <c r="H159" i="12"/>
  <c r="G159" i="12"/>
  <c r="F159" i="12"/>
  <c r="E159" i="12"/>
  <c r="D159" i="12"/>
  <c r="C159" i="12"/>
  <c r="H158" i="12"/>
  <c r="G158" i="12"/>
  <c r="F158" i="12"/>
  <c r="E158" i="12"/>
  <c r="D158" i="12"/>
  <c r="C158" i="12"/>
  <c r="H157" i="12"/>
  <c r="G157" i="12"/>
  <c r="F157" i="12"/>
  <c r="E157" i="12"/>
  <c r="D157" i="12"/>
  <c r="C157" i="12"/>
  <c r="H156" i="12"/>
  <c r="G156" i="12"/>
  <c r="F156" i="12"/>
  <c r="E156" i="12"/>
  <c r="D156" i="12"/>
  <c r="C156" i="12"/>
  <c r="H155" i="12"/>
  <c r="G155" i="12"/>
  <c r="F155" i="12"/>
  <c r="E155" i="12"/>
  <c r="D155" i="12"/>
  <c r="C155" i="12"/>
  <c r="H154" i="12"/>
  <c r="G154" i="12"/>
  <c r="F154" i="12"/>
  <c r="E154" i="12"/>
  <c r="D154" i="12"/>
  <c r="C154" i="12"/>
  <c r="H153" i="12"/>
  <c r="G153" i="12"/>
  <c r="F153" i="12"/>
  <c r="E153" i="12"/>
  <c r="D153" i="12"/>
  <c r="C153" i="12"/>
  <c r="H152" i="12"/>
  <c r="G152" i="12"/>
  <c r="F152" i="12"/>
  <c r="E152" i="12"/>
  <c r="D152" i="12"/>
  <c r="C152" i="12"/>
  <c r="H151" i="12"/>
  <c r="G151" i="12"/>
  <c r="F151" i="12"/>
  <c r="E151" i="12"/>
  <c r="D151" i="12"/>
  <c r="C151" i="12"/>
  <c r="H150" i="12"/>
  <c r="G150" i="12"/>
  <c r="F150" i="12"/>
  <c r="E150" i="12"/>
  <c r="D150" i="12"/>
  <c r="C150" i="12"/>
  <c r="H149" i="12"/>
  <c r="G149" i="12"/>
  <c r="F149" i="12"/>
  <c r="E149" i="12"/>
  <c r="D149" i="12"/>
  <c r="C149" i="12"/>
  <c r="H148" i="12"/>
  <c r="G148" i="12"/>
  <c r="F148" i="12"/>
  <c r="E148" i="12"/>
  <c r="D148" i="12"/>
  <c r="C148" i="12"/>
  <c r="H147" i="12"/>
  <c r="G147" i="12"/>
  <c r="F147" i="12"/>
  <c r="E147" i="12"/>
  <c r="D147" i="12"/>
  <c r="C147" i="12"/>
  <c r="H146" i="12"/>
  <c r="G146" i="12"/>
  <c r="F146" i="12"/>
  <c r="E146" i="12"/>
  <c r="D146" i="12"/>
  <c r="C146" i="12"/>
  <c r="H145" i="12"/>
  <c r="G145" i="12"/>
  <c r="F145" i="12"/>
  <c r="E145" i="12"/>
  <c r="D145" i="12"/>
  <c r="C145" i="12"/>
  <c r="H144" i="12"/>
  <c r="G144" i="12"/>
  <c r="F144" i="12"/>
  <c r="E144" i="12"/>
  <c r="D144" i="12"/>
  <c r="C144" i="12"/>
  <c r="H143" i="12"/>
  <c r="G143" i="12"/>
  <c r="F143" i="12"/>
  <c r="E143" i="12"/>
  <c r="D143" i="12"/>
  <c r="C143" i="12"/>
  <c r="H142" i="12"/>
  <c r="G142" i="12"/>
  <c r="F142" i="12"/>
  <c r="E142" i="12"/>
  <c r="D142" i="12"/>
  <c r="C142" i="12"/>
  <c r="H141" i="12"/>
  <c r="G141" i="12"/>
  <c r="F141" i="12"/>
  <c r="E141" i="12"/>
  <c r="D141" i="12"/>
  <c r="C141" i="12"/>
  <c r="H140" i="12"/>
  <c r="G140" i="12"/>
  <c r="F140" i="12"/>
  <c r="E140" i="12"/>
  <c r="D140" i="12"/>
  <c r="C140" i="12"/>
  <c r="H139" i="12"/>
  <c r="G139" i="12"/>
  <c r="F139" i="12"/>
  <c r="E139" i="12"/>
  <c r="D139" i="12"/>
  <c r="C139" i="12"/>
  <c r="H138" i="12"/>
  <c r="G138" i="12"/>
  <c r="F138" i="12"/>
  <c r="E138" i="12"/>
  <c r="D138" i="12"/>
  <c r="C138" i="12"/>
  <c r="H137" i="12"/>
  <c r="G137" i="12"/>
  <c r="F137" i="12"/>
  <c r="E137" i="12"/>
  <c r="D137" i="12"/>
  <c r="C137" i="12"/>
  <c r="H136" i="12"/>
  <c r="G136" i="12"/>
  <c r="F136" i="12"/>
  <c r="E136" i="12"/>
  <c r="D136" i="12"/>
  <c r="C136" i="12"/>
  <c r="H135" i="12"/>
  <c r="G135" i="12"/>
  <c r="F135" i="12"/>
  <c r="E135" i="12"/>
  <c r="D135" i="12"/>
  <c r="C135" i="12"/>
  <c r="H134" i="12"/>
  <c r="G134" i="12"/>
  <c r="F134" i="12"/>
  <c r="E134" i="12"/>
  <c r="D134" i="12"/>
  <c r="C134" i="12"/>
  <c r="H133" i="12"/>
  <c r="G133" i="12"/>
  <c r="F133" i="12"/>
  <c r="E133" i="12"/>
  <c r="D133" i="12"/>
  <c r="C133" i="12"/>
  <c r="H132" i="12"/>
  <c r="G132" i="12"/>
  <c r="F132" i="12"/>
  <c r="E132" i="12"/>
  <c r="D132" i="12"/>
  <c r="C132" i="12"/>
  <c r="H131" i="12"/>
  <c r="G131" i="12"/>
  <c r="F131" i="12"/>
  <c r="E131" i="12"/>
  <c r="D131" i="12"/>
  <c r="C131" i="12"/>
  <c r="H130" i="12"/>
  <c r="G130" i="12"/>
  <c r="F130" i="12"/>
  <c r="E130" i="12"/>
  <c r="D130" i="12"/>
  <c r="C130" i="12"/>
  <c r="H129" i="12"/>
  <c r="G129" i="12"/>
  <c r="F129" i="12"/>
  <c r="E129" i="12"/>
  <c r="D129" i="12"/>
  <c r="C129" i="12"/>
  <c r="H128" i="12"/>
  <c r="G128" i="12"/>
  <c r="F128" i="12"/>
  <c r="E128" i="12"/>
  <c r="D128" i="12"/>
  <c r="C128" i="12"/>
  <c r="H127" i="12"/>
  <c r="G127" i="12"/>
  <c r="F127" i="12"/>
  <c r="E127" i="12"/>
  <c r="D127" i="12"/>
  <c r="C127" i="12"/>
  <c r="H126" i="12"/>
  <c r="G126" i="12"/>
  <c r="F126" i="12"/>
  <c r="E126" i="12"/>
  <c r="D126" i="12"/>
  <c r="C126" i="12"/>
  <c r="H125" i="12"/>
  <c r="G125" i="12"/>
  <c r="F125" i="12"/>
  <c r="E125" i="12"/>
  <c r="D125" i="12"/>
  <c r="C125" i="12"/>
  <c r="H124" i="12"/>
  <c r="G124" i="12"/>
  <c r="F124" i="12"/>
  <c r="E124" i="12"/>
  <c r="D124" i="12"/>
  <c r="C124" i="12"/>
  <c r="H123" i="12"/>
  <c r="G123" i="12"/>
  <c r="F123" i="12"/>
  <c r="E123" i="12"/>
  <c r="D123" i="12"/>
  <c r="C123" i="12"/>
  <c r="H122" i="12"/>
  <c r="G122" i="12"/>
  <c r="F122" i="12"/>
  <c r="E122" i="12"/>
  <c r="D122" i="12"/>
  <c r="C122" i="12"/>
  <c r="H121" i="12"/>
  <c r="G121" i="12"/>
  <c r="F121" i="12"/>
  <c r="E121" i="12"/>
  <c r="D121" i="12"/>
  <c r="C121" i="12"/>
  <c r="H120" i="12"/>
  <c r="G120" i="12"/>
  <c r="F120" i="12"/>
  <c r="E120" i="12"/>
  <c r="D120" i="12"/>
  <c r="C120" i="12"/>
  <c r="H119" i="12"/>
  <c r="G119" i="12"/>
  <c r="F119" i="12"/>
  <c r="E119" i="12"/>
  <c r="D119" i="12"/>
  <c r="C119" i="12"/>
  <c r="H118" i="12"/>
  <c r="G118" i="12"/>
  <c r="F118" i="12"/>
  <c r="E118" i="12"/>
  <c r="D118" i="12"/>
  <c r="C118" i="12"/>
  <c r="H117" i="12"/>
  <c r="G117" i="12"/>
  <c r="F117" i="12"/>
  <c r="E117" i="12"/>
  <c r="D117" i="12"/>
  <c r="C117" i="12"/>
  <c r="H116" i="12"/>
  <c r="G116" i="12"/>
  <c r="F116" i="12"/>
  <c r="E116" i="12"/>
  <c r="D116" i="12"/>
  <c r="C116" i="12"/>
  <c r="H115" i="12"/>
  <c r="G115" i="12"/>
  <c r="F115" i="12"/>
  <c r="E115" i="12"/>
  <c r="D115" i="12"/>
  <c r="C115" i="12"/>
  <c r="H114" i="12"/>
  <c r="G114" i="12"/>
  <c r="F114" i="12"/>
  <c r="E114" i="12"/>
  <c r="D114" i="12"/>
  <c r="C114" i="12"/>
  <c r="H113" i="12"/>
  <c r="G113" i="12"/>
  <c r="F113" i="12"/>
  <c r="E113" i="12"/>
  <c r="D113" i="12"/>
  <c r="C113" i="12"/>
  <c r="H112" i="12"/>
  <c r="G112" i="12"/>
  <c r="F112" i="12"/>
  <c r="E112" i="12"/>
  <c r="D112" i="12"/>
  <c r="C112" i="12"/>
  <c r="H111" i="12"/>
  <c r="G111" i="12"/>
  <c r="F111" i="12"/>
  <c r="E111" i="12"/>
  <c r="D111" i="12"/>
  <c r="C111" i="12"/>
  <c r="H110" i="12"/>
  <c r="G110" i="12"/>
  <c r="F110" i="12"/>
  <c r="E110" i="12"/>
  <c r="D110" i="12"/>
  <c r="C110" i="12"/>
  <c r="H109" i="12"/>
  <c r="G109" i="12"/>
  <c r="F109" i="12"/>
  <c r="E109" i="12"/>
  <c r="D109" i="12"/>
  <c r="C109" i="12"/>
  <c r="H108" i="12"/>
  <c r="G108" i="12"/>
  <c r="F108" i="12"/>
  <c r="E108" i="12"/>
  <c r="D108" i="12"/>
  <c r="C108" i="12"/>
  <c r="H107" i="12"/>
  <c r="G107" i="12"/>
  <c r="F107" i="12"/>
  <c r="E107" i="12"/>
  <c r="D107" i="12"/>
  <c r="C107" i="12"/>
  <c r="H106" i="12"/>
  <c r="G106" i="12"/>
  <c r="F106" i="12"/>
  <c r="E106" i="12"/>
  <c r="D106" i="12"/>
  <c r="C106" i="12"/>
  <c r="H105" i="12"/>
  <c r="G105" i="12"/>
  <c r="F105" i="12"/>
  <c r="E105" i="12"/>
  <c r="D105" i="12"/>
  <c r="C105" i="12"/>
  <c r="H104" i="12"/>
  <c r="G104" i="12"/>
  <c r="F104" i="12"/>
  <c r="E104" i="12"/>
  <c r="D104" i="12"/>
  <c r="C104" i="12"/>
  <c r="H103" i="12"/>
  <c r="G103" i="12"/>
  <c r="F103" i="12"/>
  <c r="E103" i="12"/>
  <c r="D103" i="12"/>
  <c r="C103" i="12"/>
  <c r="H102" i="12"/>
  <c r="G102" i="12"/>
  <c r="F102" i="12"/>
  <c r="E102" i="12"/>
  <c r="D102" i="12"/>
  <c r="C102" i="12"/>
  <c r="H101" i="12"/>
  <c r="G101" i="12"/>
  <c r="F101" i="12"/>
  <c r="E101" i="12"/>
  <c r="D101" i="12"/>
  <c r="C101" i="12"/>
  <c r="H100" i="12"/>
  <c r="G100" i="12"/>
  <c r="F100" i="12"/>
  <c r="E100" i="12"/>
  <c r="D100" i="12"/>
  <c r="C100" i="12"/>
  <c r="H99" i="12"/>
  <c r="G99" i="12"/>
  <c r="F99" i="12"/>
  <c r="E99" i="12"/>
  <c r="D99" i="12"/>
  <c r="C99" i="12"/>
  <c r="H98" i="12"/>
  <c r="G98" i="12"/>
  <c r="F98" i="12"/>
  <c r="E98" i="12"/>
  <c r="D98" i="12"/>
  <c r="C98" i="12"/>
  <c r="H97" i="12"/>
  <c r="G97" i="12"/>
  <c r="F97" i="12"/>
  <c r="E97" i="12"/>
  <c r="D97" i="12"/>
  <c r="C97" i="12"/>
  <c r="H96" i="12"/>
  <c r="G96" i="12"/>
  <c r="F96" i="12"/>
  <c r="E96" i="12"/>
  <c r="D96" i="12"/>
  <c r="C96" i="12"/>
  <c r="H95" i="12"/>
  <c r="G95" i="12"/>
  <c r="F95" i="12"/>
  <c r="E95" i="12"/>
  <c r="D95" i="12"/>
  <c r="C95" i="12"/>
  <c r="H94" i="12"/>
  <c r="G94" i="12"/>
  <c r="F94" i="12"/>
  <c r="E94" i="12"/>
  <c r="D94" i="12"/>
  <c r="C94" i="12"/>
  <c r="H93" i="12"/>
  <c r="G93" i="12"/>
  <c r="F93" i="12"/>
  <c r="E93" i="12"/>
  <c r="D93" i="12"/>
  <c r="C93" i="12"/>
  <c r="H92" i="12"/>
  <c r="G92" i="12"/>
  <c r="F92" i="12"/>
  <c r="E92" i="12"/>
  <c r="D92" i="12"/>
  <c r="C92" i="12"/>
  <c r="H91" i="12"/>
  <c r="G91" i="12"/>
  <c r="F91" i="12"/>
  <c r="E91" i="12"/>
  <c r="D91" i="12"/>
  <c r="C91" i="12"/>
  <c r="H90" i="12"/>
  <c r="G90" i="12"/>
  <c r="F90" i="12"/>
  <c r="E90" i="12"/>
  <c r="D90" i="12"/>
  <c r="C90" i="12"/>
  <c r="H89" i="12"/>
  <c r="G89" i="12"/>
  <c r="F89" i="12"/>
  <c r="E89" i="12"/>
  <c r="D89" i="12"/>
  <c r="C89" i="12"/>
  <c r="H88" i="12"/>
  <c r="G88" i="12"/>
  <c r="F88" i="12"/>
  <c r="E88" i="12"/>
  <c r="D88" i="12"/>
  <c r="C88" i="12"/>
  <c r="H87" i="12"/>
  <c r="G87" i="12"/>
  <c r="F87" i="12"/>
  <c r="E87" i="12"/>
  <c r="D87" i="12"/>
  <c r="C87" i="12"/>
  <c r="H86" i="12"/>
  <c r="G86" i="12"/>
  <c r="F86" i="12"/>
  <c r="E86" i="12"/>
  <c r="D86" i="12"/>
  <c r="C86" i="12"/>
  <c r="H85" i="12"/>
  <c r="G85" i="12"/>
  <c r="F85" i="12"/>
  <c r="E85" i="12"/>
  <c r="D85" i="12"/>
  <c r="C85" i="12"/>
  <c r="H84" i="12"/>
  <c r="G84" i="12"/>
  <c r="F84" i="12"/>
  <c r="E84" i="12"/>
  <c r="D84" i="12"/>
  <c r="C84" i="12"/>
  <c r="H83" i="12"/>
  <c r="G83" i="12"/>
  <c r="F83" i="12"/>
  <c r="E83" i="12"/>
  <c r="D83" i="12"/>
  <c r="C83" i="12"/>
  <c r="H82" i="12"/>
  <c r="G82" i="12"/>
  <c r="F82" i="12"/>
  <c r="E82" i="12"/>
  <c r="D82" i="12"/>
  <c r="C82" i="12"/>
  <c r="H81" i="12"/>
  <c r="G81" i="12"/>
  <c r="F81" i="12"/>
  <c r="E81" i="12"/>
  <c r="D81" i="12"/>
  <c r="C81" i="12"/>
  <c r="H80" i="12"/>
  <c r="G80" i="12"/>
  <c r="F80" i="12"/>
  <c r="E80" i="12"/>
  <c r="D80" i="12"/>
  <c r="C80" i="12"/>
  <c r="H79" i="12"/>
  <c r="G79" i="12"/>
  <c r="F79" i="12"/>
  <c r="E79" i="12"/>
  <c r="D79" i="12"/>
  <c r="C79" i="12"/>
  <c r="H78" i="12"/>
  <c r="G78" i="12"/>
  <c r="F78" i="12"/>
  <c r="E78" i="12"/>
  <c r="D78" i="12"/>
  <c r="C78" i="12"/>
  <c r="H77" i="12"/>
  <c r="G77" i="12"/>
  <c r="F77" i="12"/>
  <c r="E77" i="12"/>
  <c r="D77" i="12"/>
  <c r="C77" i="12"/>
  <c r="H76" i="12"/>
  <c r="G76" i="12"/>
  <c r="F76" i="12"/>
  <c r="E76" i="12"/>
  <c r="D76" i="12"/>
  <c r="C76" i="12"/>
  <c r="H75" i="12"/>
  <c r="G75" i="12"/>
  <c r="F75" i="12"/>
  <c r="E75" i="12"/>
  <c r="D75" i="12"/>
  <c r="C75" i="12"/>
  <c r="H74" i="12"/>
  <c r="G74" i="12"/>
  <c r="F74" i="12"/>
  <c r="E74" i="12"/>
  <c r="D74" i="12"/>
  <c r="C74" i="12"/>
  <c r="H73" i="12"/>
  <c r="G73" i="12"/>
  <c r="F73" i="12"/>
  <c r="E73" i="12"/>
  <c r="D73" i="12"/>
  <c r="C73" i="12"/>
  <c r="H72" i="12"/>
  <c r="G72" i="12"/>
  <c r="F72" i="12"/>
  <c r="E72" i="12"/>
  <c r="D72" i="12"/>
  <c r="C72" i="12"/>
  <c r="H71" i="12"/>
  <c r="G71" i="12"/>
  <c r="F71" i="12"/>
  <c r="E71" i="12"/>
  <c r="D71" i="12"/>
  <c r="C71" i="12"/>
  <c r="H70" i="12"/>
  <c r="G70" i="12"/>
  <c r="F70" i="12"/>
  <c r="E70" i="12"/>
  <c r="D70" i="12"/>
  <c r="C70" i="12"/>
  <c r="H69" i="12"/>
  <c r="G69" i="12"/>
  <c r="F69" i="12"/>
  <c r="E69" i="12"/>
  <c r="D69" i="12"/>
  <c r="C69" i="12"/>
  <c r="H68" i="12"/>
  <c r="G68" i="12"/>
  <c r="F68" i="12"/>
  <c r="E68" i="12"/>
  <c r="D68" i="12"/>
  <c r="C68" i="12"/>
  <c r="H67" i="12"/>
  <c r="G67" i="12"/>
  <c r="F67" i="12"/>
  <c r="E67" i="12"/>
  <c r="D67" i="12"/>
  <c r="C67" i="12"/>
  <c r="H66" i="12"/>
  <c r="G66" i="12"/>
  <c r="F66" i="12"/>
  <c r="E66" i="12"/>
  <c r="D66" i="12"/>
  <c r="C66" i="12"/>
  <c r="H65" i="12"/>
  <c r="G65" i="12"/>
  <c r="F65" i="12"/>
  <c r="E65" i="12"/>
  <c r="D65" i="12"/>
  <c r="C65" i="12"/>
  <c r="H64" i="12"/>
  <c r="G64" i="12"/>
  <c r="F64" i="12"/>
  <c r="E64" i="12"/>
  <c r="D64" i="12"/>
  <c r="C64" i="12"/>
  <c r="H63" i="12"/>
  <c r="G63" i="12"/>
  <c r="F63" i="12"/>
  <c r="E63" i="12"/>
  <c r="D63" i="12"/>
  <c r="C63" i="12"/>
  <c r="H62" i="12"/>
  <c r="G62" i="12"/>
  <c r="F62" i="12"/>
  <c r="E62" i="12"/>
  <c r="D62" i="12"/>
  <c r="C62" i="12"/>
  <c r="H61" i="12"/>
  <c r="G61" i="12"/>
  <c r="F61" i="12"/>
  <c r="E61" i="12"/>
  <c r="D61" i="12"/>
  <c r="C61" i="12"/>
  <c r="H60" i="12"/>
  <c r="G60" i="12"/>
  <c r="F60" i="12"/>
  <c r="E60" i="12"/>
  <c r="D60" i="12"/>
  <c r="C60" i="12"/>
  <c r="H59" i="12"/>
  <c r="G59" i="12"/>
  <c r="F59" i="12"/>
  <c r="E59" i="12"/>
  <c r="D59" i="12"/>
  <c r="C59" i="12"/>
  <c r="H58" i="12"/>
  <c r="G58" i="12"/>
  <c r="F58" i="12"/>
  <c r="E58" i="12"/>
  <c r="D58" i="12"/>
  <c r="C58" i="12"/>
  <c r="H57" i="12"/>
  <c r="G57" i="12"/>
  <c r="F57" i="12"/>
  <c r="E57" i="12"/>
  <c r="D57" i="12"/>
  <c r="C57" i="12"/>
  <c r="H56" i="12"/>
  <c r="G56" i="12"/>
  <c r="F56" i="12"/>
  <c r="E56" i="12"/>
  <c r="D56" i="12"/>
  <c r="C56" i="12"/>
  <c r="H55" i="12"/>
  <c r="G55" i="12"/>
  <c r="F55" i="12"/>
  <c r="E55" i="12"/>
  <c r="D55" i="12"/>
  <c r="C55" i="12"/>
  <c r="H54" i="12"/>
  <c r="G54" i="12"/>
  <c r="F54" i="12"/>
  <c r="E54" i="12"/>
  <c r="D54" i="12"/>
  <c r="C54" i="12"/>
  <c r="H53" i="12"/>
  <c r="G53" i="12"/>
  <c r="F53" i="12"/>
  <c r="E53" i="12"/>
  <c r="D53" i="12"/>
  <c r="C53" i="12"/>
  <c r="H52" i="12"/>
  <c r="G52" i="12"/>
  <c r="F52" i="12"/>
  <c r="E52" i="12"/>
  <c r="D52" i="12"/>
  <c r="C52" i="12"/>
  <c r="H51" i="12"/>
  <c r="G51" i="12"/>
  <c r="F51" i="12"/>
  <c r="E51" i="12"/>
  <c r="D51" i="12"/>
  <c r="C51" i="12"/>
  <c r="H50" i="12"/>
  <c r="G50" i="12"/>
  <c r="F50" i="12"/>
  <c r="E50" i="12"/>
  <c r="D50" i="12"/>
  <c r="C50" i="12"/>
  <c r="H49" i="12"/>
  <c r="G49" i="12"/>
  <c r="F49" i="12"/>
  <c r="E49" i="12"/>
  <c r="D49" i="12"/>
  <c r="C49" i="12"/>
  <c r="H48" i="12"/>
  <c r="G48" i="12"/>
  <c r="F48" i="12"/>
  <c r="E48" i="12"/>
  <c r="D48" i="12"/>
  <c r="C48" i="12"/>
  <c r="H47" i="12"/>
  <c r="G47" i="12"/>
  <c r="F47" i="12"/>
  <c r="E47" i="12"/>
  <c r="D47" i="12"/>
  <c r="C47" i="12"/>
  <c r="H46" i="12"/>
  <c r="G46" i="12"/>
  <c r="F46" i="12"/>
  <c r="E46" i="12"/>
  <c r="D46" i="12"/>
  <c r="C46" i="12"/>
  <c r="H45" i="12"/>
  <c r="G45" i="12"/>
  <c r="F45" i="12"/>
  <c r="E45" i="12"/>
  <c r="D45" i="12"/>
  <c r="C45" i="12"/>
  <c r="H44" i="12"/>
  <c r="G44" i="12"/>
  <c r="F44" i="12"/>
  <c r="E44" i="12"/>
  <c r="D44" i="12"/>
  <c r="C44" i="12"/>
  <c r="H43" i="12"/>
  <c r="G43" i="12"/>
  <c r="F43" i="12"/>
  <c r="E43" i="12"/>
  <c r="D43" i="12"/>
  <c r="C43" i="12"/>
  <c r="H42" i="12"/>
  <c r="G42" i="12"/>
  <c r="F42" i="12"/>
  <c r="E42" i="12"/>
  <c r="D42" i="12"/>
  <c r="C42" i="12"/>
  <c r="H41" i="12"/>
  <c r="G41" i="12"/>
  <c r="F41" i="12"/>
  <c r="E41" i="12"/>
  <c r="D41" i="12"/>
  <c r="C41" i="12"/>
  <c r="H40" i="12"/>
  <c r="G40" i="12"/>
  <c r="F40" i="12"/>
  <c r="E40" i="12"/>
  <c r="D40" i="12"/>
  <c r="C40" i="12"/>
  <c r="H39" i="12"/>
  <c r="G39" i="12"/>
  <c r="F39" i="12"/>
  <c r="E39" i="12"/>
  <c r="D39" i="12"/>
  <c r="C39" i="12"/>
  <c r="H38" i="12"/>
  <c r="G38" i="12"/>
  <c r="F38" i="12"/>
  <c r="E38" i="12"/>
  <c r="D38" i="12"/>
  <c r="C38" i="12"/>
  <c r="H37" i="12"/>
  <c r="G37" i="12"/>
  <c r="F37" i="12"/>
  <c r="E37" i="12"/>
  <c r="D37" i="12"/>
  <c r="C37" i="12"/>
  <c r="H36" i="12"/>
  <c r="G36" i="12"/>
  <c r="F36" i="12"/>
  <c r="E36" i="12"/>
  <c r="D36" i="12"/>
  <c r="C36" i="12"/>
  <c r="H35" i="12"/>
  <c r="G35" i="12"/>
  <c r="F35" i="12"/>
  <c r="E35" i="12"/>
  <c r="D35" i="12"/>
  <c r="C35" i="12"/>
  <c r="H34" i="12"/>
  <c r="G34" i="12"/>
  <c r="F34" i="12"/>
  <c r="E34" i="12"/>
  <c r="D34" i="12"/>
  <c r="C34" i="12"/>
  <c r="H33" i="12"/>
  <c r="G33" i="12"/>
  <c r="F33" i="12"/>
  <c r="E33" i="12"/>
  <c r="D33" i="12"/>
  <c r="C33" i="12"/>
  <c r="H32" i="12"/>
  <c r="G32" i="12"/>
  <c r="F32" i="12"/>
  <c r="E32" i="12"/>
  <c r="D32" i="12"/>
  <c r="C32" i="12"/>
  <c r="H31" i="12"/>
  <c r="G31" i="12"/>
  <c r="F31" i="12"/>
  <c r="E31" i="12"/>
  <c r="D31" i="12"/>
  <c r="C31" i="12"/>
  <c r="H30" i="12"/>
  <c r="G30" i="12"/>
  <c r="F30" i="12"/>
  <c r="E30" i="12"/>
  <c r="D30" i="12"/>
  <c r="C30" i="12"/>
  <c r="H29" i="12"/>
  <c r="G29" i="12"/>
  <c r="F29" i="12"/>
  <c r="E29" i="12"/>
  <c r="D29" i="12"/>
  <c r="C29" i="12"/>
  <c r="H28" i="12"/>
  <c r="G28" i="12"/>
  <c r="F28" i="12"/>
  <c r="E28" i="12"/>
  <c r="D28" i="12"/>
  <c r="C28" i="12"/>
  <c r="H27" i="12"/>
  <c r="G27" i="12"/>
  <c r="F27" i="12"/>
  <c r="E27" i="12"/>
  <c r="D27" i="12"/>
  <c r="C27" i="12"/>
  <c r="H26" i="12"/>
  <c r="G26" i="12"/>
  <c r="F26" i="12"/>
  <c r="E26" i="12"/>
  <c r="D26" i="12"/>
  <c r="C26" i="12"/>
  <c r="H25" i="12"/>
  <c r="G25" i="12"/>
  <c r="F25" i="12"/>
  <c r="E25" i="12"/>
  <c r="D25" i="12"/>
  <c r="C25" i="12"/>
  <c r="H24" i="12"/>
  <c r="G24" i="12"/>
  <c r="F24" i="12"/>
  <c r="E24" i="12"/>
  <c r="D24" i="12"/>
  <c r="C24" i="12"/>
  <c r="H23" i="12"/>
  <c r="G23" i="12"/>
  <c r="F23" i="12"/>
  <c r="E23" i="12"/>
  <c r="D23" i="12"/>
  <c r="C23" i="12"/>
  <c r="H22" i="12"/>
  <c r="G22" i="12"/>
  <c r="F22" i="12"/>
  <c r="E22" i="12"/>
  <c r="D22" i="12"/>
  <c r="C22" i="12"/>
  <c r="H21" i="12"/>
  <c r="G21" i="12"/>
  <c r="F21" i="12"/>
  <c r="E21" i="12"/>
  <c r="D21" i="12"/>
  <c r="C21" i="12"/>
  <c r="H20" i="12"/>
  <c r="G20" i="12"/>
  <c r="F20" i="12"/>
  <c r="E20" i="12"/>
  <c r="D20" i="12"/>
  <c r="C20" i="12"/>
  <c r="H19" i="12"/>
  <c r="G19" i="12"/>
  <c r="F19" i="12"/>
  <c r="E19" i="12"/>
  <c r="D19" i="12"/>
  <c r="C19" i="12"/>
  <c r="H18" i="12"/>
  <c r="G18" i="12"/>
  <c r="F18" i="12"/>
  <c r="E18" i="12"/>
  <c r="D18" i="12"/>
  <c r="C18" i="12"/>
  <c r="H17" i="12"/>
  <c r="G17" i="12"/>
  <c r="F17" i="12"/>
  <c r="E17" i="12"/>
  <c r="D17" i="12"/>
  <c r="C17" i="12"/>
  <c r="H16" i="12"/>
  <c r="G16" i="12"/>
  <c r="F16" i="12"/>
  <c r="E16" i="12"/>
  <c r="D16" i="12"/>
  <c r="C16" i="12"/>
  <c r="H15" i="12"/>
  <c r="G15" i="12"/>
  <c r="F15" i="12"/>
  <c r="E15" i="12"/>
  <c r="D15" i="12"/>
  <c r="C15" i="12"/>
  <c r="H14" i="12"/>
  <c r="G14" i="12"/>
  <c r="F14" i="12"/>
  <c r="E14" i="12"/>
  <c r="D14" i="12"/>
  <c r="C14" i="12"/>
  <c r="H13" i="12"/>
  <c r="G13" i="12"/>
  <c r="F13" i="12"/>
  <c r="E13" i="12"/>
  <c r="D13" i="12"/>
  <c r="C13" i="12"/>
  <c r="H12" i="12"/>
  <c r="G12" i="12"/>
  <c r="F12" i="12"/>
  <c r="E12" i="12"/>
  <c r="D12" i="12"/>
  <c r="C12" i="12"/>
  <c r="H11" i="12"/>
  <c r="G11" i="12"/>
  <c r="F11" i="12"/>
  <c r="E11" i="12"/>
  <c r="D11" i="12"/>
  <c r="C11" i="12"/>
  <c r="H10" i="12"/>
  <c r="G10" i="12"/>
  <c r="F10" i="12"/>
  <c r="E10" i="12"/>
  <c r="D10" i="12"/>
  <c r="C10" i="12"/>
  <c r="H9" i="12"/>
  <c r="G9" i="12"/>
  <c r="F9" i="12"/>
  <c r="E9" i="12"/>
  <c r="D9" i="12"/>
  <c r="C9" i="12"/>
  <c r="H8" i="12"/>
  <c r="G8" i="12"/>
  <c r="F8" i="12"/>
  <c r="E8" i="12"/>
  <c r="D8" i="12"/>
  <c r="C8" i="12"/>
  <c r="H7" i="12"/>
  <c r="G7" i="12"/>
  <c r="F7" i="12"/>
  <c r="E7" i="12"/>
  <c r="D7" i="12"/>
  <c r="C7" i="12"/>
  <c r="H6" i="12"/>
  <c r="G6" i="12"/>
  <c r="F6" i="12"/>
  <c r="E6" i="12"/>
  <c r="D6" i="12"/>
  <c r="C6" i="12"/>
  <c r="H5" i="12"/>
  <c r="G5" i="12"/>
  <c r="F5" i="12"/>
  <c r="E5" i="12"/>
  <c r="D5" i="12"/>
  <c r="C5" i="12"/>
  <c r="H4" i="12"/>
  <c r="G4" i="12"/>
  <c r="F4" i="12"/>
  <c r="E4" i="12"/>
  <c r="D4" i="12"/>
  <c r="C4" i="12"/>
  <c r="H3" i="12"/>
  <c r="G3" i="12"/>
  <c r="F3" i="12"/>
  <c r="E3" i="12"/>
  <c r="D3" i="12"/>
  <c r="C3" i="12"/>
  <c r="H2" i="12"/>
  <c r="G2" i="12"/>
  <c r="F2" i="12"/>
  <c r="E2" i="12"/>
  <c r="D2" i="12"/>
  <c r="C2" i="12"/>
  <c r="H61" i="11"/>
  <c r="G61" i="11"/>
  <c r="F61" i="11"/>
  <c r="E61" i="11"/>
  <c r="D61" i="11"/>
  <c r="C61" i="11"/>
  <c r="H60" i="11"/>
  <c r="G60" i="11"/>
  <c r="F60" i="11"/>
  <c r="E60" i="11"/>
  <c r="D60" i="11"/>
  <c r="C60" i="11"/>
  <c r="H59" i="11"/>
  <c r="G59" i="11"/>
  <c r="F59" i="11"/>
  <c r="E59" i="11"/>
  <c r="D59" i="11"/>
  <c r="C59" i="11"/>
  <c r="H58" i="11"/>
  <c r="G58" i="11"/>
  <c r="F58" i="11"/>
  <c r="E58" i="11"/>
  <c r="D58" i="11"/>
  <c r="C58" i="11"/>
  <c r="H57" i="11"/>
  <c r="G57" i="11"/>
  <c r="F57" i="11"/>
  <c r="E57" i="11"/>
  <c r="D57" i="11"/>
  <c r="C57" i="11"/>
  <c r="H56" i="11"/>
  <c r="G56" i="11"/>
  <c r="F56" i="11"/>
  <c r="E56" i="11"/>
  <c r="D56" i="11"/>
  <c r="C56" i="11"/>
  <c r="H55" i="11"/>
  <c r="G55" i="11"/>
  <c r="F55" i="11"/>
  <c r="E55" i="11"/>
  <c r="D55" i="11"/>
  <c r="C55" i="11"/>
  <c r="H54" i="11"/>
  <c r="G54" i="11"/>
  <c r="F54" i="11"/>
  <c r="E54" i="11"/>
  <c r="D54" i="11"/>
  <c r="C54" i="11"/>
  <c r="H53" i="11"/>
  <c r="G53" i="11"/>
  <c r="F53" i="11"/>
  <c r="E53" i="11"/>
  <c r="D53" i="11"/>
  <c r="C53" i="11"/>
  <c r="H52" i="11"/>
  <c r="G52" i="11"/>
  <c r="F52" i="11"/>
  <c r="E52" i="11"/>
  <c r="D52" i="11"/>
  <c r="C52" i="11"/>
  <c r="H51" i="11"/>
  <c r="G51" i="11"/>
  <c r="F51" i="11"/>
  <c r="E51" i="11"/>
  <c r="D51" i="11"/>
  <c r="C51" i="11"/>
  <c r="H50" i="11"/>
  <c r="G50" i="11"/>
  <c r="F50" i="11"/>
  <c r="E50" i="11"/>
  <c r="D50" i="11"/>
  <c r="C50" i="11"/>
  <c r="H49" i="11"/>
  <c r="G49" i="11"/>
  <c r="F49" i="11"/>
  <c r="E49" i="11"/>
  <c r="D49" i="11"/>
  <c r="C49" i="11"/>
  <c r="H48" i="11"/>
  <c r="G48" i="11"/>
  <c r="F48" i="11"/>
  <c r="E48" i="11"/>
  <c r="D48" i="11"/>
  <c r="C48" i="11"/>
  <c r="H47" i="11"/>
  <c r="G47" i="11"/>
  <c r="F47" i="11"/>
  <c r="E47" i="11"/>
  <c r="D47" i="11"/>
  <c r="C47" i="11"/>
  <c r="H46" i="11"/>
  <c r="G46" i="11"/>
  <c r="F46" i="11"/>
  <c r="E46" i="11"/>
  <c r="D46" i="11"/>
  <c r="C46" i="11"/>
  <c r="H45" i="11"/>
  <c r="G45" i="11"/>
  <c r="F45" i="11"/>
  <c r="E45" i="11"/>
  <c r="D45" i="11"/>
  <c r="C45" i="11"/>
  <c r="H44" i="11"/>
  <c r="G44" i="11"/>
  <c r="F44" i="11"/>
  <c r="E44" i="11"/>
  <c r="D44" i="11"/>
  <c r="C44" i="11"/>
  <c r="H43" i="11"/>
  <c r="G43" i="11"/>
  <c r="F43" i="11"/>
  <c r="E43" i="11"/>
  <c r="D43" i="11"/>
  <c r="C43" i="11"/>
  <c r="H42" i="11"/>
  <c r="G42" i="11"/>
  <c r="F42" i="11"/>
  <c r="E42" i="11"/>
  <c r="D42" i="11"/>
  <c r="C42" i="11"/>
  <c r="H41" i="11"/>
  <c r="G41" i="11"/>
  <c r="F41" i="11"/>
  <c r="E41" i="11"/>
  <c r="D41" i="11"/>
  <c r="C41" i="11"/>
  <c r="H40" i="11"/>
  <c r="G40" i="11"/>
  <c r="F40" i="11"/>
  <c r="E40" i="11"/>
  <c r="D40" i="11"/>
  <c r="C40" i="11"/>
  <c r="H39" i="11"/>
  <c r="G39" i="11"/>
  <c r="F39" i="11"/>
  <c r="E39" i="11"/>
  <c r="D39" i="11"/>
  <c r="C39" i="11"/>
  <c r="H38" i="11"/>
  <c r="G38" i="11"/>
  <c r="F38" i="11"/>
  <c r="E38" i="11"/>
  <c r="D38" i="11"/>
  <c r="C38" i="11"/>
  <c r="H37" i="11"/>
  <c r="G37" i="11"/>
  <c r="F37" i="11"/>
  <c r="E37" i="11"/>
  <c r="D37" i="11"/>
  <c r="C37" i="11"/>
  <c r="H36" i="11"/>
  <c r="G36" i="11"/>
  <c r="F36" i="11"/>
  <c r="E36" i="11"/>
  <c r="D36" i="11"/>
  <c r="C36" i="11"/>
  <c r="H35" i="11"/>
  <c r="G35" i="11"/>
  <c r="F35" i="11"/>
  <c r="E35" i="11"/>
  <c r="D35" i="11"/>
  <c r="C35" i="11"/>
  <c r="H34" i="11"/>
  <c r="G34" i="11"/>
  <c r="F34" i="11"/>
  <c r="E34" i="11"/>
  <c r="D34" i="11"/>
  <c r="C34" i="11"/>
  <c r="H33" i="11"/>
  <c r="G33" i="11"/>
  <c r="F33" i="11"/>
  <c r="E33" i="11"/>
  <c r="D33" i="11"/>
  <c r="C33" i="11"/>
  <c r="H32" i="11"/>
  <c r="G32" i="11"/>
  <c r="F32" i="11"/>
  <c r="E32" i="11"/>
  <c r="D32" i="11"/>
  <c r="C32" i="11"/>
  <c r="H31" i="11"/>
  <c r="G31" i="11"/>
  <c r="F31" i="11"/>
  <c r="E31" i="11"/>
  <c r="D31" i="11"/>
  <c r="C31" i="11"/>
  <c r="H30" i="11"/>
  <c r="G30" i="11"/>
  <c r="F30" i="11"/>
  <c r="E30" i="11"/>
  <c r="D30" i="11"/>
  <c r="C30" i="11"/>
  <c r="H29" i="11"/>
  <c r="G29" i="11"/>
  <c r="F29" i="11"/>
  <c r="E29" i="11"/>
  <c r="D29" i="11"/>
  <c r="C29" i="11"/>
  <c r="H28" i="11"/>
  <c r="G28" i="11"/>
  <c r="F28" i="11"/>
  <c r="E28" i="11"/>
  <c r="D28" i="11"/>
  <c r="C28" i="11"/>
  <c r="H27" i="11"/>
  <c r="G27" i="11"/>
  <c r="F27" i="11"/>
  <c r="E27" i="11"/>
  <c r="D27" i="11"/>
  <c r="C27" i="11"/>
  <c r="H26" i="11"/>
  <c r="G26" i="11"/>
  <c r="F26" i="11"/>
  <c r="E26" i="11"/>
  <c r="D26" i="11"/>
  <c r="C26" i="11"/>
  <c r="H25" i="11"/>
  <c r="G25" i="11"/>
  <c r="F25" i="11"/>
  <c r="E25" i="11"/>
  <c r="D25" i="11"/>
  <c r="C25" i="11"/>
  <c r="H24" i="11"/>
  <c r="G24" i="11"/>
  <c r="F24" i="11"/>
  <c r="E24" i="11"/>
  <c r="D24" i="11"/>
  <c r="C24" i="11"/>
  <c r="H23" i="11"/>
  <c r="G23" i="11"/>
  <c r="F23" i="11"/>
  <c r="E23" i="11"/>
  <c r="D23" i="11"/>
  <c r="C23" i="11"/>
  <c r="H22" i="11"/>
  <c r="G22" i="11"/>
  <c r="F22" i="11"/>
  <c r="E22" i="11"/>
  <c r="D22" i="11"/>
  <c r="C22" i="11"/>
  <c r="H21" i="11"/>
  <c r="G21" i="11"/>
  <c r="F21" i="11"/>
  <c r="E21" i="11"/>
  <c r="D21" i="11"/>
  <c r="C21" i="11"/>
  <c r="H20" i="11"/>
  <c r="G20" i="11"/>
  <c r="F20" i="11"/>
  <c r="E20" i="11"/>
  <c r="D20" i="11"/>
  <c r="C20" i="11"/>
  <c r="H19" i="11"/>
  <c r="G19" i="11"/>
  <c r="F19" i="11"/>
  <c r="E19" i="11"/>
  <c r="D19" i="11"/>
  <c r="C19" i="11"/>
  <c r="H18" i="11"/>
  <c r="G18" i="11"/>
  <c r="F18" i="11"/>
  <c r="E18" i="11"/>
  <c r="D18" i="11"/>
  <c r="C18" i="11"/>
  <c r="H17" i="11"/>
  <c r="G17" i="11"/>
  <c r="F17" i="11"/>
  <c r="E17" i="11"/>
  <c r="D17" i="11"/>
  <c r="C17" i="11"/>
  <c r="H16" i="11"/>
  <c r="G16" i="11"/>
  <c r="F16" i="11"/>
  <c r="E16" i="11"/>
  <c r="D16" i="11"/>
  <c r="C16" i="11"/>
  <c r="H15" i="11"/>
  <c r="G15" i="11"/>
  <c r="F15" i="11"/>
  <c r="E15" i="11"/>
  <c r="D15" i="11"/>
  <c r="C15" i="11"/>
  <c r="H14" i="11"/>
  <c r="G14" i="11"/>
  <c r="F14" i="11"/>
  <c r="E14" i="11"/>
  <c r="D14" i="11"/>
  <c r="C14" i="11"/>
  <c r="H13" i="11"/>
  <c r="G13" i="11"/>
  <c r="F13" i="11"/>
  <c r="E13" i="11"/>
  <c r="D13" i="11"/>
  <c r="C13" i="11"/>
  <c r="H12" i="11"/>
  <c r="G12" i="11"/>
  <c r="F12" i="11"/>
  <c r="E12" i="11"/>
  <c r="D12" i="11"/>
  <c r="C12" i="11"/>
  <c r="H11" i="11"/>
  <c r="G11" i="11"/>
  <c r="F11" i="11"/>
  <c r="E11" i="11"/>
  <c r="D11" i="11"/>
  <c r="C11" i="11"/>
  <c r="H10" i="11"/>
  <c r="G10" i="11"/>
  <c r="F10" i="11"/>
  <c r="E10" i="11"/>
  <c r="D10" i="11"/>
  <c r="C10" i="11"/>
  <c r="H9" i="11"/>
  <c r="G9" i="11"/>
  <c r="F9" i="11"/>
  <c r="E9" i="11"/>
  <c r="D9" i="11"/>
  <c r="C9" i="11"/>
  <c r="H8" i="11"/>
  <c r="G8" i="11"/>
  <c r="F8" i="11"/>
  <c r="E8" i="11"/>
  <c r="D8" i="11"/>
  <c r="C8" i="11"/>
  <c r="H7" i="11"/>
  <c r="G7" i="11"/>
  <c r="F7" i="11"/>
  <c r="E7" i="11"/>
  <c r="D7" i="11"/>
  <c r="C7" i="11"/>
  <c r="H6" i="11"/>
  <c r="G6" i="11"/>
  <c r="F6" i="11"/>
  <c r="E6" i="11"/>
  <c r="D6" i="11"/>
  <c r="C6" i="11"/>
  <c r="H5" i="11"/>
  <c r="G5" i="11"/>
  <c r="F5" i="11"/>
  <c r="E5" i="11"/>
  <c r="D5" i="11"/>
  <c r="C5" i="11"/>
  <c r="H4" i="11"/>
  <c r="G4" i="11"/>
  <c r="F4" i="11"/>
  <c r="E4" i="11"/>
  <c r="D4" i="11"/>
  <c r="C4" i="11"/>
  <c r="H3" i="11"/>
  <c r="G3" i="11"/>
  <c r="F3" i="11"/>
  <c r="E3" i="11"/>
  <c r="D3" i="11"/>
  <c r="C3" i="11"/>
  <c r="H2" i="11"/>
  <c r="G2" i="11"/>
  <c r="F2" i="11"/>
  <c r="E2" i="11"/>
  <c r="D2" i="11"/>
  <c r="C2" i="11"/>
  <c r="H203" i="10"/>
  <c r="G203" i="10"/>
  <c r="F203" i="10"/>
  <c r="E203" i="10"/>
  <c r="D203" i="10"/>
  <c r="C203" i="10"/>
  <c r="H202" i="10"/>
  <c r="G202" i="10"/>
  <c r="F202" i="10"/>
  <c r="E202" i="10"/>
  <c r="D202" i="10"/>
  <c r="C202" i="10"/>
  <c r="H201" i="10"/>
  <c r="G201" i="10"/>
  <c r="F201" i="10"/>
  <c r="E201" i="10"/>
  <c r="D201" i="10"/>
  <c r="C201" i="10"/>
  <c r="H200" i="10"/>
  <c r="G200" i="10"/>
  <c r="F200" i="10"/>
  <c r="E200" i="10"/>
  <c r="D200" i="10"/>
  <c r="C200" i="10"/>
  <c r="H199" i="10"/>
  <c r="G199" i="10"/>
  <c r="F199" i="10"/>
  <c r="E199" i="10"/>
  <c r="D199" i="10"/>
  <c r="C199" i="10"/>
  <c r="H198" i="10"/>
  <c r="G198" i="10"/>
  <c r="F198" i="10"/>
  <c r="E198" i="10"/>
  <c r="D198" i="10"/>
  <c r="C198" i="10"/>
  <c r="H197" i="10"/>
  <c r="G197" i="10"/>
  <c r="F197" i="10"/>
  <c r="E197" i="10"/>
  <c r="D197" i="10"/>
  <c r="C197" i="10"/>
  <c r="H196" i="10"/>
  <c r="G196" i="10"/>
  <c r="F196" i="10"/>
  <c r="E196" i="10"/>
  <c r="D196" i="10"/>
  <c r="C196" i="10"/>
  <c r="H195" i="10"/>
  <c r="G195" i="10"/>
  <c r="F195" i="10"/>
  <c r="E195" i="10"/>
  <c r="D195" i="10"/>
  <c r="C195" i="10"/>
  <c r="H194" i="10"/>
  <c r="G194" i="10"/>
  <c r="F194" i="10"/>
  <c r="E194" i="10"/>
  <c r="D194" i="10"/>
  <c r="C194" i="10"/>
  <c r="H193" i="10"/>
  <c r="G193" i="10"/>
  <c r="F193" i="10"/>
  <c r="E193" i="10"/>
  <c r="D193" i="10"/>
  <c r="C193" i="10"/>
  <c r="H192" i="10"/>
  <c r="G192" i="10"/>
  <c r="F192" i="10"/>
  <c r="E192" i="10"/>
  <c r="D192" i="10"/>
  <c r="C192" i="10"/>
  <c r="H191" i="10"/>
  <c r="G191" i="10"/>
  <c r="F191" i="10"/>
  <c r="E191" i="10"/>
  <c r="D191" i="10"/>
  <c r="C191" i="10"/>
  <c r="H190" i="10"/>
  <c r="G190" i="10"/>
  <c r="F190" i="10"/>
  <c r="E190" i="10"/>
  <c r="D190" i="10"/>
  <c r="C190" i="10"/>
  <c r="H189" i="10"/>
  <c r="G189" i="10"/>
  <c r="F189" i="10"/>
  <c r="E189" i="10"/>
  <c r="D189" i="10"/>
  <c r="C189" i="10"/>
  <c r="H188" i="10"/>
  <c r="G188" i="10"/>
  <c r="F188" i="10"/>
  <c r="E188" i="10"/>
  <c r="D188" i="10"/>
  <c r="C188" i="10"/>
  <c r="H187" i="10"/>
  <c r="G187" i="10"/>
  <c r="F187" i="10"/>
  <c r="E187" i="10"/>
  <c r="D187" i="10"/>
  <c r="C187" i="10"/>
  <c r="H186" i="10"/>
  <c r="G186" i="10"/>
  <c r="F186" i="10"/>
  <c r="E186" i="10"/>
  <c r="D186" i="10"/>
  <c r="C186" i="10"/>
  <c r="H185" i="10"/>
  <c r="G185" i="10"/>
  <c r="F185" i="10"/>
  <c r="E185" i="10"/>
  <c r="D185" i="10"/>
  <c r="C185" i="10"/>
  <c r="H184" i="10"/>
  <c r="G184" i="10"/>
  <c r="F184" i="10"/>
  <c r="E184" i="10"/>
  <c r="D184" i="10"/>
  <c r="C184" i="10"/>
  <c r="H183" i="10"/>
  <c r="G183" i="10"/>
  <c r="F183" i="10"/>
  <c r="E183" i="10"/>
  <c r="D183" i="10"/>
  <c r="C183" i="10"/>
  <c r="H182" i="10"/>
  <c r="G182" i="10"/>
  <c r="F182" i="10"/>
  <c r="E182" i="10"/>
  <c r="D182" i="10"/>
  <c r="C182" i="10"/>
  <c r="H181" i="10"/>
  <c r="G181" i="10"/>
  <c r="F181" i="10"/>
  <c r="E181" i="10"/>
  <c r="D181" i="10"/>
  <c r="C181" i="10"/>
  <c r="H180" i="10"/>
  <c r="G180" i="10"/>
  <c r="F180" i="10"/>
  <c r="E180" i="10"/>
  <c r="D180" i="10"/>
  <c r="C180" i="10"/>
  <c r="H179" i="10"/>
  <c r="G179" i="10"/>
  <c r="F179" i="10"/>
  <c r="E179" i="10"/>
  <c r="D179" i="10"/>
  <c r="C179" i="10"/>
  <c r="H178" i="10"/>
  <c r="G178" i="10"/>
  <c r="F178" i="10"/>
  <c r="E178" i="10"/>
  <c r="D178" i="10"/>
  <c r="C178" i="10"/>
  <c r="H177" i="10"/>
  <c r="G177" i="10"/>
  <c r="F177" i="10"/>
  <c r="E177" i="10"/>
  <c r="D177" i="10"/>
  <c r="C177" i="10"/>
  <c r="H176" i="10"/>
  <c r="G176" i="10"/>
  <c r="F176" i="10"/>
  <c r="E176" i="10"/>
  <c r="D176" i="10"/>
  <c r="C176" i="10"/>
  <c r="H175" i="10"/>
  <c r="G175" i="10"/>
  <c r="F175" i="10"/>
  <c r="E175" i="10"/>
  <c r="D175" i="10"/>
  <c r="C175" i="10"/>
  <c r="H174" i="10"/>
  <c r="G174" i="10"/>
  <c r="F174" i="10"/>
  <c r="E174" i="10"/>
  <c r="D174" i="10"/>
  <c r="C174" i="10"/>
  <c r="H173" i="10"/>
  <c r="G173" i="10"/>
  <c r="F173" i="10"/>
  <c r="E173" i="10"/>
  <c r="D173" i="10"/>
  <c r="C173" i="10"/>
  <c r="H172" i="10"/>
  <c r="G172" i="10"/>
  <c r="F172" i="10"/>
  <c r="E172" i="10"/>
  <c r="D172" i="10"/>
  <c r="C172" i="10"/>
  <c r="H171" i="10"/>
  <c r="G171" i="10"/>
  <c r="F171" i="10"/>
  <c r="E171" i="10"/>
  <c r="D171" i="10"/>
  <c r="C171" i="10"/>
  <c r="H170" i="10"/>
  <c r="G170" i="10"/>
  <c r="F170" i="10"/>
  <c r="E170" i="10"/>
  <c r="D170" i="10"/>
  <c r="C170" i="10"/>
  <c r="H169" i="10"/>
  <c r="G169" i="10"/>
  <c r="F169" i="10"/>
  <c r="E169" i="10"/>
  <c r="D169" i="10"/>
  <c r="C169" i="10"/>
  <c r="H168" i="10"/>
  <c r="G168" i="10"/>
  <c r="F168" i="10"/>
  <c r="E168" i="10"/>
  <c r="D168" i="10"/>
  <c r="C168" i="10"/>
  <c r="H167" i="10"/>
  <c r="G167" i="10"/>
  <c r="F167" i="10"/>
  <c r="E167" i="10"/>
  <c r="D167" i="10"/>
  <c r="C167" i="10"/>
  <c r="H166" i="10"/>
  <c r="G166" i="10"/>
  <c r="F166" i="10"/>
  <c r="E166" i="10"/>
  <c r="D166" i="10"/>
  <c r="C166" i="10"/>
  <c r="H165" i="10"/>
  <c r="G165" i="10"/>
  <c r="F165" i="10"/>
  <c r="E165" i="10"/>
  <c r="D165" i="10"/>
  <c r="C165" i="10"/>
  <c r="H164" i="10"/>
  <c r="G164" i="10"/>
  <c r="F164" i="10"/>
  <c r="E164" i="10"/>
  <c r="D164" i="10"/>
  <c r="C164" i="10"/>
  <c r="H163" i="10"/>
  <c r="G163" i="10"/>
  <c r="F163" i="10"/>
  <c r="E163" i="10"/>
  <c r="D163" i="10"/>
  <c r="C163" i="10"/>
  <c r="H162" i="10"/>
  <c r="G162" i="10"/>
  <c r="F162" i="10"/>
  <c r="E162" i="10"/>
  <c r="D162" i="10"/>
  <c r="C162" i="10"/>
  <c r="H161" i="10"/>
  <c r="G161" i="10"/>
  <c r="F161" i="10"/>
  <c r="E161" i="10"/>
  <c r="D161" i="10"/>
  <c r="C161" i="10"/>
  <c r="H160" i="10"/>
  <c r="G160" i="10"/>
  <c r="F160" i="10"/>
  <c r="E160" i="10"/>
  <c r="D160" i="10"/>
  <c r="C160" i="10"/>
  <c r="H159" i="10"/>
  <c r="G159" i="10"/>
  <c r="F159" i="10"/>
  <c r="E159" i="10"/>
  <c r="D159" i="10"/>
  <c r="C159" i="10"/>
  <c r="H158" i="10"/>
  <c r="G158" i="10"/>
  <c r="F158" i="10"/>
  <c r="E158" i="10"/>
  <c r="D158" i="10"/>
  <c r="C158" i="10"/>
  <c r="H157" i="10"/>
  <c r="G157" i="10"/>
  <c r="F157" i="10"/>
  <c r="E157" i="10"/>
  <c r="D157" i="10"/>
  <c r="C157" i="10"/>
  <c r="H156" i="10"/>
  <c r="G156" i="10"/>
  <c r="F156" i="10"/>
  <c r="E156" i="10"/>
  <c r="D156" i="10"/>
  <c r="C156" i="10"/>
  <c r="H155" i="10"/>
  <c r="G155" i="10"/>
  <c r="F155" i="10"/>
  <c r="E155" i="10"/>
  <c r="D155" i="10"/>
  <c r="C155" i="10"/>
  <c r="H154" i="10"/>
  <c r="G154" i="10"/>
  <c r="F154" i="10"/>
  <c r="E154" i="10"/>
  <c r="D154" i="10"/>
  <c r="C154" i="10"/>
  <c r="H153" i="10"/>
  <c r="G153" i="10"/>
  <c r="F153" i="10"/>
  <c r="E153" i="10"/>
  <c r="D153" i="10"/>
  <c r="C153" i="10"/>
  <c r="H152" i="10"/>
  <c r="G152" i="10"/>
  <c r="F152" i="10"/>
  <c r="E152" i="10"/>
  <c r="D152" i="10"/>
  <c r="C152" i="10"/>
  <c r="H151" i="10"/>
  <c r="G151" i="10"/>
  <c r="F151" i="10"/>
  <c r="E151" i="10"/>
  <c r="D151" i="10"/>
  <c r="C151" i="10"/>
  <c r="H150" i="10"/>
  <c r="G150" i="10"/>
  <c r="F150" i="10"/>
  <c r="E150" i="10"/>
  <c r="D150" i="10"/>
  <c r="C150" i="10"/>
  <c r="H149" i="10"/>
  <c r="G149" i="10"/>
  <c r="F149" i="10"/>
  <c r="E149" i="10"/>
  <c r="D149" i="10"/>
  <c r="C149" i="10"/>
  <c r="H148" i="10"/>
  <c r="G148" i="10"/>
  <c r="F148" i="10"/>
  <c r="E148" i="10"/>
  <c r="D148" i="10"/>
  <c r="C148" i="10"/>
  <c r="H147" i="10"/>
  <c r="G147" i="10"/>
  <c r="F147" i="10"/>
  <c r="E147" i="10"/>
  <c r="D147" i="10"/>
  <c r="C147" i="10"/>
  <c r="H146" i="10"/>
  <c r="G146" i="10"/>
  <c r="F146" i="10"/>
  <c r="E146" i="10"/>
  <c r="D146" i="10"/>
  <c r="C146" i="10"/>
  <c r="H145" i="10"/>
  <c r="G145" i="10"/>
  <c r="F145" i="10"/>
  <c r="E145" i="10"/>
  <c r="D145" i="10"/>
  <c r="C145" i="10"/>
  <c r="H144" i="10"/>
  <c r="G144" i="10"/>
  <c r="F144" i="10"/>
  <c r="E144" i="10"/>
  <c r="D144" i="10"/>
  <c r="C144" i="10"/>
  <c r="H143" i="10"/>
  <c r="G143" i="10"/>
  <c r="F143" i="10"/>
  <c r="E143" i="10"/>
  <c r="D143" i="10"/>
  <c r="C143" i="10"/>
  <c r="H142" i="10"/>
  <c r="G142" i="10"/>
  <c r="F142" i="10"/>
  <c r="E142" i="10"/>
  <c r="D142" i="10"/>
  <c r="C142" i="10"/>
  <c r="H141" i="10"/>
  <c r="G141" i="10"/>
  <c r="F141" i="10"/>
  <c r="E141" i="10"/>
  <c r="D141" i="10"/>
  <c r="C141" i="10"/>
  <c r="H140" i="10"/>
  <c r="G140" i="10"/>
  <c r="F140" i="10"/>
  <c r="E140" i="10"/>
  <c r="D140" i="10"/>
  <c r="C140" i="10"/>
  <c r="H139" i="10"/>
  <c r="G139" i="10"/>
  <c r="F139" i="10"/>
  <c r="E139" i="10"/>
  <c r="D139" i="10"/>
  <c r="C139" i="10"/>
  <c r="H138" i="10"/>
  <c r="G138" i="10"/>
  <c r="F138" i="10"/>
  <c r="E138" i="10"/>
  <c r="D138" i="10"/>
  <c r="C138" i="10"/>
  <c r="H137" i="10"/>
  <c r="G137" i="10"/>
  <c r="F137" i="10"/>
  <c r="E137" i="10"/>
  <c r="D137" i="10"/>
  <c r="C137" i="10"/>
  <c r="H136" i="10"/>
  <c r="G136" i="10"/>
  <c r="F136" i="10"/>
  <c r="E136" i="10"/>
  <c r="D136" i="10"/>
  <c r="C136" i="10"/>
  <c r="H135" i="10"/>
  <c r="G135" i="10"/>
  <c r="F135" i="10"/>
  <c r="E135" i="10"/>
  <c r="D135" i="10"/>
  <c r="C135" i="10"/>
  <c r="H134" i="10"/>
  <c r="G134" i="10"/>
  <c r="F134" i="10"/>
  <c r="E134" i="10"/>
  <c r="D134" i="10"/>
  <c r="C134" i="10"/>
  <c r="H133" i="10"/>
  <c r="G133" i="10"/>
  <c r="F133" i="10"/>
  <c r="E133" i="10"/>
  <c r="D133" i="10"/>
  <c r="C133" i="10"/>
  <c r="H132" i="10"/>
  <c r="G132" i="10"/>
  <c r="F132" i="10"/>
  <c r="E132" i="10"/>
  <c r="D132" i="10"/>
  <c r="C132" i="10"/>
  <c r="H131" i="10"/>
  <c r="G131" i="10"/>
  <c r="F131" i="10"/>
  <c r="E131" i="10"/>
  <c r="D131" i="10"/>
  <c r="C131" i="10"/>
  <c r="H130" i="10"/>
  <c r="G130" i="10"/>
  <c r="F130" i="10"/>
  <c r="E130" i="10"/>
  <c r="D130" i="10"/>
  <c r="C130" i="10"/>
  <c r="H129" i="10"/>
  <c r="G129" i="10"/>
  <c r="F129" i="10"/>
  <c r="E129" i="10"/>
  <c r="D129" i="10"/>
  <c r="C129" i="10"/>
  <c r="H128" i="10"/>
  <c r="G128" i="10"/>
  <c r="F128" i="10"/>
  <c r="E128" i="10"/>
  <c r="D128" i="10"/>
  <c r="C128" i="10"/>
  <c r="H127" i="10"/>
  <c r="G127" i="10"/>
  <c r="F127" i="10"/>
  <c r="E127" i="10"/>
  <c r="D127" i="10"/>
  <c r="C127" i="10"/>
  <c r="H126" i="10"/>
  <c r="G126" i="10"/>
  <c r="F126" i="10"/>
  <c r="E126" i="10"/>
  <c r="D126" i="10"/>
  <c r="C126" i="10"/>
  <c r="H125" i="10"/>
  <c r="G125" i="10"/>
  <c r="F125" i="10"/>
  <c r="E125" i="10"/>
  <c r="D125" i="10"/>
  <c r="C125" i="10"/>
  <c r="H124" i="10"/>
  <c r="G124" i="10"/>
  <c r="F124" i="10"/>
  <c r="E124" i="10"/>
  <c r="D124" i="10"/>
  <c r="C124" i="10"/>
  <c r="H123" i="10"/>
  <c r="G123" i="10"/>
  <c r="F123" i="10"/>
  <c r="E123" i="10"/>
  <c r="D123" i="10"/>
  <c r="C123" i="10"/>
  <c r="H122" i="10"/>
  <c r="G122" i="10"/>
  <c r="F122" i="10"/>
  <c r="E122" i="10"/>
  <c r="D122" i="10"/>
  <c r="C122" i="10"/>
  <c r="H121" i="10"/>
  <c r="G121" i="10"/>
  <c r="F121" i="10"/>
  <c r="E121" i="10"/>
  <c r="D121" i="10"/>
  <c r="C121" i="10"/>
  <c r="H120" i="10"/>
  <c r="G120" i="10"/>
  <c r="F120" i="10"/>
  <c r="E120" i="10"/>
  <c r="D120" i="10"/>
  <c r="C120" i="10"/>
  <c r="H119" i="10"/>
  <c r="G119" i="10"/>
  <c r="F119" i="10"/>
  <c r="E119" i="10"/>
  <c r="D119" i="10"/>
  <c r="C119" i="10"/>
  <c r="H118" i="10"/>
  <c r="G118" i="10"/>
  <c r="F118" i="10"/>
  <c r="E118" i="10"/>
  <c r="D118" i="10"/>
  <c r="C118" i="10"/>
  <c r="H117" i="10"/>
  <c r="G117" i="10"/>
  <c r="F117" i="10"/>
  <c r="E117" i="10"/>
  <c r="D117" i="10"/>
  <c r="C117" i="10"/>
  <c r="H116" i="10"/>
  <c r="G116" i="10"/>
  <c r="F116" i="10"/>
  <c r="E116" i="10"/>
  <c r="D116" i="10"/>
  <c r="C116" i="10"/>
  <c r="H115" i="10"/>
  <c r="G115" i="10"/>
  <c r="F115" i="10"/>
  <c r="E115" i="10"/>
  <c r="D115" i="10"/>
  <c r="C115" i="10"/>
  <c r="H114" i="10"/>
  <c r="G114" i="10"/>
  <c r="F114" i="10"/>
  <c r="E114" i="10"/>
  <c r="D114" i="10"/>
  <c r="C114" i="10"/>
  <c r="H113" i="10"/>
  <c r="G113" i="10"/>
  <c r="F113" i="10"/>
  <c r="E113" i="10"/>
  <c r="D113" i="10"/>
  <c r="C113" i="10"/>
  <c r="H112" i="10"/>
  <c r="G112" i="10"/>
  <c r="F112" i="10"/>
  <c r="E112" i="10"/>
  <c r="D112" i="10"/>
  <c r="C112" i="10"/>
  <c r="H111" i="10"/>
  <c r="G111" i="10"/>
  <c r="F111" i="10"/>
  <c r="E111" i="10"/>
  <c r="D111" i="10"/>
  <c r="C111" i="10"/>
  <c r="H110" i="10"/>
  <c r="G110" i="10"/>
  <c r="F110" i="10"/>
  <c r="E110" i="10"/>
  <c r="D110" i="10"/>
  <c r="C110" i="10"/>
  <c r="H109" i="10"/>
  <c r="G109" i="10"/>
  <c r="F109" i="10"/>
  <c r="E109" i="10"/>
  <c r="D109" i="10"/>
  <c r="C109" i="10"/>
  <c r="H108" i="10"/>
  <c r="G108" i="10"/>
  <c r="F108" i="10"/>
  <c r="E108" i="10"/>
  <c r="D108" i="10"/>
  <c r="C108" i="10"/>
  <c r="H107" i="10"/>
  <c r="G107" i="10"/>
  <c r="F107" i="10"/>
  <c r="E107" i="10"/>
  <c r="D107" i="10"/>
  <c r="C107" i="10"/>
  <c r="H106" i="10"/>
  <c r="G106" i="10"/>
  <c r="F106" i="10"/>
  <c r="E106" i="10"/>
  <c r="D106" i="10"/>
  <c r="C106" i="10"/>
  <c r="H105" i="10"/>
  <c r="G105" i="10"/>
  <c r="F105" i="10"/>
  <c r="E105" i="10"/>
  <c r="D105" i="10"/>
  <c r="C105" i="10"/>
  <c r="H104" i="10"/>
  <c r="G104" i="10"/>
  <c r="F104" i="10"/>
  <c r="E104" i="10"/>
  <c r="D104" i="10"/>
  <c r="C104" i="10"/>
  <c r="H103" i="10"/>
  <c r="G103" i="10"/>
  <c r="F103" i="10"/>
  <c r="E103" i="10"/>
  <c r="D103" i="10"/>
  <c r="C103" i="10"/>
  <c r="H102" i="10"/>
  <c r="G102" i="10"/>
  <c r="F102" i="10"/>
  <c r="E102" i="10"/>
  <c r="D102" i="10"/>
  <c r="C102" i="10"/>
  <c r="H101" i="10"/>
  <c r="G101" i="10"/>
  <c r="F101" i="10"/>
  <c r="E101" i="10"/>
  <c r="D101" i="10"/>
  <c r="C101" i="10"/>
  <c r="H100" i="10"/>
  <c r="G100" i="10"/>
  <c r="F100" i="10"/>
  <c r="E100" i="10"/>
  <c r="D100" i="10"/>
  <c r="C100" i="10"/>
  <c r="H99" i="10"/>
  <c r="G99" i="10"/>
  <c r="F99" i="10"/>
  <c r="E99" i="10"/>
  <c r="D99" i="10"/>
  <c r="C99" i="10"/>
  <c r="H98" i="10"/>
  <c r="G98" i="10"/>
  <c r="F98" i="10"/>
  <c r="E98" i="10"/>
  <c r="D98" i="10"/>
  <c r="C98" i="10"/>
  <c r="H97" i="10"/>
  <c r="G97" i="10"/>
  <c r="F97" i="10"/>
  <c r="E97" i="10"/>
  <c r="D97" i="10"/>
  <c r="C97" i="10"/>
  <c r="H96" i="10"/>
  <c r="G96" i="10"/>
  <c r="F96" i="10"/>
  <c r="E96" i="10"/>
  <c r="D96" i="10"/>
  <c r="C96" i="10"/>
  <c r="H95" i="10"/>
  <c r="G95" i="10"/>
  <c r="F95" i="10"/>
  <c r="E95" i="10"/>
  <c r="D95" i="10"/>
  <c r="C95" i="10"/>
  <c r="H94" i="10"/>
  <c r="G94" i="10"/>
  <c r="F94" i="10"/>
  <c r="E94" i="10"/>
  <c r="D94" i="10"/>
  <c r="C94" i="10"/>
  <c r="H93" i="10"/>
  <c r="G93" i="10"/>
  <c r="F93" i="10"/>
  <c r="E93" i="10"/>
  <c r="D93" i="10"/>
  <c r="C93" i="10"/>
  <c r="H92" i="10"/>
  <c r="G92" i="10"/>
  <c r="F92" i="10"/>
  <c r="E92" i="10"/>
  <c r="D92" i="10"/>
  <c r="C92" i="10"/>
  <c r="H91" i="10"/>
  <c r="G91" i="10"/>
  <c r="F91" i="10"/>
  <c r="E91" i="10"/>
  <c r="D91" i="10"/>
  <c r="C91" i="10"/>
  <c r="H90" i="10"/>
  <c r="G90" i="10"/>
  <c r="F90" i="10"/>
  <c r="E90" i="10"/>
  <c r="D90" i="10"/>
  <c r="C90" i="10"/>
  <c r="H89" i="10"/>
  <c r="G89" i="10"/>
  <c r="F89" i="10"/>
  <c r="E89" i="10"/>
  <c r="D89" i="10"/>
  <c r="C89" i="10"/>
  <c r="H88" i="10"/>
  <c r="G88" i="10"/>
  <c r="F88" i="10"/>
  <c r="E88" i="10"/>
  <c r="D88" i="10"/>
  <c r="C88" i="10"/>
  <c r="H87" i="10"/>
  <c r="G87" i="10"/>
  <c r="F87" i="10"/>
  <c r="E87" i="10"/>
  <c r="D87" i="10"/>
  <c r="C87" i="10"/>
  <c r="H86" i="10"/>
  <c r="G86" i="10"/>
  <c r="F86" i="10"/>
  <c r="E86" i="10"/>
  <c r="D86" i="10"/>
  <c r="C86" i="10"/>
  <c r="H85" i="10"/>
  <c r="G85" i="10"/>
  <c r="F85" i="10"/>
  <c r="E85" i="10"/>
  <c r="D85" i="10"/>
  <c r="C85" i="10"/>
  <c r="H84" i="10"/>
  <c r="G84" i="10"/>
  <c r="F84" i="10"/>
  <c r="E84" i="10"/>
  <c r="D84" i="10"/>
  <c r="C84" i="10"/>
  <c r="H83" i="10"/>
  <c r="G83" i="10"/>
  <c r="F83" i="10"/>
  <c r="E83" i="10"/>
  <c r="D83" i="10"/>
  <c r="C83" i="10"/>
  <c r="H82" i="10"/>
  <c r="G82" i="10"/>
  <c r="F82" i="10"/>
  <c r="E82" i="10"/>
  <c r="D82" i="10"/>
  <c r="C82" i="10"/>
  <c r="H81" i="10"/>
  <c r="G81" i="10"/>
  <c r="F81" i="10"/>
  <c r="E81" i="10"/>
  <c r="D81" i="10"/>
  <c r="C81" i="10"/>
  <c r="H80" i="10"/>
  <c r="G80" i="10"/>
  <c r="F80" i="10"/>
  <c r="E80" i="10"/>
  <c r="D80" i="10"/>
  <c r="C80" i="10"/>
  <c r="H79" i="10"/>
  <c r="G79" i="10"/>
  <c r="F79" i="10"/>
  <c r="E79" i="10"/>
  <c r="D79" i="10"/>
  <c r="C79" i="10"/>
  <c r="H78" i="10"/>
  <c r="G78" i="10"/>
  <c r="F78" i="10"/>
  <c r="E78" i="10"/>
  <c r="D78" i="10"/>
  <c r="C78" i="10"/>
  <c r="H77" i="10"/>
  <c r="G77" i="10"/>
  <c r="F77" i="10"/>
  <c r="E77" i="10"/>
  <c r="D77" i="10"/>
  <c r="C77" i="10"/>
  <c r="H76" i="10"/>
  <c r="G76" i="10"/>
  <c r="F76" i="10"/>
  <c r="E76" i="10"/>
  <c r="D76" i="10"/>
  <c r="C76" i="10"/>
  <c r="H75" i="10"/>
  <c r="G75" i="10"/>
  <c r="F75" i="10"/>
  <c r="E75" i="10"/>
  <c r="D75" i="10"/>
  <c r="C75" i="10"/>
  <c r="H74" i="10"/>
  <c r="G74" i="10"/>
  <c r="F74" i="10"/>
  <c r="E74" i="10"/>
  <c r="D74" i="10"/>
  <c r="C74" i="10"/>
  <c r="H73" i="10"/>
  <c r="G73" i="10"/>
  <c r="F73" i="10"/>
  <c r="E73" i="10"/>
  <c r="D73" i="10"/>
  <c r="C73" i="10"/>
  <c r="H72" i="10"/>
  <c r="G72" i="10"/>
  <c r="F72" i="10"/>
  <c r="E72" i="10"/>
  <c r="D72" i="10"/>
  <c r="C72" i="10"/>
  <c r="H71" i="10"/>
  <c r="G71" i="10"/>
  <c r="F71" i="10"/>
  <c r="E71" i="10"/>
  <c r="D71" i="10"/>
  <c r="C71" i="10"/>
  <c r="H70" i="10"/>
  <c r="G70" i="10"/>
  <c r="F70" i="10"/>
  <c r="E70" i="10"/>
  <c r="D70" i="10"/>
  <c r="C70" i="10"/>
  <c r="H69" i="10"/>
  <c r="G69" i="10"/>
  <c r="F69" i="10"/>
  <c r="E69" i="10"/>
  <c r="D69" i="10"/>
  <c r="C69" i="10"/>
  <c r="H68" i="10"/>
  <c r="G68" i="10"/>
  <c r="F68" i="10"/>
  <c r="E68" i="10"/>
  <c r="D68" i="10"/>
  <c r="C68" i="10"/>
  <c r="H67" i="10"/>
  <c r="G67" i="10"/>
  <c r="F67" i="10"/>
  <c r="E67" i="10"/>
  <c r="D67" i="10"/>
  <c r="C67" i="10"/>
  <c r="H66" i="10"/>
  <c r="G66" i="10"/>
  <c r="F66" i="10"/>
  <c r="E66" i="10"/>
  <c r="D66" i="10"/>
  <c r="C66" i="10"/>
  <c r="H65" i="10"/>
  <c r="G65" i="10"/>
  <c r="F65" i="10"/>
  <c r="E65" i="10"/>
  <c r="D65" i="10"/>
  <c r="C65" i="10"/>
  <c r="H64" i="10"/>
  <c r="G64" i="10"/>
  <c r="F64" i="10"/>
  <c r="E64" i="10"/>
  <c r="D64" i="10"/>
  <c r="C64" i="10"/>
  <c r="H63" i="10"/>
  <c r="G63" i="10"/>
  <c r="F63" i="10"/>
  <c r="E63" i="10"/>
  <c r="D63" i="10"/>
  <c r="C63" i="10"/>
  <c r="H62" i="10"/>
  <c r="G62" i="10"/>
  <c r="F62" i="10"/>
  <c r="E62" i="10"/>
  <c r="D62" i="10"/>
  <c r="C62" i="10"/>
  <c r="H61" i="10"/>
  <c r="G61" i="10"/>
  <c r="F61" i="10"/>
  <c r="E61" i="10"/>
  <c r="D61" i="10"/>
  <c r="C61" i="10"/>
  <c r="H60" i="10"/>
  <c r="G60" i="10"/>
  <c r="F60" i="10"/>
  <c r="E60" i="10"/>
  <c r="D60" i="10"/>
  <c r="C60" i="10"/>
  <c r="H59" i="10"/>
  <c r="G59" i="10"/>
  <c r="F59" i="10"/>
  <c r="E59" i="10"/>
  <c r="D59" i="10"/>
  <c r="C59" i="10"/>
  <c r="H58" i="10"/>
  <c r="G58" i="10"/>
  <c r="F58" i="10"/>
  <c r="E58" i="10"/>
  <c r="D58" i="10"/>
  <c r="C58" i="10"/>
  <c r="H57" i="10"/>
  <c r="G57" i="10"/>
  <c r="F57" i="10"/>
  <c r="E57" i="10"/>
  <c r="D57" i="10"/>
  <c r="C57" i="10"/>
  <c r="H56" i="10"/>
  <c r="G56" i="10"/>
  <c r="F56" i="10"/>
  <c r="E56" i="10"/>
  <c r="D56" i="10"/>
  <c r="C56" i="10"/>
  <c r="H55" i="10"/>
  <c r="G55" i="10"/>
  <c r="F55" i="10"/>
  <c r="E55" i="10"/>
  <c r="D55" i="10"/>
  <c r="C55" i="10"/>
  <c r="H54" i="10"/>
  <c r="G54" i="10"/>
  <c r="F54" i="10"/>
  <c r="E54" i="10"/>
  <c r="D54" i="10"/>
  <c r="C54" i="10"/>
  <c r="H53" i="10"/>
  <c r="G53" i="10"/>
  <c r="F53" i="10"/>
  <c r="E53" i="10"/>
  <c r="D53" i="10"/>
  <c r="C53" i="10"/>
  <c r="H52" i="10"/>
  <c r="G52" i="10"/>
  <c r="F52" i="10"/>
  <c r="E52" i="10"/>
  <c r="D52" i="10"/>
  <c r="C52" i="10"/>
  <c r="H51" i="10"/>
  <c r="G51" i="10"/>
  <c r="F51" i="10"/>
  <c r="E51" i="10"/>
  <c r="D51" i="10"/>
  <c r="C51" i="10"/>
  <c r="H50" i="10"/>
  <c r="G50" i="10"/>
  <c r="F50" i="10"/>
  <c r="E50" i="10"/>
  <c r="D50" i="10"/>
  <c r="C50" i="10"/>
  <c r="H49" i="10"/>
  <c r="G49" i="10"/>
  <c r="F49" i="10"/>
  <c r="E49" i="10"/>
  <c r="D49" i="10"/>
  <c r="C49" i="10"/>
  <c r="H48" i="10"/>
  <c r="G48" i="10"/>
  <c r="F48" i="10"/>
  <c r="E48" i="10"/>
  <c r="D48" i="10"/>
  <c r="C48" i="10"/>
  <c r="H47" i="10"/>
  <c r="G47" i="10"/>
  <c r="F47" i="10"/>
  <c r="E47" i="10"/>
  <c r="D47" i="10"/>
  <c r="C47" i="10"/>
  <c r="H46" i="10"/>
  <c r="G46" i="10"/>
  <c r="F46" i="10"/>
  <c r="E46" i="10"/>
  <c r="D46" i="10"/>
  <c r="C46" i="10"/>
  <c r="H45" i="10"/>
  <c r="G45" i="10"/>
  <c r="F45" i="10"/>
  <c r="E45" i="10"/>
  <c r="D45" i="10"/>
  <c r="C45" i="10"/>
  <c r="H44" i="10"/>
  <c r="G44" i="10"/>
  <c r="F44" i="10"/>
  <c r="E44" i="10"/>
  <c r="D44" i="10"/>
  <c r="C44" i="10"/>
  <c r="H43" i="10"/>
  <c r="G43" i="10"/>
  <c r="F43" i="10"/>
  <c r="E43" i="10"/>
  <c r="D43" i="10"/>
  <c r="C43" i="10"/>
  <c r="H42" i="10"/>
  <c r="G42" i="10"/>
  <c r="F42" i="10"/>
  <c r="E42" i="10"/>
  <c r="D42" i="10"/>
  <c r="C42" i="10"/>
  <c r="H41" i="10"/>
  <c r="G41" i="10"/>
  <c r="F41" i="10"/>
  <c r="E41" i="10"/>
  <c r="D41" i="10"/>
  <c r="C41" i="10"/>
  <c r="H40" i="10"/>
  <c r="G40" i="10"/>
  <c r="F40" i="10"/>
  <c r="E40" i="10"/>
  <c r="D40" i="10"/>
  <c r="C40" i="10"/>
  <c r="H39" i="10"/>
  <c r="G39" i="10"/>
  <c r="F39" i="10"/>
  <c r="E39" i="10"/>
  <c r="D39" i="10"/>
  <c r="C39" i="10"/>
  <c r="H38" i="10"/>
  <c r="G38" i="10"/>
  <c r="F38" i="10"/>
  <c r="E38" i="10"/>
  <c r="D38" i="10"/>
  <c r="C38" i="10"/>
  <c r="H37" i="10"/>
  <c r="G37" i="10"/>
  <c r="F37" i="10"/>
  <c r="E37" i="10"/>
  <c r="D37" i="10"/>
  <c r="C37" i="10"/>
  <c r="H36" i="10"/>
  <c r="G36" i="10"/>
  <c r="F36" i="10"/>
  <c r="E36" i="10"/>
  <c r="D36" i="10"/>
  <c r="C36" i="10"/>
  <c r="H35" i="10"/>
  <c r="G35" i="10"/>
  <c r="F35" i="10"/>
  <c r="E35" i="10"/>
  <c r="D35" i="10"/>
  <c r="C35" i="10"/>
  <c r="H34" i="10"/>
  <c r="G34" i="10"/>
  <c r="F34" i="10"/>
  <c r="E34" i="10"/>
  <c r="D34" i="10"/>
  <c r="C34" i="10"/>
  <c r="H33" i="10"/>
  <c r="G33" i="10"/>
  <c r="F33" i="10"/>
  <c r="E33" i="10"/>
  <c r="D33" i="10"/>
  <c r="C33" i="10"/>
  <c r="H32" i="10"/>
  <c r="G32" i="10"/>
  <c r="F32" i="10"/>
  <c r="E32" i="10"/>
  <c r="D32" i="10"/>
  <c r="C32" i="10"/>
  <c r="H31" i="10"/>
  <c r="G31" i="10"/>
  <c r="F31" i="10"/>
  <c r="E31" i="10"/>
  <c r="D31" i="10"/>
  <c r="C31" i="10"/>
  <c r="H30" i="10"/>
  <c r="G30" i="10"/>
  <c r="F30" i="10"/>
  <c r="E30" i="10"/>
  <c r="D30" i="10"/>
  <c r="C30" i="10"/>
  <c r="H29" i="10"/>
  <c r="G29" i="10"/>
  <c r="F29" i="10"/>
  <c r="E29" i="10"/>
  <c r="D29" i="10"/>
  <c r="C29" i="10"/>
  <c r="H28" i="10"/>
  <c r="G28" i="10"/>
  <c r="F28" i="10"/>
  <c r="E28" i="10"/>
  <c r="D28" i="10"/>
  <c r="C28" i="10"/>
  <c r="H27" i="10"/>
  <c r="G27" i="10"/>
  <c r="F27" i="10"/>
  <c r="E27" i="10"/>
  <c r="D27" i="10"/>
  <c r="C27" i="10"/>
  <c r="H26" i="10"/>
  <c r="G26" i="10"/>
  <c r="F26" i="10"/>
  <c r="E26" i="10"/>
  <c r="D26" i="10"/>
  <c r="C26" i="10"/>
  <c r="H25" i="10"/>
  <c r="G25" i="10"/>
  <c r="F25" i="10"/>
  <c r="E25" i="10"/>
  <c r="D25" i="10"/>
  <c r="C25" i="10"/>
  <c r="H24" i="10"/>
  <c r="G24" i="10"/>
  <c r="F24" i="10"/>
  <c r="E24" i="10"/>
  <c r="D24" i="10"/>
  <c r="C24" i="10"/>
  <c r="H23" i="10"/>
  <c r="G23" i="10"/>
  <c r="F23" i="10"/>
  <c r="E23" i="10"/>
  <c r="D23" i="10"/>
  <c r="C23" i="10"/>
  <c r="H22" i="10"/>
  <c r="G22" i="10"/>
  <c r="F22" i="10"/>
  <c r="E22" i="10"/>
  <c r="D22" i="10"/>
  <c r="C22" i="10"/>
  <c r="H21" i="10"/>
  <c r="G21" i="10"/>
  <c r="F21" i="10"/>
  <c r="E21" i="10"/>
  <c r="D21" i="10"/>
  <c r="C21" i="10"/>
  <c r="H20" i="10"/>
  <c r="G20" i="10"/>
  <c r="F20" i="10"/>
  <c r="E20" i="10"/>
  <c r="D20" i="10"/>
  <c r="C20" i="10"/>
  <c r="H19" i="10"/>
  <c r="G19" i="10"/>
  <c r="F19" i="10"/>
  <c r="E19" i="10"/>
  <c r="D19" i="10"/>
  <c r="C19" i="10"/>
  <c r="H18" i="10"/>
  <c r="G18" i="10"/>
  <c r="F18" i="10"/>
  <c r="E18" i="10"/>
  <c r="D18" i="10"/>
  <c r="C18" i="10"/>
  <c r="H17" i="10"/>
  <c r="G17" i="10"/>
  <c r="F17" i="10"/>
  <c r="E17" i="10"/>
  <c r="D17" i="10"/>
  <c r="C17" i="10"/>
  <c r="H16" i="10"/>
  <c r="G16" i="10"/>
  <c r="F16" i="10"/>
  <c r="E16" i="10"/>
  <c r="D16" i="10"/>
  <c r="C16" i="10"/>
  <c r="H15" i="10"/>
  <c r="G15" i="10"/>
  <c r="F15" i="10"/>
  <c r="E15" i="10"/>
  <c r="D15" i="10"/>
  <c r="C15" i="10"/>
  <c r="H14" i="10"/>
  <c r="G14" i="10"/>
  <c r="F14" i="10"/>
  <c r="E14" i="10"/>
  <c r="D14" i="10"/>
  <c r="C14" i="10"/>
  <c r="H13" i="10"/>
  <c r="G13" i="10"/>
  <c r="F13" i="10"/>
  <c r="E13" i="10"/>
  <c r="D13" i="10"/>
  <c r="C13" i="10"/>
  <c r="H12" i="10"/>
  <c r="G12" i="10"/>
  <c r="F12" i="10"/>
  <c r="E12" i="10"/>
  <c r="D12" i="10"/>
  <c r="C12" i="10"/>
  <c r="H11" i="10"/>
  <c r="G11" i="10"/>
  <c r="F11" i="10"/>
  <c r="E11" i="10"/>
  <c r="D11" i="10"/>
  <c r="C11" i="10"/>
  <c r="H10" i="10"/>
  <c r="G10" i="10"/>
  <c r="F10" i="10"/>
  <c r="E10" i="10"/>
  <c r="D10" i="10"/>
  <c r="C10" i="10"/>
  <c r="H9" i="10"/>
  <c r="G9" i="10"/>
  <c r="F9" i="10"/>
  <c r="E9" i="10"/>
  <c r="D9" i="10"/>
  <c r="C9" i="10"/>
  <c r="H8" i="10"/>
  <c r="G8" i="10"/>
  <c r="F8" i="10"/>
  <c r="E8" i="10"/>
  <c r="D8" i="10"/>
  <c r="C8" i="10"/>
  <c r="H7" i="10"/>
  <c r="G7" i="10"/>
  <c r="F7" i="10"/>
  <c r="E7" i="10"/>
  <c r="D7" i="10"/>
  <c r="C7" i="10"/>
  <c r="H6" i="10"/>
  <c r="G6" i="10"/>
  <c r="F6" i="10"/>
  <c r="E6" i="10"/>
  <c r="D6" i="10"/>
  <c r="C6" i="10"/>
  <c r="H5" i="10"/>
  <c r="G5" i="10"/>
  <c r="F5" i="10"/>
  <c r="E5" i="10"/>
  <c r="D5" i="10"/>
  <c r="C5" i="10"/>
  <c r="H4" i="10"/>
  <c r="G4" i="10"/>
  <c r="F4" i="10"/>
  <c r="E4" i="10"/>
  <c r="D4" i="10"/>
  <c r="C4" i="10"/>
  <c r="H3" i="10"/>
  <c r="G3" i="10"/>
  <c r="F3" i="10"/>
  <c r="E3" i="10"/>
  <c r="D3" i="10"/>
  <c r="C3" i="10"/>
  <c r="H2" i="10"/>
  <c r="G2" i="10"/>
  <c r="F2" i="10"/>
  <c r="E2" i="10"/>
  <c r="D2" i="10"/>
  <c r="C2" i="10"/>
  <c r="H103" i="9"/>
  <c r="G103" i="9"/>
  <c r="F103" i="9"/>
  <c r="E103" i="9"/>
  <c r="D103" i="9"/>
  <c r="C103" i="9"/>
  <c r="H102" i="9"/>
  <c r="G102" i="9"/>
  <c r="F102" i="9"/>
  <c r="E102" i="9"/>
  <c r="D102" i="9"/>
  <c r="C102" i="9"/>
  <c r="H101" i="9"/>
  <c r="G101" i="9"/>
  <c r="F101" i="9"/>
  <c r="E101" i="9"/>
  <c r="D101" i="9"/>
  <c r="C101" i="9"/>
  <c r="H100" i="9"/>
  <c r="G100" i="9"/>
  <c r="F100" i="9"/>
  <c r="E100" i="9"/>
  <c r="D100" i="9"/>
  <c r="C100" i="9"/>
  <c r="H99" i="9"/>
  <c r="G99" i="9"/>
  <c r="F99" i="9"/>
  <c r="E99" i="9"/>
  <c r="D99" i="9"/>
  <c r="C99" i="9"/>
  <c r="H98" i="9"/>
  <c r="G98" i="9"/>
  <c r="F98" i="9"/>
  <c r="E98" i="9"/>
  <c r="D98" i="9"/>
  <c r="C98" i="9"/>
  <c r="H97" i="9"/>
  <c r="G97" i="9"/>
  <c r="F97" i="9"/>
  <c r="E97" i="9"/>
  <c r="D97" i="9"/>
  <c r="C97" i="9"/>
  <c r="H96" i="9"/>
  <c r="G96" i="9"/>
  <c r="F96" i="9"/>
  <c r="E96" i="9"/>
  <c r="D96" i="9"/>
  <c r="C96" i="9"/>
  <c r="H95" i="9"/>
  <c r="G95" i="9"/>
  <c r="F95" i="9"/>
  <c r="E95" i="9"/>
  <c r="D95" i="9"/>
  <c r="C95" i="9"/>
  <c r="H94" i="9"/>
  <c r="G94" i="9"/>
  <c r="F94" i="9"/>
  <c r="E94" i="9"/>
  <c r="D94" i="9"/>
  <c r="C94" i="9"/>
  <c r="H93" i="9"/>
  <c r="G93" i="9"/>
  <c r="F93" i="9"/>
  <c r="E93" i="9"/>
  <c r="D93" i="9"/>
  <c r="C93" i="9"/>
  <c r="H92" i="9"/>
  <c r="G92" i="9"/>
  <c r="F92" i="9"/>
  <c r="E92" i="9"/>
  <c r="D92" i="9"/>
  <c r="C92" i="9"/>
  <c r="H91" i="9"/>
  <c r="G91" i="9"/>
  <c r="F91" i="9"/>
  <c r="E91" i="9"/>
  <c r="D91" i="9"/>
  <c r="C91" i="9"/>
  <c r="H90" i="9"/>
  <c r="G90" i="9"/>
  <c r="F90" i="9"/>
  <c r="E90" i="9"/>
  <c r="D90" i="9"/>
  <c r="C90" i="9"/>
  <c r="H89" i="9"/>
  <c r="G89" i="9"/>
  <c r="F89" i="9"/>
  <c r="E89" i="9"/>
  <c r="D89" i="9"/>
  <c r="C89" i="9"/>
  <c r="H88" i="9"/>
  <c r="G88" i="9"/>
  <c r="F88" i="9"/>
  <c r="E88" i="9"/>
  <c r="D88" i="9"/>
  <c r="C88" i="9"/>
  <c r="H87" i="9"/>
  <c r="G87" i="9"/>
  <c r="F87" i="9"/>
  <c r="E87" i="9"/>
  <c r="D87" i="9"/>
  <c r="C87" i="9"/>
  <c r="H86" i="9"/>
  <c r="G86" i="9"/>
  <c r="F86" i="9"/>
  <c r="E86" i="9"/>
  <c r="D86" i="9"/>
  <c r="C86" i="9"/>
  <c r="H85" i="9"/>
  <c r="G85" i="9"/>
  <c r="F85" i="9"/>
  <c r="E85" i="9"/>
  <c r="D85" i="9"/>
  <c r="C85" i="9"/>
  <c r="H84" i="9"/>
  <c r="G84" i="9"/>
  <c r="F84" i="9"/>
  <c r="E84" i="9"/>
  <c r="D84" i="9"/>
  <c r="C84" i="9"/>
  <c r="H83" i="9"/>
  <c r="G83" i="9"/>
  <c r="F83" i="9"/>
  <c r="E83" i="9"/>
  <c r="D83" i="9"/>
  <c r="C83" i="9"/>
  <c r="H82" i="9"/>
  <c r="G82" i="9"/>
  <c r="F82" i="9"/>
  <c r="E82" i="9"/>
  <c r="D82" i="9"/>
  <c r="C82" i="9"/>
  <c r="H81" i="9"/>
  <c r="G81" i="9"/>
  <c r="F81" i="9"/>
  <c r="E81" i="9"/>
  <c r="D81" i="9"/>
  <c r="C81" i="9"/>
  <c r="H80" i="9"/>
  <c r="G80" i="9"/>
  <c r="F80" i="9"/>
  <c r="E80" i="9"/>
  <c r="D80" i="9"/>
  <c r="C80" i="9"/>
  <c r="H79" i="9"/>
  <c r="G79" i="9"/>
  <c r="F79" i="9"/>
  <c r="E79" i="9"/>
  <c r="D79" i="9"/>
  <c r="C79" i="9"/>
  <c r="H78" i="9"/>
  <c r="G78" i="9"/>
  <c r="F78" i="9"/>
  <c r="E78" i="9"/>
  <c r="D78" i="9"/>
  <c r="C78" i="9"/>
  <c r="H77" i="9"/>
  <c r="G77" i="9"/>
  <c r="F77" i="9"/>
  <c r="E77" i="9"/>
  <c r="D77" i="9"/>
  <c r="C77" i="9"/>
  <c r="H76" i="9"/>
  <c r="G76" i="9"/>
  <c r="F76" i="9"/>
  <c r="E76" i="9"/>
  <c r="D76" i="9"/>
  <c r="C76" i="9"/>
  <c r="H75" i="9"/>
  <c r="G75" i="9"/>
  <c r="F75" i="9"/>
  <c r="E75" i="9"/>
  <c r="D75" i="9"/>
  <c r="C75" i="9"/>
  <c r="H74" i="9"/>
  <c r="G74" i="9"/>
  <c r="F74" i="9"/>
  <c r="E74" i="9"/>
  <c r="D74" i="9"/>
  <c r="C74" i="9"/>
  <c r="H73" i="9"/>
  <c r="G73" i="9"/>
  <c r="F73" i="9"/>
  <c r="E73" i="9"/>
  <c r="D73" i="9"/>
  <c r="C73" i="9"/>
  <c r="H72" i="9"/>
  <c r="G72" i="9"/>
  <c r="F72" i="9"/>
  <c r="E72" i="9"/>
  <c r="D72" i="9"/>
  <c r="C72" i="9"/>
  <c r="H71" i="9"/>
  <c r="G71" i="9"/>
  <c r="F71" i="9"/>
  <c r="E71" i="9"/>
  <c r="D71" i="9"/>
  <c r="C71" i="9"/>
  <c r="H70" i="9"/>
  <c r="G70" i="9"/>
  <c r="F70" i="9"/>
  <c r="E70" i="9"/>
  <c r="D70" i="9"/>
  <c r="C70" i="9"/>
  <c r="H69" i="9"/>
  <c r="G69" i="9"/>
  <c r="F69" i="9"/>
  <c r="E69" i="9"/>
  <c r="D69" i="9"/>
  <c r="C69" i="9"/>
  <c r="H68" i="9"/>
  <c r="G68" i="9"/>
  <c r="F68" i="9"/>
  <c r="E68" i="9"/>
  <c r="D68" i="9"/>
  <c r="C68" i="9"/>
  <c r="H67" i="9"/>
  <c r="G67" i="9"/>
  <c r="F67" i="9"/>
  <c r="E67" i="9"/>
  <c r="D67" i="9"/>
  <c r="C67" i="9"/>
  <c r="H66" i="9"/>
  <c r="G66" i="9"/>
  <c r="F66" i="9"/>
  <c r="E66" i="9"/>
  <c r="D66" i="9"/>
  <c r="C66" i="9"/>
  <c r="H65" i="9"/>
  <c r="G65" i="9"/>
  <c r="F65" i="9"/>
  <c r="E65" i="9"/>
  <c r="D65" i="9"/>
  <c r="C65" i="9"/>
  <c r="H64" i="9"/>
  <c r="G64" i="9"/>
  <c r="F64" i="9"/>
  <c r="E64" i="9"/>
  <c r="D64" i="9"/>
  <c r="C64" i="9"/>
  <c r="H63" i="9"/>
  <c r="G63" i="9"/>
  <c r="F63" i="9"/>
  <c r="E63" i="9"/>
  <c r="D63" i="9"/>
  <c r="C63" i="9"/>
  <c r="H62" i="9"/>
  <c r="G62" i="9"/>
  <c r="F62" i="9"/>
  <c r="E62" i="9"/>
  <c r="D62" i="9"/>
  <c r="C62" i="9"/>
  <c r="H61" i="9"/>
  <c r="G61" i="9"/>
  <c r="F61" i="9"/>
  <c r="E61" i="9"/>
  <c r="D61" i="9"/>
  <c r="C61" i="9"/>
  <c r="H60" i="9"/>
  <c r="G60" i="9"/>
  <c r="F60" i="9"/>
  <c r="E60" i="9"/>
  <c r="D60" i="9"/>
  <c r="C60" i="9"/>
  <c r="H59" i="9"/>
  <c r="G59" i="9"/>
  <c r="F59" i="9"/>
  <c r="E59" i="9"/>
  <c r="D59" i="9"/>
  <c r="C59" i="9"/>
  <c r="H58" i="9"/>
  <c r="G58" i="9"/>
  <c r="F58" i="9"/>
  <c r="E58" i="9"/>
  <c r="D58" i="9"/>
  <c r="C58" i="9"/>
  <c r="H57" i="9"/>
  <c r="G57" i="9"/>
  <c r="F57" i="9"/>
  <c r="E57" i="9"/>
  <c r="D57" i="9"/>
  <c r="C57" i="9"/>
  <c r="H56" i="9"/>
  <c r="G56" i="9"/>
  <c r="F56" i="9"/>
  <c r="E56" i="9"/>
  <c r="D56" i="9"/>
  <c r="C56" i="9"/>
  <c r="H55" i="9"/>
  <c r="G55" i="9"/>
  <c r="F55" i="9"/>
  <c r="E55" i="9"/>
  <c r="D55" i="9"/>
  <c r="C55" i="9"/>
  <c r="H54" i="9"/>
  <c r="G54" i="9"/>
  <c r="F54" i="9"/>
  <c r="E54" i="9"/>
  <c r="D54" i="9"/>
  <c r="C54" i="9"/>
  <c r="H53" i="9"/>
  <c r="G53" i="9"/>
  <c r="F53" i="9"/>
  <c r="E53" i="9"/>
  <c r="D53" i="9"/>
  <c r="C53" i="9"/>
  <c r="H52" i="9"/>
  <c r="G52" i="9"/>
  <c r="F52" i="9"/>
  <c r="E52" i="9"/>
  <c r="D52" i="9"/>
  <c r="C52" i="9"/>
  <c r="H51" i="9"/>
  <c r="G51" i="9"/>
  <c r="F51" i="9"/>
  <c r="E51" i="9"/>
  <c r="D51" i="9"/>
  <c r="C51" i="9"/>
  <c r="H50" i="9"/>
  <c r="G50" i="9"/>
  <c r="F50" i="9"/>
  <c r="E50" i="9"/>
  <c r="D50" i="9"/>
  <c r="C50" i="9"/>
  <c r="H49" i="9"/>
  <c r="G49" i="9"/>
  <c r="F49" i="9"/>
  <c r="E49" i="9"/>
  <c r="D49" i="9"/>
  <c r="C49" i="9"/>
  <c r="H48" i="9"/>
  <c r="G48" i="9"/>
  <c r="F48" i="9"/>
  <c r="E48" i="9"/>
  <c r="D48" i="9"/>
  <c r="C48" i="9"/>
  <c r="H47" i="9"/>
  <c r="G47" i="9"/>
  <c r="F47" i="9"/>
  <c r="E47" i="9"/>
  <c r="D47" i="9"/>
  <c r="C47" i="9"/>
  <c r="H46" i="9"/>
  <c r="G46" i="9"/>
  <c r="F46" i="9"/>
  <c r="E46" i="9"/>
  <c r="D46" i="9"/>
  <c r="C46" i="9"/>
  <c r="H45" i="9"/>
  <c r="G45" i="9"/>
  <c r="F45" i="9"/>
  <c r="E45" i="9"/>
  <c r="D45" i="9"/>
  <c r="C45" i="9"/>
  <c r="H44" i="9"/>
  <c r="G44" i="9"/>
  <c r="F44" i="9"/>
  <c r="E44" i="9"/>
  <c r="D44" i="9"/>
  <c r="C44" i="9"/>
  <c r="H43" i="9"/>
  <c r="G43" i="9"/>
  <c r="F43" i="9"/>
  <c r="E43" i="9"/>
  <c r="D43" i="9"/>
  <c r="C43" i="9"/>
  <c r="H42" i="9"/>
  <c r="G42" i="9"/>
  <c r="F42" i="9"/>
  <c r="E42" i="9"/>
  <c r="D42" i="9"/>
  <c r="C42" i="9"/>
  <c r="H41" i="9"/>
  <c r="G41" i="9"/>
  <c r="F41" i="9"/>
  <c r="E41" i="9"/>
  <c r="D41" i="9"/>
  <c r="C41" i="9"/>
  <c r="H40" i="9"/>
  <c r="G40" i="9"/>
  <c r="F40" i="9"/>
  <c r="E40" i="9"/>
  <c r="D40" i="9"/>
  <c r="C40" i="9"/>
  <c r="H39" i="9"/>
  <c r="G39" i="9"/>
  <c r="F39" i="9"/>
  <c r="E39" i="9"/>
  <c r="D39" i="9"/>
  <c r="C39" i="9"/>
  <c r="H38" i="9"/>
  <c r="G38" i="9"/>
  <c r="F38" i="9"/>
  <c r="E38" i="9"/>
  <c r="D38" i="9"/>
  <c r="C38" i="9"/>
  <c r="H37" i="9"/>
  <c r="G37" i="9"/>
  <c r="F37" i="9"/>
  <c r="E37" i="9"/>
  <c r="D37" i="9"/>
  <c r="C37" i="9"/>
  <c r="H36" i="9"/>
  <c r="G36" i="9"/>
  <c r="F36" i="9"/>
  <c r="E36" i="9"/>
  <c r="D36" i="9"/>
  <c r="C36" i="9"/>
  <c r="H35" i="9"/>
  <c r="G35" i="9"/>
  <c r="F35" i="9"/>
  <c r="E35" i="9"/>
  <c r="D35" i="9"/>
  <c r="C35" i="9"/>
  <c r="H34" i="9"/>
  <c r="G34" i="9"/>
  <c r="F34" i="9"/>
  <c r="E34" i="9"/>
  <c r="D34" i="9"/>
  <c r="C34" i="9"/>
  <c r="H33" i="9"/>
  <c r="G33" i="9"/>
  <c r="F33" i="9"/>
  <c r="E33" i="9"/>
  <c r="D33" i="9"/>
  <c r="C33" i="9"/>
  <c r="H32" i="9"/>
  <c r="G32" i="9"/>
  <c r="F32" i="9"/>
  <c r="E32" i="9"/>
  <c r="D32" i="9"/>
  <c r="C32" i="9"/>
  <c r="H31" i="9"/>
  <c r="G31" i="9"/>
  <c r="F31" i="9"/>
  <c r="E31" i="9"/>
  <c r="D31" i="9"/>
  <c r="C31" i="9"/>
  <c r="H30" i="9"/>
  <c r="G30" i="9"/>
  <c r="F30" i="9"/>
  <c r="E30" i="9"/>
  <c r="D30" i="9"/>
  <c r="C30" i="9"/>
  <c r="H29" i="9"/>
  <c r="G29" i="9"/>
  <c r="F29" i="9"/>
  <c r="E29" i="9"/>
  <c r="D29" i="9"/>
  <c r="C29" i="9"/>
  <c r="H28" i="9"/>
  <c r="G28" i="9"/>
  <c r="F28" i="9"/>
  <c r="E28" i="9"/>
  <c r="D28" i="9"/>
  <c r="C28" i="9"/>
  <c r="H27" i="9"/>
  <c r="G27" i="9"/>
  <c r="F27" i="9"/>
  <c r="E27" i="9"/>
  <c r="D27" i="9"/>
  <c r="C27" i="9"/>
  <c r="H26" i="9"/>
  <c r="G26" i="9"/>
  <c r="F26" i="9"/>
  <c r="E26" i="9"/>
  <c r="D26" i="9"/>
  <c r="C26" i="9"/>
  <c r="H25" i="9"/>
  <c r="G25" i="9"/>
  <c r="F25" i="9"/>
  <c r="E25" i="9"/>
  <c r="D25" i="9"/>
  <c r="C25" i="9"/>
  <c r="H24" i="9"/>
  <c r="G24" i="9"/>
  <c r="F24" i="9"/>
  <c r="E24" i="9"/>
  <c r="D24" i="9"/>
  <c r="C24" i="9"/>
  <c r="H23" i="9"/>
  <c r="G23" i="9"/>
  <c r="F23" i="9"/>
  <c r="E23" i="9"/>
  <c r="D23" i="9"/>
  <c r="C23" i="9"/>
  <c r="H22" i="9"/>
  <c r="G22" i="9"/>
  <c r="F22" i="9"/>
  <c r="E22" i="9"/>
  <c r="D22" i="9"/>
  <c r="C22" i="9"/>
  <c r="H21" i="9"/>
  <c r="G21" i="9"/>
  <c r="F21" i="9"/>
  <c r="E21" i="9"/>
  <c r="D21" i="9"/>
  <c r="C21" i="9"/>
  <c r="H20" i="9"/>
  <c r="G20" i="9"/>
  <c r="F20" i="9"/>
  <c r="E20" i="9"/>
  <c r="D20" i="9"/>
  <c r="C20" i="9"/>
  <c r="H19" i="9"/>
  <c r="G19" i="9"/>
  <c r="F19" i="9"/>
  <c r="E19" i="9"/>
  <c r="D19" i="9"/>
  <c r="C19" i="9"/>
  <c r="H18" i="9"/>
  <c r="G18" i="9"/>
  <c r="F18" i="9"/>
  <c r="E18" i="9"/>
  <c r="D18" i="9"/>
  <c r="C18" i="9"/>
  <c r="H17" i="9"/>
  <c r="G17" i="9"/>
  <c r="F17" i="9"/>
  <c r="E17" i="9"/>
  <c r="D17" i="9"/>
  <c r="C17" i="9"/>
  <c r="H16" i="9"/>
  <c r="G16" i="9"/>
  <c r="F16" i="9"/>
  <c r="E16" i="9"/>
  <c r="D16" i="9"/>
  <c r="C16" i="9"/>
  <c r="H15" i="9"/>
  <c r="G15" i="9"/>
  <c r="F15" i="9"/>
  <c r="E15" i="9"/>
  <c r="D15" i="9"/>
  <c r="C15" i="9"/>
  <c r="H14" i="9"/>
  <c r="G14" i="9"/>
  <c r="F14" i="9"/>
  <c r="E14" i="9"/>
  <c r="D14" i="9"/>
  <c r="C14" i="9"/>
  <c r="H13" i="9"/>
  <c r="G13" i="9"/>
  <c r="F13" i="9"/>
  <c r="E13" i="9"/>
  <c r="D13" i="9"/>
  <c r="C13" i="9"/>
  <c r="H12" i="9"/>
  <c r="G12" i="9"/>
  <c r="F12" i="9"/>
  <c r="E12" i="9"/>
  <c r="D12" i="9"/>
  <c r="C12" i="9"/>
  <c r="H11" i="9"/>
  <c r="G11" i="9"/>
  <c r="F11" i="9"/>
  <c r="E11" i="9"/>
  <c r="D11" i="9"/>
  <c r="C11" i="9"/>
  <c r="H10" i="9"/>
  <c r="G10" i="9"/>
  <c r="F10" i="9"/>
  <c r="E10" i="9"/>
  <c r="D10" i="9"/>
  <c r="C10" i="9"/>
  <c r="H9" i="9"/>
  <c r="G9" i="9"/>
  <c r="F9" i="9"/>
  <c r="E9" i="9"/>
  <c r="D9" i="9"/>
  <c r="C9" i="9"/>
  <c r="H8" i="9"/>
  <c r="G8" i="9"/>
  <c r="F8" i="9"/>
  <c r="E8" i="9"/>
  <c r="D8" i="9"/>
  <c r="C8" i="9"/>
  <c r="H7" i="9"/>
  <c r="G7" i="9"/>
  <c r="F7" i="9"/>
  <c r="E7" i="9"/>
  <c r="D7" i="9"/>
  <c r="C7" i="9"/>
  <c r="H6" i="9"/>
  <c r="G6" i="9"/>
  <c r="F6" i="9"/>
  <c r="E6" i="9"/>
  <c r="D6" i="9"/>
  <c r="C6" i="9"/>
  <c r="H5" i="9"/>
  <c r="G5" i="9"/>
  <c r="F5" i="9"/>
  <c r="E5" i="9"/>
  <c r="D5" i="9"/>
  <c r="C5" i="9"/>
  <c r="H4" i="9"/>
  <c r="G4" i="9"/>
  <c r="F4" i="9"/>
  <c r="E4" i="9"/>
  <c r="D4" i="9"/>
  <c r="C4" i="9"/>
  <c r="H3" i="9"/>
  <c r="G3" i="9"/>
  <c r="F3" i="9"/>
  <c r="E3" i="9"/>
  <c r="D3" i="9"/>
  <c r="C3" i="9"/>
  <c r="H2" i="9"/>
  <c r="G2" i="9"/>
  <c r="F2" i="9"/>
  <c r="E2" i="9"/>
  <c r="D2" i="9"/>
  <c r="C2" i="9"/>
  <c r="H59" i="8"/>
  <c r="G59" i="8"/>
  <c r="F59" i="8"/>
  <c r="E59" i="8"/>
  <c r="D59" i="8"/>
  <c r="C59" i="8"/>
  <c r="H58" i="8"/>
  <c r="G58" i="8"/>
  <c r="F58" i="8"/>
  <c r="E58" i="8"/>
  <c r="D58" i="8"/>
  <c r="C58" i="8"/>
  <c r="H57" i="8"/>
  <c r="G57" i="8"/>
  <c r="F57" i="8"/>
  <c r="E57" i="8"/>
  <c r="D57" i="8"/>
  <c r="C57" i="8"/>
  <c r="H56" i="8"/>
  <c r="G56" i="8"/>
  <c r="F56" i="8"/>
  <c r="E56" i="8"/>
  <c r="D56" i="8"/>
  <c r="C56" i="8"/>
  <c r="H55" i="8"/>
  <c r="G55" i="8"/>
  <c r="F55" i="8"/>
  <c r="E55" i="8"/>
  <c r="D55" i="8"/>
  <c r="C55" i="8"/>
  <c r="H54" i="8"/>
  <c r="G54" i="8"/>
  <c r="F54" i="8"/>
  <c r="E54" i="8"/>
  <c r="D54" i="8"/>
  <c r="C54" i="8"/>
  <c r="H53" i="8"/>
  <c r="G53" i="8"/>
  <c r="F53" i="8"/>
  <c r="E53" i="8"/>
  <c r="D53" i="8"/>
  <c r="C53" i="8"/>
  <c r="H52" i="8"/>
  <c r="G52" i="8"/>
  <c r="F52" i="8"/>
  <c r="E52" i="8"/>
  <c r="D52" i="8"/>
  <c r="C52" i="8"/>
  <c r="H51" i="8"/>
  <c r="G51" i="8"/>
  <c r="F51" i="8"/>
  <c r="E51" i="8"/>
  <c r="D51" i="8"/>
  <c r="C51" i="8"/>
  <c r="H50" i="8"/>
  <c r="G50" i="8"/>
  <c r="F50" i="8"/>
  <c r="E50" i="8"/>
  <c r="D50" i="8"/>
  <c r="C50" i="8"/>
  <c r="H49" i="8"/>
  <c r="G49" i="8"/>
  <c r="F49" i="8"/>
  <c r="E49" i="8"/>
  <c r="D49" i="8"/>
  <c r="C49" i="8"/>
  <c r="H48" i="8"/>
  <c r="G48" i="8"/>
  <c r="F48" i="8"/>
  <c r="E48" i="8"/>
  <c r="D48" i="8"/>
  <c r="C48" i="8"/>
  <c r="H47" i="8"/>
  <c r="G47" i="8"/>
  <c r="F47" i="8"/>
  <c r="E47" i="8"/>
  <c r="D47" i="8"/>
  <c r="C47" i="8"/>
  <c r="H46" i="8"/>
  <c r="G46" i="8"/>
  <c r="F46" i="8"/>
  <c r="E46" i="8"/>
  <c r="D46" i="8"/>
  <c r="C46" i="8"/>
  <c r="H45" i="8"/>
  <c r="G45" i="8"/>
  <c r="F45" i="8"/>
  <c r="E45" i="8"/>
  <c r="D45" i="8"/>
  <c r="C45" i="8"/>
  <c r="H44" i="8"/>
  <c r="G44" i="8"/>
  <c r="F44" i="8"/>
  <c r="E44" i="8"/>
  <c r="D44" i="8"/>
  <c r="C44" i="8"/>
  <c r="H43" i="8"/>
  <c r="G43" i="8"/>
  <c r="F43" i="8"/>
  <c r="E43" i="8"/>
  <c r="D43" i="8"/>
  <c r="C43" i="8"/>
  <c r="H42" i="8"/>
  <c r="G42" i="8"/>
  <c r="F42" i="8"/>
  <c r="E42" i="8"/>
  <c r="D42" i="8"/>
  <c r="C42" i="8"/>
  <c r="H41" i="8"/>
  <c r="G41" i="8"/>
  <c r="F41" i="8"/>
  <c r="E41" i="8"/>
  <c r="D41" i="8"/>
  <c r="C41" i="8"/>
  <c r="H40" i="8"/>
  <c r="G40" i="8"/>
  <c r="F40" i="8"/>
  <c r="E40" i="8"/>
  <c r="D40" i="8"/>
  <c r="C40" i="8"/>
  <c r="H39" i="8"/>
  <c r="G39" i="8"/>
  <c r="F39" i="8"/>
  <c r="E39" i="8"/>
  <c r="D39" i="8"/>
  <c r="C39" i="8"/>
  <c r="H38" i="8"/>
  <c r="G38" i="8"/>
  <c r="F38" i="8"/>
  <c r="E38" i="8"/>
  <c r="D38" i="8"/>
  <c r="C38" i="8"/>
  <c r="H37" i="8"/>
  <c r="G37" i="8"/>
  <c r="F37" i="8"/>
  <c r="E37" i="8"/>
  <c r="D37" i="8"/>
  <c r="C37" i="8"/>
  <c r="H36" i="8"/>
  <c r="G36" i="8"/>
  <c r="F36" i="8"/>
  <c r="E36" i="8"/>
  <c r="D36" i="8"/>
  <c r="C36" i="8"/>
  <c r="H35" i="8"/>
  <c r="G35" i="8"/>
  <c r="F35" i="8"/>
  <c r="E35" i="8"/>
  <c r="D35" i="8"/>
  <c r="C35" i="8"/>
  <c r="H34" i="8"/>
  <c r="G34" i="8"/>
  <c r="F34" i="8"/>
  <c r="E34" i="8"/>
  <c r="D34" i="8"/>
  <c r="C34" i="8"/>
  <c r="H33" i="8"/>
  <c r="G33" i="8"/>
  <c r="F33" i="8"/>
  <c r="E33" i="8"/>
  <c r="D33" i="8"/>
  <c r="C33" i="8"/>
  <c r="H32" i="8"/>
  <c r="G32" i="8"/>
  <c r="F32" i="8"/>
  <c r="E32" i="8"/>
  <c r="D32" i="8"/>
  <c r="C32" i="8"/>
  <c r="H31" i="8"/>
  <c r="G31" i="8"/>
  <c r="F31" i="8"/>
  <c r="E31" i="8"/>
  <c r="D31" i="8"/>
  <c r="C31" i="8"/>
  <c r="H30" i="8"/>
  <c r="G30" i="8"/>
  <c r="F30" i="8"/>
  <c r="E30" i="8"/>
  <c r="D30" i="8"/>
  <c r="C30" i="8"/>
  <c r="H29" i="8"/>
  <c r="G29" i="8"/>
  <c r="F29" i="8"/>
  <c r="E29" i="8"/>
  <c r="D29" i="8"/>
  <c r="C29" i="8"/>
  <c r="H28" i="8"/>
  <c r="G28" i="8"/>
  <c r="F28" i="8"/>
  <c r="E28" i="8"/>
  <c r="D28" i="8"/>
  <c r="C28" i="8"/>
  <c r="H27" i="8"/>
  <c r="G27" i="8"/>
  <c r="F27" i="8"/>
  <c r="E27" i="8"/>
  <c r="D27" i="8"/>
  <c r="C27" i="8"/>
  <c r="H26" i="8"/>
  <c r="G26" i="8"/>
  <c r="F26" i="8"/>
  <c r="E26" i="8"/>
  <c r="D26" i="8"/>
  <c r="C26" i="8"/>
  <c r="H25" i="8"/>
  <c r="G25" i="8"/>
  <c r="F25" i="8"/>
  <c r="E25" i="8"/>
  <c r="D25" i="8"/>
  <c r="C25" i="8"/>
  <c r="H24" i="8"/>
  <c r="G24" i="8"/>
  <c r="F24" i="8"/>
  <c r="E24" i="8"/>
  <c r="D24" i="8"/>
  <c r="C24" i="8"/>
  <c r="H23" i="8"/>
  <c r="G23" i="8"/>
  <c r="F23" i="8"/>
  <c r="E23" i="8"/>
  <c r="D23" i="8"/>
  <c r="C23" i="8"/>
  <c r="H22" i="8"/>
  <c r="G22" i="8"/>
  <c r="F22" i="8"/>
  <c r="E22" i="8"/>
  <c r="D22" i="8"/>
  <c r="C22" i="8"/>
  <c r="H21" i="8"/>
  <c r="G21" i="8"/>
  <c r="F21" i="8"/>
  <c r="E21" i="8"/>
  <c r="D21" i="8"/>
  <c r="C21" i="8"/>
  <c r="H20" i="8"/>
  <c r="G20" i="8"/>
  <c r="F20" i="8"/>
  <c r="E20" i="8"/>
  <c r="D20" i="8"/>
  <c r="C20" i="8"/>
  <c r="H19" i="8"/>
  <c r="G19" i="8"/>
  <c r="F19" i="8"/>
  <c r="E19" i="8"/>
  <c r="D19" i="8"/>
  <c r="C19" i="8"/>
  <c r="H18" i="8"/>
  <c r="G18" i="8"/>
  <c r="F18" i="8"/>
  <c r="E18" i="8"/>
  <c r="D18" i="8"/>
  <c r="C18" i="8"/>
  <c r="H17" i="8"/>
  <c r="G17" i="8"/>
  <c r="F17" i="8"/>
  <c r="E17" i="8"/>
  <c r="D17" i="8"/>
  <c r="C17" i="8"/>
  <c r="H16" i="8"/>
  <c r="G16" i="8"/>
  <c r="F16" i="8"/>
  <c r="E16" i="8"/>
  <c r="D16" i="8"/>
  <c r="C16" i="8"/>
  <c r="H15" i="8"/>
  <c r="G15" i="8"/>
  <c r="F15" i="8"/>
  <c r="E15" i="8"/>
  <c r="D15" i="8"/>
  <c r="C15" i="8"/>
  <c r="H14" i="8"/>
  <c r="G14" i="8"/>
  <c r="F14" i="8"/>
  <c r="E14" i="8"/>
  <c r="D14" i="8"/>
  <c r="C14" i="8"/>
  <c r="H13" i="8"/>
  <c r="G13" i="8"/>
  <c r="F13" i="8"/>
  <c r="E13" i="8"/>
  <c r="D13" i="8"/>
  <c r="C13" i="8"/>
  <c r="H12" i="8"/>
  <c r="G12" i="8"/>
  <c r="F12" i="8"/>
  <c r="E12" i="8"/>
  <c r="D12" i="8"/>
  <c r="C12" i="8"/>
  <c r="H11" i="8"/>
  <c r="G11" i="8"/>
  <c r="F11" i="8"/>
  <c r="E11" i="8"/>
  <c r="D11" i="8"/>
  <c r="C11" i="8"/>
  <c r="H10" i="8"/>
  <c r="G10" i="8"/>
  <c r="F10" i="8"/>
  <c r="E10" i="8"/>
  <c r="D10" i="8"/>
  <c r="C10" i="8"/>
  <c r="H9" i="8"/>
  <c r="G9" i="8"/>
  <c r="F9" i="8"/>
  <c r="E9" i="8"/>
  <c r="D9" i="8"/>
  <c r="C9" i="8"/>
  <c r="H8" i="8"/>
  <c r="G8" i="8"/>
  <c r="F8" i="8"/>
  <c r="E8" i="8"/>
  <c r="D8" i="8"/>
  <c r="C8" i="8"/>
  <c r="H7" i="8"/>
  <c r="G7" i="8"/>
  <c r="F7" i="8"/>
  <c r="E7" i="8"/>
  <c r="D7" i="8"/>
  <c r="C7" i="8"/>
  <c r="H6" i="8"/>
  <c r="G6" i="8"/>
  <c r="F6" i="8"/>
  <c r="E6" i="8"/>
  <c r="D6" i="8"/>
  <c r="C6" i="8"/>
  <c r="H5" i="8"/>
  <c r="G5" i="8"/>
  <c r="F5" i="8"/>
  <c r="E5" i="8"/>
  <c r="D5" i="8"/>
  <c r="C5" i="8"/>
  <c r="H4" i="8"/>
  <c r="G4" i="8"/>
  <c r="F4" i="8"/>
  <c r="E4" i="8"/>
  <c r="D4" i="8"/>
  <c r="C4" i="8"/>
  <c r="H3" i="8"/>
  <c r="G3" i="8"/>
  <c r="F3" i="8"/>
  <c r="E3" i="8"/>
  <c r="D3" i="8"/>
  <c r="C3" i="8"/>
  <c r="H2" i="8"/>
  <c r="G2" i="8"/>
  <c r="F2" i="8"/>
  <c r="E2" i="8"/>
  <c r="D2" i="8"/>
  <c r="C2" i="8"/>
  <c r="H77" i="7"/>
  <c r="G77" i="7"/>
  <c r="F77" i="7"/>
  <c r="E77" i="7"/>
  <c r="D77" i="7"/>
  <c r="C77" i="7"/>
  <c r="H76" i="7"/>
  <c r="G76" i="7"/>
  <c r="F76" i="7"/>
  <c r="E76" i="7"/>
  <c r="D76" i="7"/>
  <c r="C76" i="7"/>
  <c r="H75" i="7"/>
  <c r="G75" i="7"/>
  <c r="F75" i="7"/>
  <c r="E75" i="7"/>
  <c r="D75" i="7"/>
  <c r="C75" i="7"/>
  <c r="H74" i="7"/>
  <c r="G74" i="7"/>
  <c r="F74" i="7"/>
  <c r="E74" i="7"/>
  <c r="D74" i="7"/>
  <c r="C74" i="7"/>
  <c r="H73" i="7"/>
  <c r="G73" i="7"/>
  <c r="F73" i="7"/>
  <c r="E73" i="7"/>
  <c r="D73" i="7"/>
  <c r="C73" i="7"/>
  <c r="H72" i="7"/>
  <c r="G72" i="7"/>
  <c r="F72" i="7"/>
  <c r="E72" i="7"/>
  <c r="D72" i="7"/>
  <c r="C72" i="7"/>
  <c r="H71" i="7"/>
  <c r="G71" i="7"/>
  <c r="F71" i="7"/>
  <c r="E71" i="7"/>
  <c r="D71" i="7"/>
  <c r="C71" i="7"/>
  <c r="H70" i="7"/>
  <c r="G70" i="7"/>
  <c r="F70" i="7"/>
  <c r="E70" i="7"/>
  <c r="D70" i="7"/>
  <c r="C70" i="7"/>
  <c r="H69" i="7"/>
  <c r="G69" i="7"/>
  <c r="F69" i="7"/>
  <c r="E69" i="7"/>
  <c r="D69" i="7"/>
  <c r="C69" i="7"/>
  <c r="H68" i="7"/>
  <c r="G68" i="7"/>
  <c r="F68" i="7"/>
  <c r="E68" i="7"/>
  <c r="D68" i="7"/>
  <c r="C68" i="7"/>
  <c r="H67" i="7"/>
  <c r="G67" i="7"/>
  <c r="F67" i="7"/>
  <c r="E67" i="7"/>
  <c r="D67" i="7"/>
  <c r="C67" i="7"/>
  <c r="H66" i="7"/>
  <c r="G66" i="7"/>
  <c r="F66" i="7"/>
  <c r="E66" i="7"/>
  <c r="D66" i="7"/>
  <c r="C66" i="7"/>
  <c r="H65" i="7"/>
  <c r="G65" i="7"/>
  <c r="F65" i="7"/>
  <c r="E65" i="7"/>
  <c r="D65" i="7"/>
  <c r="C65" i="7"/>
  <c r="H64" i="7"/>
  <c r="G64" i="7"/>
  <c r="F64" i="7"/>
  <c r="E64" i="7"/>
  <c r="D64" i="7"/>
  <c r="C64" i="7"/>
  <c r="H63" i="7"/>
  <c r="G63" i="7"/>
  <c r="F63" i="7"/>
  <c r="E63" i="7"/>
  <c r="D63" i="7"/>
  <c r="C63" i="7"/>
  <c r="H62" i="7"/>
  <c r="G62" i="7"/>
  <c r="F62" i="7"/>
  <c r="E62" i="7"/>
  <c r="D62" i="7"/>
  <c r="C62" i="7"/>
  <c r="H61" i="7"/>
  <c r="G61" i="7"/>
  <c r="F61" i="7"/>
  <c r="E61" i="7"/>
  <c r="D61" i="7"/>
  <c r="C61" i="7"/>
  <c r="H60" i="7"/>
  <c r="G60" i="7"/>
  <c r="F60" i="7"/>
  <c r="E60" i="7"/>
  <c r="D60" i="7"/>
  <c r="C60" i="7"/>
  <c r="H59" i="7"/>
  <c r="G59" i="7"/>
  <c r="F59" i="7"/>
  <c r="E59" i="7"/>
  <c r="D59" i="7"/>
  <c r="C59" i="7"/>
  <c r="H58" i="7"/>
  <c r="G58" i="7"/>
  <c r="F58" i="7"/>
  <c r="E58" i="7"/>
  <c r="D58" i="7"/>
  <c r="C58" i="7"/>
  <c r="H57" i="7"/>
  <c r="G57" i="7"/>
  <c r="F57" i="7"/>
  <c r="E57" i="7"/>
  <c r="D57" i="7"/>
  <c r="C57" i="7"/>
  <c r="H56" i="7"/>
  <c r="G56" i="7"/>
  <c r="F56" i="7"/>
  <c r="E56" i="7"/>
  <c r="D56" i="7"/>
  <c r="C56" i="7"/>
  <c r="H55" i="7"/>
  <c r="G55" i="7"/>
  <c r="F55" i="7"/>
  <c r="E55" i="7"/>
  <c r="D55" i="7"/>
  <c r="C55" i="7"/>
  <c r="H54" i="7"/>
  <c r="G54" i="7"/>
  <c r="F54" i="7"/>
  <c r="E54" i="7"/>
  <c r="D54" i="7"/>
  <c r="C54" i="7"/>
  <c r="H53" i="7"/>
  <c r="G53" i="7"/>
  <c r="F53" i="7"/>
  <c r="E53" i="7"/>
  <c r="D53" i="7"/>
  <c r="C53" i="7"/>
  <c r="H52" i="7"/>
  <c r="G52" i="7"/>
  <c r="F52" i="7"/>
  <c r="E52" i="7"/>
  <c r="D52" i="7"/>
  <c r="C52" i="7"/>
  <c r="H51" i="7"/>
  <c r="G51" i="7"/>
  <c r="F51" i="7"/>
  <c r="E51" i="7"/>
  <c r="D51" i="7"/>
  <c r="C51" i="7"/>
  <c r="H50" i="7"/>
  <c r="G50" i="7"/>
  <c r="F50" i="7"/>
  <c r="E50" i="7"/>
  <c r="D50" i="7"/>
  <c r="C50" i="7"/>
  <c r="H49" i="7"/>
  <c r="G49" i="7"/>
  <c r="F49" i="7"/>
  <c r="E49" i="7"/>
  <c r="D49" i="7"/>
  <c r="C49" i="7"/>
  <c r="H48" i="7"/>
  <c r="G48" i="7"/>
  <c r="F48" i="7"/>
  <c r="E48" i="7"/>
  <c r="D48" i="7"/>
  <c r="C48" i="7"/>
  <c r="H47" i="7"/>
  <c r="G47" i="7"/>
  <c r="F47" i="7"/>
  <c r="E47" i="7"/>
  <c r="D47" i="7"/>
  <c r="C47" i="7"/>
  <c r="H46" i="7"/>
  <c r="G46" i="7"/>
  <c r="F46" i="7"/>
  <c r="E46" i="7"/>
  <c r="D46" i="7"/>
  <c r="C46" i="7"/>
  <c r="H45" i="7"/>
  <c r="G45" i="7"/>
  <c r="F45" i="7"/>
  <c r="E45" i="7"/>
  <c r="D45" i="7"/>
  <c r="C45" i="7"/>
  <c r="H44" i="7"/>
  <c r="G44" i="7"/>
  <c r="F44" i="7"/>
  <c r="E44" i="7"/>
  <c r="D44" i="7"/>
  <c r="C44" i="7"/>
  <c r="H43" i="7"/>
  <c r="G43" i="7"/>
  <c r="F43" i="7"/>
  <c r="E43" i="7"/>
  <c r="D43" i="7"/>
  <c r="C43" i="7"/>
  <c r="H42" i="7"/>
  <c r="G42" i="7"/>
  <c r="F42" i="7"/>
  <c r="E42" i="7"/>
  <c r="D42" i="7"/>
  <c r="C42" i="7"/>
  <c r="H41" i="7"/>
  <c r="G41" i="7"/>
  <c r="F41" i="7"/>
  <c r="E41" i="7"/>
  <c r="D41" i="7"/>
  <c r="C41" i="7"/>
  <c r="H40" i="7"/>
  <c r="G40" i="7"/>
  <c r="F40" i="7"/>
  <c r="E40" i="7"/>
  <c r="D40" i="7"/>
  <c r="C40" i="7"/>
  <c r="H39" i="7"/>
  <c r="G39" i="7"/>
  <c r="F39" i="7"/>
  <c r="E39" i="7"/>
  <c r="D39" i="7"/>
  <c r="C39" i="7"/>
  <c r="H38" i="7"/>
  <c r="G38" i="7"/>
  <c r="F38" i="7"/>
  <c r="E38" i="7"/>
  <c r="D38" i="7"/>
  <c r="C38" i="7"/>
  <c r="H37" i="7"/>
  <c r="G37" i="7"/>
  <c r="F37" i="7"/>
  <c r="E37" i="7"/>
  <c r="D37" i="7"/>
  <c r="C37" i="7"/>
  <c r="H36" i="7"/>
  <c r="G36" i="7"/>
  <c r="F36" i="7"/>
  <c r="E36" i="7"/>
  <c r="D36" i="7"/>
  <c r="C36" i="7"/>
  <c r="H35" i="7"/>
  <c r="G35" i="7"/>
  <c r="F35" i="7"/>
  <c r="E35" i="7"/>
  <c r="D35" i="7"/>
  <c r="C35" i="7"/>
  <c r="H34" i="7"/>
  <c r="G34" i="7"/>
  <c r="F34" i="7"/>
  <c r="E34" i="7"/>
  <c r="D34" i="7"/>
  <c r="C34" i="7"/>
  <c r="H33" i="7"/>
  <c r="G33" i="7"/>
  <c r="F33" i="7"/>
  <c r="E33" i="7"/>
  <c r="D33" i="7"/>
  <c r="C33" i="7"/>
  <c r="H32" i="7"/>
  <c r="G32" i="7"/>
  <c r="F32" i="7"/>
  <c r="E32" i="7"/>
  <c r="D32" i="7"/>
  <c r="C32" i="7"/>
  <c r="H31" i="7"/>
  <c r="G31" i="7"/>
  <c r="F31" i="7"/>
  <c r="E31" i="7"/>
  <c r="D31" i="7"/>
  <c r="C31" i="7"/>
  <c r="H30" i="7"/>
  <c r="G30" i="7"/>
  <c r="F30" i="7"/>
  <c r="E30" i="7"/>
  <c r="D30" i="7"/>
  <c r="C30" i="7"/>
  <c r="H29" i="7"/>
  <c r="G29" i="7"/>
  <c r="F29" i="7"/>
  <c r="E29" i="7"/>
  <c r="D29" i="7"/>
  <c r="C29" i="7"/>
  <c r="H28" i="7"/>
  <c r="G28" i="7"/>
  <c r="F28" i="7"/>
  <c r="E28" i="7"/>
  <c r="D28" i="7"/>
  <c r="C28" i="7"/>
  <c r="H27" i="7"/>
  <c r="G27" i="7"/>
  <c r="F27" i="7"/>
  <c r="E27" i="7"/>
  <c r="D27" i="7"/>
  <c r="C27" i="7"/>
  <c r="H26" i="7"/>
  <c r="G26" i="7"/>
  <c r="F26" i="7"/>
  <c r="E26" i="7"/>
  <c r="D26" i="7"/>
  <c r="C26" i="7"/>
  <c r="H25" i="7"/>
  <c r="G25" i="7"/>
  <c r="F25" i="7"/>
  <c r="E25" i="7"/>
  <c r="D25" i="7"/>
  <c r="C25" i="7"/>
  <c r="H24" i="7"/>
  <c r="G24" i="7"/>
  <c r="F24" i="7"/>
  <c r="E24" i="7"/>
  <c r="D24" i="7"/>
  <c r="C24" i="7"/>
  <c r="H23" i="7"/>
  <c r="G23" i="7"/>
  <c r="F23" i="7"/>
  <c r="E23" i="7"/>
  <c r="D23" i="7"/>
  <c r="C23" i="7"/>
  <c r="H22" i="7"/>
  <c r="G22" i="7"/>
  <c r="F22" i="7"/>
  <c r="E22" i="7"/>
  <c r="D22" i="7"/>
  <c r="C22" i="7"/>
  <c r="H21" i="7"/>
  <c r="G21" i="7"/>
  <c r="F21" i="7"/>
  <c r="E21" i="7"/>
  <c r="D21" i="7"/>
  <c r="C21" i="7"/>
  <c r="H20" i="7"/>
  <c r="G20" i="7"/>
  <c r="F20" i="7"/>
  <c r="E20" i="7"/>
  <c r="D20" i="7"/>
  <c r="C20" i="7"/>
  <c r="H19" i="7"/>
  <c r="G19" i="7"/>
  <c r="F19" i="7"/>
  <c r="E19" i="7"/>
  <c r="D19" i="7"/>
  <c r="C19" i="7"/>
  <c r="H18" i="7"/>
  <c r="G18" i="7"/>
  <c r="F18" i="7"/>
  <c r="E18" i="7"/>
  <c r="D18" i="7"/>
  <c r="C18" i="7"/>
  <c r="H17" i="7"/>
  <c r="G17" i="7"/>
  <c r="F17" i="7"/>
  <c r="E17" i="7"/>
  <c r="D17" i="7"/>
  <c r="C17" i="7"/>
  <c r="H16" i="7"/>
  <c r="G16" i="7"/>
  <c r="F16" i="7"/>
  <c r="E16" i="7"/>
  <c r="D16" i="7"/>
  <c r="C16" i="7"/>
  <c r="H15" i="7"/>
  <c r="G15" i="7"/>
  <c r="F15" i="7"/>
  <c r="E15" i="7"/>
  <c r="D15" i="7"/>
  <c r="C15" i="7"/>
  <c r="H14" i="7"/>
  <c r="G14" i="7"/>
  <c r="F14" i="7"/>
  <c r="E14" i="7"/>
  <c r="D14" i="7"/>
  <c r="C14" i="7"/>
  <c r="H13" i="7"/>
  <c r="G13" i="7"/>
  <c r="F13" i="7"/>
  <c r="E13" i="7"/>
  <c r="D13" i="7"/>
  <c r="C13" i="7"/>
  <c r="H12" i="7"/>
  <c r="G12" i="7"/>
  <c r="F12" i="7"/>
  <c r="E12" i="7"/>
  <c r="D12" i="7"/>
  <c r="C12" i="7"/>
  <c r="H11" i="7"/>
  <c r="G11" i="7"/>
  <c r="F11" i="7"/>
  <c r="E11" i="7"/>
  <c r="D11" i="7"/>
  <c r="C11" i="7"/>
  <c r="H10" i="7"/>
  <c r="G10" i="7"/>
  <c r="F10" i="7"/>
  <c r="E10" i="7"/>
  <c r="D10" i="7"/>
  <c r="C10" i="7"/>
  <c r="H9" i="7"/>
  <c r="G9" i="7"/>
  <c r="F9" i="7"/>
  <c r="E9" i="7"/>
  <c r="D9" i="7"/>
  <c r="C9" i="7"/>
  <c r="H8" i="7"/>
  <c r="G8" i="7"/>
  <c r="F8" i="7"/>
  <c r="E8" i="7"/>
  <c r="D8" i="7"/>
  <c r="C8" i="7"/>
  <c r="H7" i="7"/>
  <c r="G7" i="7"/>
  <c r="F7" i="7"/>
  <c r="E7" i="7"/>
  <c r="D7" i="7"/>
  <c r="C7" i="7"/>
  <c r="H6" i="7"/>
  <c r="G6" i="7"/>
  <c r="F6" i="7"/>
  <c r="E6" i="7"/>
  <c r="D6" i="7"/>
  <c r="C6" i="7"/>
  <c r="H5" i="7"/>
  <c r="G5" i="7"/>
  <c r="F5" i="7"/>
  <c r="E5" i="7"/>
  <c r="D5" i="7"/>
  <c r="C5" i="7"/>
  <c r="H4" i="7"/>
  <c r="G4" i="7"/>
  <c r="F4" i="7"/>
  <c r="E4" i="7"/>
  <c r="D4" i="7"/>
  <c r="C4" i="7"/>
  <c r="H3" i="7"/>
  <c r="G3" i="7"/>
  <c r="F3" i="7"/>
  <c r="E3" i="7"/>
  <c r="D3" i="7"/>
  <c r="C3" i="7"/>
  <c r="H2" i="7"/>
  <c r="G2" i="7"/>
  <c r="F2" i="7"/>
  <c r="E2" i="7"/>
  <c r="D2" i="7"/>
  <c r="C2" i="7"/>
  <c r="H119" i="6"/>
  <c r="G119" i="6"/>
  <c r="F119" i="6"/>
  <c r="E119" i="6"/>
  <c r="D119" i="6"/>
  <c r="C119" i="6"/>
  <c r="H118" i="6"/>
  <c r="G118" i="6"/>
  <c r="F118" i="6"/>
  <c r="E118" i="6"/>
  <c r="D118" i="6"/>
  <c r="C118" i="6"/>
  <c r="H117" i="6"/>
  <c r="G117" i="6"/>
  <c r="F117" i="6"/>
  <c r="E117" i="6"/>
  <c r="D117" i="6"/>
  <c r="C117" i="6"/>
  <c r="H116" i="6"/>
  <c r="G116" i="6"/>
  <c r="F116" i="6"/>
  <c r="E116" i="6"/>
  <c r="D116" i="6"/>
  <c r="C116" i="6"/>
  <c r="H115" i="6"/>
  <c r="G115" i="6"/>
  <c r="F115" i="6"/>
  <c r="E115" i="6"/>
  <c r="D115" i="6"/>
  <c r="C115" i="6"/>
  <c r="H114" i="6"/>
  <c r="G114" i="6"/>
  <c r="F114" i="6"/>
  <c r="E114" i="6"/>
  <c r="D114" i="6"/>
  <c r="C114" i="6"/>
  <c r="H113" i="6"/>
  <c r="G113" i="6"/>
  <c r="F113" i="6"/>
  <c r="E113" i="6"/>
  <c r="D113" i="6"/>
  <c r="C113" i="6"/>
  <c r="H112" i="6"/>
  <c r="G112" i="6"/>
  <c r="F112" i="6"/>
  <c r="E112" i="6"/>
  <c r="D112" i="6"/>
  <c r="C112" i="6"/>
  <c r="H111" i="6"/>
  <c r="G111" i="6"/>
  <c r="F111" i="6"/>
  <c r="E111" i="6"/>
  <c r="D111" i="6"/>
  <c r="C111" i="6"/>
  <c r="H110" i="6"/>
  <c r="G110" i="6"/>
  <c r="F110" i="6"/>
  <c r="E110" i="6"/>
  <c r="D110" i="6"/>
  <c r="C110" i="6"/>
  <c r="H109" i="6"/>
  <c r="G109" i="6"/>
  <c r="F109" i="6"/>
  <c r="E109" i="6"/>
  <c r="D109" i="6"/>
  <c r="C109" i="6"/>
  <c r="H108" i="6"/>
  <c r="G108" i="6"/>
  <c r="F108" i="6"/>
  <c r="E108" i="6"/>
  <c r="D108" i="6"/>
  <c r="C108" i="6"/>
  <c r="H107" i="6"/>
  <c r="G107" i="6"/>
  <c r="F107" i="6"/>
  <c r="E107" i="6"/>
  <c r="D107" i="6"/>
  <c r="C107" i="6"/>
  <c r="H106" i="6"/>
  <c r="G106" i="6"/>
  <c r="F106" i="6"/>
  <c r="E106" i="6"/>
  <c r="D106" i="6"/>
  <c r="C106" i="6"/>
  <c r="H105" i="6"/>
  <c r="G105" i="6"/>
  <c r="F105" i="6"/>
  <c r="E105" i="6"/>
  <c r="D105" i="6"/>
  <c r="C105" i="6"/>
  <c r="H104" i="6"/>
  <c r="G104" i="6"/>
  <c r="F104" i="6"/>
  <c r="E104" i="6"/>
  <c r="D104" i="6"/>
  <c r="C104" i="6"/>
  <c r="H103" i="6"/>
  <c r="G103" i="6"/>
  <c r="F103" i="6"/>
  <c r="E103" i="6"/>
  <c r="D103" i="6"/>
  <c r="C103" i="6"/>
  <c r="H102" i="6"/>
  <c r="G102" i="6"/>
  <c r="F102" i="6"/>
  <c r="E102" i="6"/>
  <c r="D102" i="6"/>
  <c r="C102" i="6"/>
  <c r="H101" i="6"/>
  <c r="G101" i="6"/>
  <c r="F101" i="6"/>
  <c r="E101" i="6"/>
  <c r="D101" i="6"/>
  <c r="C101" i="6"/>
  <c r="H100" i="6"/>
  <c r="G100" i="6"/>
  <c r="F100" i="6"/>
  <c r="E100" i="6"/>
  <c r="D100" i="6"/>
  <c r="C100" i="6"/>
  <c r="H99" i="6"/>
  <c r="G99" i="6"/>
  <c r="F99" i="6"/>
  <c r="E99" i="6"/>
  <c r="D99" i="6"/>
  <c r="C99" i="6"/>
  <c r="H98" i="6"/>
  <c r="G98" i="6"/>
  <c r="F98" i="6"/>
  <c r="E98" i="6"/>
  <c r="D98" i="6"/>
  <c r="C98" i="6"/>
  <c r="H97" i="6"/>
  <c r="G97" i="6"/>
  <c r="F97" i="6"/>
  <c r="E97" i="6"/>
  <c r="D97" i="6"/>
  <c r="C97" i="6"/>
  <c r="H96" i="6"/>
  <c r="G96" i="6"/>
  <c r="F96" i="6"/>
  <c r="E96" i="6"/>
  <c r="D96" i="6"/>
  <c r="C96" i="6"/>
  <c r="H95" i="6"/>
  <c r="G95" i="6"/>
  <c r="F95" i="6"/>
  <c r="E95" i="6"/>
  <c r="D95" i="6"/>
  <c r="C95" i="6"/>
  <c r="H94" i="6"/>
  <c r="G94" i="6"/>
  <c r="F94" i="6"/>
  <c r="E94" i="6"/>
  <c r="D94" i="6"/>
  <c r="C94" i="6"/>
  <c r="H93" i="6"/>
  <c r="G93" i="6"/>
  <c r="F93" i="6"/>
  <c r="E93" i="6"/>
  <c r="D93" i="6"/>
  <c r="C93" i="6"/>
  <c r="H92" i="6"/>
  <c r="G92" i="6"/>
  <c r="F92" i="6"/>
  <c r="E92" i="6"/>
  <c r="D92" i="6"/>
  <c r="C92" i="6"/>
  <c r="H91" i="6"/>
  <c r="G91" i="6"/>
  <c r="F91" i="6"/>
  <c r="E91" i="6"/>
  <c r="D91" i="6"/>
  <c r="C91" i="6"/>
  <c r="H90" i="6"/>
  <c r="G90" i="6"/>
  <c r="F90" i="6"/>
  <c r="E90" i="6"/>
  <c r="D90" i="6"/>
  <c r="C90" i="6"/>
  <c r="H89" i="6"/>
  <c r="G89" i="6"/>
  <c r="F89" i="6"/>
  <c r="E89" i="6"/>
  <c r="D89" i="6"/>
  <c r="C89" i="6"/>
  <c r="H88" i="6"/>
  <c r="G88" i="6"/>
  <c r="F88" i="6"/>
  <c r="E88" i="6"/>
  <c r="D88" i="6"/>
  <c r="C88" i="6"/>
  <c r="H87" i="6"/>
  <c r="G87" i="6"/>
  <c r="F87" i="6"/>
  <c r="E87" i="6"/>
  <c r="D87" i="6"/>
  <c r="C87" i="6"/>
  <c r="H86" i="6"/>
  <c r="G86" i="6"/>
  <c r="F86" i="6"/>
  <c r="E86" i="6"/>
  <c r="D86" i="6"/>
  <c r="C86" i="6"/>
  <c r="H85" i="6"/>
  <c r="G85" i="6"/>
  <c r="F85" i="6"/>
  <c r="E85" i="6"/>
  <c r="D85" i="6"/>
  <c r="C85" i="6"/>
  <c r="H84" i="6"/>
  <c r="G84" i="6"/>
  <c r="F84" i="6"/>
  <c r="E84" i="6"/>
  <c r="D84" i="6"/>
  <c r="C84" i="6"/>
  <c r="H83" i="6"/>
  <c r="G83" i="6"/>
  <c r="F83" i="6"/>
  <c r="E83" i="6"/>
  <c r="D83" i="6"/>
  <c r="C83" i="6"/>
  <c r="H82" i="6"/>
  <c r="G82" i="6"/>
  <c r="F82" i="6"/>
  <c r="E82" i="6"/>
  <c r="D82" i="6"/>
  <c r="C82" i="6"/>
  <c r="H81" i="6"/>
  <c r="G81" i="6"/>
  <c r="F81" i="6"/>
  <c r="E81" i="6"/>
  <c r="D81" i="6"/>
  <c r="C81" i="6"/>
  <c r="H80" i="6"/>
  <c r="G80" i="6"/>
  <c r="F80" i="6"/>
  <c r="E80" i="6"/>
  <c r="D80" i="6"/>
  <c r="C80" i="6"/>
  <c r="H79" i="6"/>
  <c r="G79" i="6"/>
  <c r="F79" i="6"/>
  <c r="E79" i="6"/>
  <c r="D79" i="6"/>
  <c r="C79" i="6"/>
  <c r="H78" i="6"/>
  <c r="G78" i="6"/>
  <c r="F78" i="6"/>
  <c r="E78" i="6"/>
  <c r="D78" i="6"/>
  <c r="C78" i="6"/>
  <c r="H77" i="6"/>
  <c r="G77" i="6"/>
  <c r="F77" i="6"/>
  <c r="E77" i="6"/>
  <c r="D77" i="6"/>
  <c r="C77" i="6"/>
  <c r="H76" i="6"/>
  <c r="G76" i="6"/>
  <c r="F76" i="6"/>
  <c r="E76" i="6"/>
  <c r="D76" i="6"/>
  <c r="C76" i="6"/>
  <c r="H75" i="6"/>
  <c r="G75" i="6"/>
  <c r="F75" i="6"/>
  <c r="E75" i="6"/>
  <c r="D75" i="6"/>
  <c r="C75" i="6"/>
  <c r="H74" i="6"/>
  <c r="G74" i="6"/>
  <c r="F74" i="6"/>
  <c r="E74" i="6"/>
  <c r="D74" i="6"/>
  <c r="C74" i="6"/>
  <c r="H73" i="6"/>
  <c r="G73" i="6"/>
  <c r="F73" i="6"/>
  <c r="E73" i="6"/>
  <c r="D73" i="6"/>
  <c r="C73" i="6"/>
  <c r="H72" i="6"/>
  <c r="G72" i="6"/>
  <c r="F72" i="6"/>
  <c r="E72" i="6"/>
  <c r="D72" i="6"/>
  <c r="C72" i="6"/>
  <c r="H71" i="6"/>
  <c r="G71" i="6"/>
  <c r="F71" i="6"/>
  <c r="E71" i="6"/>
  <c r="D71" i="6"/>
  <c r="C71" i="6"/>
  <c r="H70" i="6"/>
  <c r="G70" i="6"/>
  <c r="F70" i="6"/>
  <c r="E70" i="6"/>
  <c r="D70" i="6"/>
  <c r="C70" i="6"/>
  <c r="H69" i="6"/>
  <c r="G69" i="6"/>
  <c r="F69" i="6"/>
  <c r="E69" i="6"/>
  <c r="D69" i="6"/>
  <c r="C69" i="6"/>
  <c r="H68" i="6"/>
  <c r="G68" i="6"/>
  <c r="F68" i="6"/>
  <c r="E68" i="6"/>
  <c r="D68" i="6"/>
  <c r="C68" i="6"/>
  <c r="H67" i="6"/>
  <c r="G67" i="6"/>
  <c r="F67" i="6"/>
  <c r="E67" i="6"/>
  <c r="D67" i="6"/>
  <c r="C67" i="6"/>
  <c r="H66" i="6"/>
  <c r="G66" i="6"/>
  <c r="F66" i="6"/>
  <c r="E66" i="6"/>
  <c r="D66" i="6"/>
  <c r="C66" i="6"/>
  <c r="H65" i="6"/>
  <c r="G65" i="6"/>
  <c r="F65" i="6"/>
  <c r="E65" i="6"/>
  <c r="D65" i="6"/>
  <c r="C65" i="6"/>
  <c r="H64" i="6"/>
  <c r="G64" i="6"/>
  <c r="F64" i="6"/>
  <c r="E64" i="6"/>
  <c r="D64" i="6"/>
  <c r="C64" i="6"/>
  <c r="H63" i="6"/>
  <c r="G63" i="6"/>
  <c r="F63" i="6"/>
  <c r="E63" i="6"/>
  <c r="D63" i="6"/>
  <c r="C63" i="6"/>
  <c r="H62" i="6"/>
  <c r="G62" i="6"/>
  <c r="F62" i="6"/>
  <c r="E62" i="6"/>
  <c r="D62" i="6"/>
  <c r="C62" i="6"/>
  <c r="H61" i="6"/>
  <c r="G61" i="6"/>
  <c r="F61" i="6"/>
  <c r="E61" i="6"/>
  <c r="D61" i="6"/>
  <c r="C61" i="6"/>
  <c r="H60" i="6"/>
  <c r="G60" i="6"/>
  <c r="F60" i="6"/>
  <c r="E60" i="6"/>
  <c r="D60" i="6"/>
  <c r="C60" i="6"/>
  <c r="H59" i="6"/>
  <c r="G59" i="6"/>
  <c r="F59" i="6"/>
  <c r="E59" i="6"/>
  <c r="D59" i="6"/>
  <c r="C59" i="6"/>
  <c r="H58" i="6"/>
  <c r="G58" i="6"/>
  <c r="F58" i="6"/>
  <c r="E58" i="6"/>
  <c r="D58" i="6"/>
  <c r="C58" i="6"/>
  <c r="H57" i="6"/>
  <c r="G57" i="6"/>
  <c r="F57" i="6"/>
  <c r="E57" i="6"/>
  <c r="D57" i="6"/>
  <c r="C57" i="6"/>
  <c r="H56" i="6"/>
  <c r="G56" i="6"/>
  <c r="F56" i="6"/>
  <c r="E56" i="6"/>
  <c r="D56" i="6"/>
  <c r="C56" i="6"/>
  <c r="H55" i="6"/>
  <c r="G55" i="6"/>
  <c r="F55" i="6"/>
  <c r="E55" i="6"/>
  <c r="D55" i="6"/>
  <c r="C55" i="6"/>
  <c r="H54" i="6"/>
  <c r="G54" i="6"/>
  <c r="F54" i="6"/>
  <c r="E54" i="6"/>
  <c r="D54" i="6"/>
  <c r="C54" i="6"/>
  <c r="H53" i="6"/>
  <c r="G53" i="6"/>
  <c r="F53" i="6"/>
  <c r="E53" i="6"/>
  <c r="D53" i="6"/>
  <c r="C53" i="6"/>
  <c r="H52" i="6"/>
  <c r="G52" i="6"/>
  <c r="F52" i="6"/>
  <c r="E52" i="6"/>
  <c r="D52" i="6"/>
  <c r="C52" i="6"/>
  <c r="H51" i="6"/>
  <c r="G51" i="6"/>
  <c r="F51" i="6"/>
  <c r="E51" i="6"/>
  <c r="D51" i="6"/>
  <c r="C51" i="6"/>
  <c r="H50" i="6"/>
  <c r="G50" i="6"/>
  <c r="F50" i="6"/>
  <c r="E50" i="6"/>
  <c r="D50" i="6"/>
  <c r="C50" i="6"/>
  <c r="H49" i="6"/>
  <c r="G49" i="6"/>
  <c r="F49" i="6"/>
  <c r="E49" i="6"/>
  <c r="D49" i="6"/>
  <c r="C49" i="6"/>
  <c r="H48" i="6"/>
  <c r="G48" i="6"/>
  <c r="F48" i="6"/>
  <c r="E48" i="6"/>
  <c r="D48" i="6"/>
  <c r="C48" i="6"/>
  <c r="H47" i="6"/>
  <c r="G47" i="6"/>
  <c r="F47" i="6"/>
  <c r="E47" i="6"/>
  <c r="D47" i="6"/>
  <c r="C47" i="6"/>
  <c r="H46" i="6"/>
  <c r="G46" i="6"/>
  <c r="F46" i="6"/>
  <c r="E46" i="6"/>
  <c r="D46" i="6"/>
  <c r="C46" i="6"/>
  <c r="H45" i="6"/>
  <c r="G45" i="6"/>
  <c r="F45" i="6"/>
  <c r="E45" i="6"/>
  <c r="D45" i="6"/>
  <c r="C45" i="6"/>
  <c r="H44" i="6"/>
  <c r="G44" i="6"/>
  <c r="F44" i="6"/>
  <c r="E44" i="6"/>
  <c r="D44" i="6"/>
  <c r="C44" i="6"/>
  <c r="H43" i="6"/>
  <c r="G43" i="6"/>
  <c r="F43" i="6"/>
  <c r="E43" i="6"/>
  <c r="D43" i="6"/>
  <c r="C43" i="6"/>
  <c r="H42" i="6"/>
  <c r="G42" i="6"/>
  <c r="F42" i="6"/>
  <c r="E42" i="6"/>
  <c r="D42" i="6"/>
  <c r="C42" i="6"/>
  <c r="H41" i="6"/>
  <c r="G41" i="6"/>
  <c r="F41" i="6"/>
  <c r="E41" i="6"/>
  <c r="D41" i="6"/>
  <c r="C41" i="6"/>
  <c r="H40" i="6"/>
  <c r="G40" i="6"/>
  <c r="F40" i="6"/>
  <c r="E40" i="6"/>
  <c r="D40" i="6"/>
  <c r="C40" i="6"/>
  <c r="H39" i="6"/>
  <c r="G39" i="6"/>
  <c r="F39" i="6"/>
  <c r="E39" i="6"/>
  <c r="D39" i="6"/>
  <c r="C39" i="6"/>
  <c r="H38" i="6"/>
  <c r="G38" i="6"/>
  <c r="F38" i="6"/>
  <c r="E38" i="6"/>
  <c r="D38" i="6"/>
  <c r="C38" i="6"/>
  <c r="H37" i="6"/>
  <c r="G37" i="6"/>
  <c r="F37" i="6"/>
  <c r="E37" i="6"/>
  <c r="D37" i="6"/>
  <c r="C37" i="6"/>
  <c r="H36" i="6"/>
  <c r="G36" i="6"/>
  <c r="F36" i="6"/>
  <c r="E36" i="6"/>
  <c r="D36" i="6"/>
  <c r="C36" i="6"/>
  <c r="H35" i="6"/>
  <c r="G35" i="6"/>
  <c r="F35" i="6"/>
  <c r="E35" i="6"/>
  <c r="D35" i="6"/>
  <c r="C35" i="6"/>
  <c r="H34" i="6"/>
  <c r="G34" i="6"/>
  <c r="F34" i="6"/>
  <c r="E34" i="6"/>
  <c r="D34" i="6"/>
  <c r="C34" i="6"/>
  <c r="H33" i="6"/>
  <c r="G33" i="6"/>
  <c r="F33" i="6"/>
  <c r="E33" i="6"/>
  <c r="D33" i="6"/>
  <c r="C33" i="6"/>
  <c r="H32" i="6"/>
  <c r="G32" i="6"/>
  <c r="F32" i="6"/>
  <c r="E32" i="6"/>
  <c r="D32" i="6"/>
  <c r="C32" i="6"/>
  <c r="H31" i="6"/>
  <c r="G31" i="6"/>
  <c r="F31" i="6"/>
  <c r="E31" i="6"/>
  <c r="D31" i="6"/>
  <c r="C31" i="6"/>
  <c r="H30" i="6"/>
  <c r="G30" i="6"/>
  <c r="F30" i="6"/>
  <c r="E30" i="6"/>
  <c r="D30" i="6"/>
  <c r="C30" i="6"/>
  <c r="H29" i="6"/>
  <c r="G29" i="6"/>
  <c r="F29" i="6"/>
  <c r="E29" i="6"/>
  <c r="D29" i="6"/>
  <c r="C29" i="6"/>
  <c r="H28" i="6"/>
  <c r="G28" i="6"/>
  <c r="F28" i="6"/>
  <c r="E28" i="6"/>
  <c r="D28" i="6"/>
  <c r="C28" i="6"/>
  <c r="H27" i="6"/>
  <c r="G27" i="6"/>
  <c r="F27" i="6"/>
  <c r="E27" i="6"/>
  <c r="D27" i="6"/>
  <c r="C27" i="6"/>
  <c r="H26" i="6"/>
  <c r="G26" i="6"/>
  <c r="F26" i="6"/>
  <c r="E26" i="6"/>
  <c r="D26" i="6"/>
  <c r="C26" i="6"/>
  <c r="H25" i="6"/>
  <c r="G25" i="6"/>
  <c r="F25" i="6"/>
  <c r="E25" i="6"/>
  <c r="D25" i="6"/>
  <c r="C25" i="6"/>
  <c r="H24" i="6"/>
  <c r="G24" i="6"/>
  <c r="F24" i="6"/>
  <c r="E24" i="6"/>
  <c r="D24" i="6"/>
  <c r="C24" i="6"/>
  <c r="H23" i="6"/>
  <c r="G23" i="6"/>
  <c r="F23" i="6"/>
  <c r="E23" i="6"/>
  <c r="D23" i="6"/>
  <c r="C23" i="6"/>
  <c r="H22" i="6"/>
  <c r="G22" i="6"/>
  <c r="F22" i="6"/>
  <c r="E22" i="6"/>
  <c r="D22" i="6"/>
  <c r="C22" i="6"/>
  <c r="H21" i="6"/>
  <c r="G21" i="6"/>
  <c r="F21" i="6"/>
  <c r="E21" i="6"/>
  <c r="D21" i="6"/>
  <c r="C21" i="6"/>
  <c r="H20" i="6"/>
  <c r="G20" i="6"/>
  <c r="F20" i="6"/>
  <c r="E20" i="6"/>
  <c r="D20" i="6"/>
  <c r="C20" i="6"/>
  <c r="H19" i="6"/>
  <c r="G19" i="6"/>
  <c r="F19" i="6"/>
  <c r="E19" i="6"/>
  <c r="D19" i="6"/>
  <c r="C19" i="6"/>
  <c r="H18" i="6"/>
  <c r="G18" i="6"/>
  <c r="F18" i="6"/>
  <c r="E18" i="6"/>
  <c r="D18" i="6"/>
  <c r="C18" i="6"/>
  <c r="H17" i="6"/>
  <c r="G17" i="6"/>
  <c r="F17" i="6"/>
  <c r="E17" i="6"/>
  <c r="D17" i="6"/>
  <c r="C17" i="6"/>
  <c r="H16" i="6"/>
  <c r="G16" i="6"/>
  <c r="F16" i="6"/>
  <c r="E16" i="6"/>
  <c r="D16" i="6"/>
  <c r="C16" i="6"/>
  <c r="H15" i="6"/>
  <c r="G15" i="6"/>
  <c r="F15" i="6"/>
  <c r="E15" i="6"/>
  <c r="D15" i="6"/>
  <c r="C15" i="6"/>
  <c r="H14" i="6"/>
  <c r="G14" i="6"/>
  <c r="F14" i="6"/>
  <c r="E14" i="6"/>
  <c r="D14" i="6"/>
  <c r="C14" i="6"/>
  <c r="H13" i="6"/>
  <c r="G13" i="6"/>
  <c r="F13" i="6"/>
  <c r="E13" i="6"/>
  <c r="D13" i="6"/>
  <c r="C13" i="6"/>
  <c r="H12" i="6"/>
  <c r="G12" i="6"/>
  <c r="F12" i="6"/>
  <c r="E12" i="6"/>
  <c r="D12" i="6"/>
  <c r="C12" i="6"/>
  <c r="H11" i="6"/>
  <c r="G11" i="6"/>
  <c r="F11" i="6"/>
  <c r="E11" i="6"/>
  <c r="D11" i="6"/>
  <c r="C11" i="6"/>
  <c r="H10" i="6"/>
  <c r="G10" i="6"/>
  <c r="F10" i="6"/>
  <c r="E10" i="6"/>
  <c r="D10" i="6"/>
  <c r="C10" i="6"/>
  <c r="H9" i="6"/>
  <c r="G9" i="6"/>
  <c r="F9" i="6"/>
  <c r="E9" i="6"/>
  <c r="D9" i="6"/>
  <c r="C9" i="6"/>
  <c r="H8" i="6"/>
  <c r="G8" i="6"/>
  <c r="F8" i="6"/>
  <c r="E8" i="6"/>
  <c r="D8" i="6"/>
  <c r="C8" i="6"/>
  <c r="H7" i="6"/>
  <c r="G7" i="6"/>
  <c r="F7" i="6"/>
  <c r="E7" i="6"/>
  <c r="D7" i="6"/>
  <c r="C7" i="6"/>
  <c r="H6" i="6"/>
  <c r="G6" i="6"/>
  <c r="F6" i="6"/>
  <c r="E6" i="6"/>
  <c r="D6" i="6"/>
  <c r="C6" i="6"/>
  <c r="H5" i="6"/>
  <c r="G5" i="6"/>
  <c r="F5" i="6"/>
  <c r="E5" i="6"/>
  <c r="D5" i="6"/>
  <c r="C5" i="6"/>
  <c r="H4" i="6"/>
  <c r="G4" i="6"/>
  <c r="F4" i="6"/>
  <c r="E4" i="6"/>
  <c r="D4" i="6"/>
  <c r="C4" i="6"/>
  <c r="H3" i="6"/>
  <c r="G3" i="6"/>
  <c r="F3" i="6"/>
  <c r="E3" i="6"/>
  <c r="D3" i="6"/>
  <c r="C3" i="6"/>
  <c r="H2" i="6"/>
  <c r="G2" i="6"/>
  <c r="F2" i="6"/>
  <c r="E2" i="6"/>
  <c r="D2" i="6"/>
  <c r="C2" i="6"/>
  <c r="H67" i="5"/>
  <c r="G67" i="5"/>
  <c r="F67" i="5"/>
  <c r="I67" i="5" s="1"/>
  <c r="E67" i="5"/>
  <c r="D67" i="5"/>
  <c r="C67" i="5"/>
  <c r="H66" i="5"/>
  <c r="G66" i="5"/>
  <c r="F66" i="5"/>
  <c r="I66" i="5" s="1"/>
  <c r="E66" i="5"/>
  <c r="D66" i="5"/>
  <c r="C66" i="5"/>
  <c r="H65" i="5"/>
  <c r="G65" i="5"/>
  <c r="F65" i="5"/>
  <c r="I65" i="5" s="1"/>
  <c r="E65" i="5"/>
  <c r="D65" i="5"/>
  <c r="C65" i="5"/>
  <c r="H64" i="5"/>
  <c r="G64" i="5"/>
  <c r="F64" i="5"/>
  <c r="I64" i="5" s="1"/>
  <c r="E64" i="5"/>
  <c r="D64" i="5"/>
  <c r="C64" i="5"/>
  <c r="H63" i="5"/>
  <c r="G63" i="5"/>
  <c r="F63" i="5"/>
  <c r="I63" i="5" s="1"/>
  <c r="E63" i="5"/>
  <c r="D63" i="5"/>
  <c r="C63" i="5"/>
  <c r="H62" i="5"/>
  <c r="G62" i="5"/>
  <c r="F62" i="5"/>
  <c r="I62" i="5" s="1"/>
  <c r="E62" i="5"/>
  <c r="D62" i="5"/>
  <c r="C62" i="5"/>
  <c r="H61" i="5"/>
  <c r="G61" i="5"/>
  <c r="F61" i="5"/>
  <c r="I61" i="5" s="1"/>
  <c r="E61" i="5"/>
  <c r="D61" i="5"/>
  <c r="C61" i="5"/>
  <c r="H60" i="5"/>
  <c r="G60" i="5"/>
  <c r="F60" i="5"/>
  <c r="I60" i="5" s="1"/>
  <c r="E60" i="5"/>
  <c r="D60" i="5"/>
  <c r="C60" i="5"/>
  <c r="H59" i="5"/>
  <c r="G59" i="5"/>
  <c r="F59" i="5"/>
  <c r="I59" i="5" s="1"/>
  <c r="E59" i="5"/>
  <c r="D59" i="5"/>
  <c r="C59" i="5"/>
  <c r="H58" i="5"/>
  <c r="G58" i="5"/>
  <c r="F58" i="5"/>
  <c r="I58" i="5" s="1"/>
  <c r="E58" i="5"/>
  <c r="D58" i="5"/>
  <c r="C58" i="5"/>
  <c r="H57" i="5"/>
  <c r="G57" i="5"/>
  <c r="F57" i="5"/>
  <c r="I57" i="5" s="1"/>
  <c r="E57" i="5"/>
  <c r="D57" i="5"/>
  <c r="C57" i="5"/>
  <c r="H56" i="5"/>
  <c r="G56" i="5"/>
  <c r="F56" i="5"/>
  <c r="I56" i="5" s="1"/>
  <c r="E56" i="5"/>
  <c r="D56" i="5"/>
  <c r="C56" i="5"/>
  <c r="H55" i="5"/>
  <c r="G55" i="5"/>
  <c r="F55" i="5"/>
  <c r="I55" i="5" s="1"/>
  <c r="E55" i="5"/>
  <c r="D55" i="5"/>
  <c r="C55" i="5"/>
  <c r="H54" i="5"/>
  <c r="G54" i="5"/>
  <c r="F54" i="5"/>
  <c r="I54" i="5" s="1"/>
  <c r="E54" i="5"/>
  <c r="D54" i="5"/>
  <c r="C54" i="5"/>
  <c r="H53" i="5"/>
  <c r="G53" i="5"/>
  <c r="F53" i="5"/>
  <c r="E53" i="5"/>
  <c r="D53" i="5"/>
  <c r="C53" i="5"/>
  <c r="H52" i="5"/>
  <c r="G52" i="5"/>
  <c r="F52" i="5"/>
  <c r="I52" i="5" s="1"/>
  <c r="E52" i="5"/>
  <c r="D52" i="5"/>
  <c r="C52" i="5"/>
  <c r="H51" i="5"/>
  <c r="G51" i="5"/>
  <c r="F51" i="5"/>
  <c r="I51" i="5" s="1"/>
  <c r="E51" i="5"/>
  <c r="D51" i="5"/>
  <c r="C51" i="5"/>
  <c r="H50" i="5"/>
  <c r="G50" i="5"/>
  <c r="F50" i="5"/>
  <c r="I50" i="5" s="1"/>
  <c r="E50" i="5"/>
  <c r="D50" i="5"/>
  <c r="C50" i="5"/>
  <c r="H49" i="5"/>
  <c r="G49" i="5"/>
  <c r="F49" i="5"/>
  <c r="E49" i="5"/>
  <c r="D49" i="5"/>
  <c r="C49" i="5"/>
  <c r="H48" i="5"/>
  <c r="G48" i="5"/>
  <c r="F48" i="5"/>
  <c r="I48" i="5" s="1"/>
  <c r="E48" i="5"/>
  <c r="D48" i="5"/>
  <c r="C48" i="5"/>
  <c r="H47" i="5"/>
  <c r="G47" i="5"/>
  <c r="F47" i="5"/>
  <c r="I47" i="5" s="1"/>
  <c r="E47" i="5"/>
  <c r="D47" i="5"/>
  <c r="C47" i="5"/>
  <c r="H46" i="5"/>
  <c r="G46" i="5"/>
  <c r="F46" i="5"/>
  <c r="I46" i="5" s="1"/>
  <c r="E46" i="5"/>
  <c r="D46" i="5"/>
  <c r="C46" i="5"/>
  <c r="H45" i="5"/>
  <c r="G45" i="5"/>
  <c r="F45" i="5"/>
  <c r="E45" i="5"/>
  <c r="D45" i="5"/>
  <c r="C45" i="5"/>
  <c r="H44" i="5"/>
  <c r="G44" i="5"/>
  <c r="F44" i="5"/>
  <c r="I44" i="5" s="1"/>
  <c r="E44" i="5"/>
  <c r="D44" i="5"/>
  <c r="C44" i="5"/>
  <c r="H43" i="5"/>
  <c r="G43" i="5"/>
  <c r="F43" i="5"/>
  <c r="I43" i="5" s="1"/>
  <c r="E43" i="5"/>
  <c r="D43" i="5"/>
  <c r="C43" i="5"/>
  <c r="H42" i="5"/>
  <c r="G42" i="5"/>
  <c r="F42" i="5"/>
  <c r="I42" i="5" s="1"/>
  <c r="E42" i="5"/>
  <c r="D42" i="5"/>
  <c r="C42" i="5"/>
  <c r="H41" i="5"/>
  <c r="G41" i="5"/>
  <c r="F41" i="5"/>
  <c r="E41" i="5"/>
  <c r="D41" i="5"/>
  <c r="C41" i="5"/>
  <c r="H40" i="5"/>
  <c r="G40" i="5"/>
  <c r="F40" i="5"/>
  <c r="I40" i="5" s="1"/>
  <c r="E40" i="5"/>
  <c r="D40" i="5"/>
  <c r="C40" i="5"/>
  <c r="H39" i="5"/>
  <c r="G39" i="5"/>
  <c r="F39" i="5"/>
  <c r="I39" i="5" s="1"/>
  <c r="E39" i="5"/>
  <c r="D39" i="5"/>
  <c r="C39" i="5"/>
  <c r="H38" i="5"/>
  <c r="G38" i="5"/>
  <c r="F38" i="5"/>
  <c r="I38" i="5" s="1"/>
  <c r="E38" i="5"/>
  <c r="D38" i="5"/>
  <c r="C38" i="5"/>
  <c r="H37" i="5"/>
  <c r="G37" i="5"/>
  <c r="F37" i="5"/>
  <c r="E37" i="5"/>
  <c r="D37" i="5"/>
  <c r="C37" i="5"/>
  <c r="H36" i="5"/>
  <c r="G36" i="5"/>
  <c r="F36" i="5"/>
  <c r="I36" i="5" s="1"/>
  <c r="E36" i="5"/>
  <c r="D36" i="5"/>
  <c r="C36" i="5"/>
  <c r="H35" i="5"/>
  <c r="G35" i="5"/>
  <c r="F35" i="5"/>
  <c r="I35" i="5" s="1"/>
  <c r="E35" i="5"/>
  <c r="D35" i="5"/>
  <c r="C35" i="5"/>
  <c r="H34" i="5"/>
  <c r="G34" i="5"/>
  <c r="F34" i="5"/>
  <c r="I34" i="5" s="1"/>
  <c r="E34" i="5"/>
  <c r="D34" i="5"/>
  <c r="C34" i="5"/>
  <c r="H33" i="5"/>
  <c r="G33" i="5"/>
  <c r="F33" i="5"/>
  <c r="E33" i="5"/>
  <c r="D33" i="5"/>
  <c r="C33" i="5"/>
  <c r="H32" i="5"/>
  <c r="G32" i="5"/>
  <c r="F32" i="5"/>
  <c r="I32" i="5" s="1"/>
  <c r="E32" i="5"/>
  <c r="D32" i="5"/>
  <c r="C32" i="5"/>
  <c r="H31" i="5"/>
  <c r="G31" i="5"/>
  <c r="F31" i="5"/>
  <c r="I31" i="5" s="1"/>
  <c r="E31" i="5"/>
  <c r="D31" i="5"/>
  <c r="C31" i="5"/>
  <c r="H30" i="5"/>
  <c r="G30" i="5"/>
  <c r="F30" i="5"/>
  <c r="I30" i="5" s="1"/>
  <c r="E30" i="5"/>
  <c r="D30" i="5"/>
  <c r="C30" i="5"/>
  <c r="H29" i="5"/>
  <c r="G29" i="5"/>
  <c r="F29" i="5"/>
  <c r="E29" i="5"/>
  <c r="D29" i="5"/>
  <c r="C29" i="5"/>
  <c r="H28" i="5"/>
  <c r="G28" i="5"/>
  <c r="F28" i="5"/>
  <c r="I28" i="5" s="1"/>
  <c r="E28" i="5"/>
  <c r="D28" i="5"/>
  <c r="C28" i="5"/>
  <c r="H27" i="5"/>
  <c r="G27" i="5"/>
  <c r="F27" i="5"/>
  <c r="I27" i="5" s="1"/>
  <c r="E27" i="5"/>
  <c r="D27" i="5"/>
  <c r="C27" i="5"/>
  <c r="H26" i="5"/>
  <c r="G26" i="5"/>
  <c r="F26" i="5"/>
  <c r="I26" i="5" s="1"/>
  <c r="E26" i="5"/>
  <c r="D26" i="5"/>
  <c r="C26" i="5"/>
  <c r="H25" i="5"/>
  <c r="G25" i="5"/>
  <c r="F25" i="5"/>
  <c r="E25" i="5"/>
  <c r="D25" i="5"/>
  <c r="C25" i="5"/>
  <c r="H24" i="5"/>
  <c r="G24" i="5"/>
  <c r="F24" i="5"/>
  <c r="I24" i="5" s="1"/>
  <c r="E24" i="5"/>
  <c r="D24" i="5"/>
  <c r="C24" i="5"/>
  <c r="H23" i="5"/>
  <c r="G23" i="5"/>
  <c r="F23" i="5"/>
  <c r="I23" i="5" s="1"/>
  <c r="E23" i="5"/>
  <c r="D23" i="5"/>
  <c r="C23" i="5"/>
  <c r="H22" i="5"/>
  <c r="G22" i="5"/>
  <c r="F22" i="5"/>
  <c r="I22" i="5" s="1"/>
  <c r="E22" i="5"/>
  <c r="D22" i="5"/>
  <c r="C22" i="5"/>
  <c r="H21" i="5"/>
  <c r="G21" i="5"/>
  <c r="F21" i="5"/>
  <c r="E21" i="5"/>
  <c r="D21" i="5"/>
  <c r="C21" i="5"/>
  <c r="H20" i="5"/>
  <c r="G20" i="5"/>
  <c r="F20" i="5"/>
  <c r="I20" i="5" s="1"/>
  <c r="E20" i="5"/>
  <c r="D20" i="5"/>
  <c r="C20" i="5"/>
  <c r="H19" i="5"/>
  <c r="G19" i="5"/>
  <c r="F19" i="5"/>
  <c r="I19" i="5" s="1"/>
  <c r="E19" i="5"/>
  <c r="D19" i="5"/>
  <c r="C19" i="5"/>
  <c r="H18" i="5"/>
  <c r="G18" i="5"/>
  <c r="F18" i="5"/>
  <c r="I18" i="5" s="1"/>
  <c r="E18" i="5"/>
  <c r="D18" i="5"/>
  <c r="C18" i="5"/>
  <c r="H17" i="5"/>
  <c r="G17" i="5"/>
  <c r="F17" i="5"/>
  <c r="E17" i="5"/>
  <c r="D17" i="5"/>
  <c r="C17" i="5"/>
  <c r="H16" i="5"/>
  <c r="G16" i="5"/>
  <c r="F16" i="5"/>
  <c r="I16" i="5" s="1"/>
  <c r="E16" i="5"/>
  <c r="D16" i="5"/>
  <c r="C16" i="5"/>
  <c r="H15" i="5"/>
  <c r="G15" i="5"/>
  <c r="F15" i="5"/>
  <c r="I15" i="5" s="1"/>
  <c r="E15" i="5"/>
  <c r="D15" i="5"/>
  <c r="C15" i="5"/>
  <c r="H14" i="5"/>
  <c r="G14" i="5"/>
  <c r="F14" i="5"/>
  <c r="I14" i="5" s="1"/>
  <c r="E14" i="5"/>
  <c r="D14" i="5"/>
  <c r="C14" i="5"/>
  <c r="H13" i="5"/>
  <c r="G13" i="5"/>
  <c r="F13" i="5"/>
  <c r="E13" i="5"/>
  <c r="D13" i="5"/>
  <c r="C13" i="5"/>
  <c r="H12" i="5"/>
  <c r="G12" i="5"/>
  <c r="F12" i="5"/>
  <c r="I12" i="5" s="1"/>
  <c r="E12" i="5"/>
  <c r="D12" i="5"/>
  <c r="C12" i="5"/>
  <c r="H11" i="5"/>
  <c r="G11" i="5"/>
  <c r="F11" i="5"/>
  <c r="I11" i="5" s="1"/>
  <c r="E11" i="5"/>
  <c r="D11" i="5"/>
  <c r="C11" i="5"/>
  <c r="H10" i="5"/>
  <c r="G10" i="5"/>
  <c r="F10" i="5"/>
  <c r="I10" i="5" s="1"/>
  <c r="E10" i="5"/>
  <c r="D10" i="5"/>
  <c r="C10" i="5"/>
  <c r="H9" i="5"/>
  <c r="G9" i="5"/>
  <c r="F9" i="5"/>
  <c r="E9" i="5"/>
  <c r="D9" i="5"/>
  <c r="C9" i="5"/>
  <c r="H8" i="5"/>
  <c r="G8" i="5"/>
  <c r="F8" i="5"/>
  <c r="I8" i="5" s="1"/>
  <c r="E8" i="5"/>
  <c r="D8" i="5"/>
  <c r="C8" i="5"/>
  <c r="H7" i="5"/>
  <c r="G7" i="5"/>
  <c r="F7" i="5"/>
  <c r="I7" i="5" s="1"/>
  <c r="E7" i="5"/>
  <c r="D7" i="5"/>
  <c r="C7" i="5"/>
  <c r="H6" i="5"/>
  <c r="G6" i="5"/>
  <c r="F6" i="5"/>
  <c r="I6" i="5" s="1"/>
  <c r="E6" i="5"/>
  <c r="D6" i="5"/>
  <c r="C6" i="5"/>
  <c r="H5" i="5"/>
  <c r="G5" i="5"/>
  <c r="F5" i="5"/>
  <c r="E5" i="5"/>
  <c r="D5" i="5"/>
  <c r="C5" i="5"/>
  <c r="H4" i="5"/>
  <c r="G4" i="5"/>
  <c r="F4" i="5"/>
  <c r="I4" i="5" s="1"/>
  <c r="E4" i="5"/>
  <c r="D4" i="5"/>
  <c r="C4" i="5"/>
  <c r="H3" i="5"/>
  <c r="G3" i="5"/>
  <c r="F3" i="5"/>
  <c r="I3" i="5" s="1"/>
  <c r="E3" i="5"/>
  <c r="D3" i="5"/>
  <c r="C3" i="5"/>
  <c r="H2" i="5"/>
  <c r="G2" i="5"/>
  <c r="F2" i="5"/>
  <c r="I2" i="5" s="1"/>
  <c r="E2" i="5"/>
  <c r="D2" i="5"/>
  <c r="C2" i="5"/>
  <c r="H21" i="4"/>
  <c r="G21" i="4"/>
  <c r="F21" i="4"/>
  <c r="E21" i="4"/>
  <c r="D21" i="4"/>
  <c r="C21" i="4"/>
  <c r="H20" i="4"/>
  <c r="G20" i="4"/>
  <c r="F20" i="4"/>
  <c r="E20" i="4"/>
  <c r="D20" i="4"/>
  <c r="C20" i="4"/>
  <c r="H19" i="4"/>
  <c r="G19" i="4"/>
  <c r="F19" i="4"/>
  <c r="E19" i="4"/>
  <c r="D19" i="4"/>
  <c r="C19" i="4"/>
  <c r="H18" i="4"/>
  <c r="G18" i="4"/>
  <c r="F18" i="4"/>
  <c r="E18" i="4"/>
  <c r="D18" i="4"/>
  <c r="C18" i="4"/>
  <c r="H17" i="4"/>
  <c r="G17" i="4"/>
  <c r="F17" i="4"/>
  <c r="E17" i="4"/>
  <c r="D17" i="4"/>
  <c r="C17" i="4"/>
  <c r="H16" i="4"/>
  <c r="G16" i="4"/>
  <c r="F16" i="4"/>
  <c r="E16" i="4"/>
  <c r="D16" i="4"/>
  <c r="C16" i="4"/>
  <c r="H15" i="4"/>
  <c r="G15" i="4"/>
  <c r="F15" i="4"/>
  <c r="E15" i="4"/>
  <c r="D15" i="4"/>
  <c r="C15" i="4"/>
  <c r="H14" i="4"/>
  <c r="G14" i="4"/>
  <c r="F14" i="4"/>
  <c r="E14" i="4"/>
  <c r="D14" i="4"/>
  <c r="C14" i="4"/>
  <c r="H13" i="4"/>
  <c r="G13" i="4"/>
  <c r="F13" i="4"/>
  <c r="E13" i="4"/>
  <c r="D13" i="4"/>
  <c r="C13" i="4"/>
  <c r="H12" i="4"/>
  <c r="G12" i="4"/>
  <c r="F12" i="4"/>
  <c r="E12" i="4"/>
  <c r="D12" i="4"/>
  <c r="C12" i="4"/>
  <c r="H11" i="4"/>
  <c r="G11" i="4"/>
  <c r="F11" i="4"/>
  <c r="E11" i="4"/>
  <c r="D11" i="4"/>
  <c r="C11" i="4"/>
  <c r="H10" i="4"/>
  <c r="G10" i="4"/>
  <c r="F10" i="4"/>
  <c r="E10" i="4"/>
  <c r="D10" i="4"/>
  <c r="C10" i="4"/>
  <c r="H9" i="4"/>
  <c r="G9" i="4"/>
  <c r="F9" i="4"/>
  <c r="E9" i="4"/>
  <c r="D9" i="4"/>
  <c r="C9" i="4"/>
  <c r="H8" i="4"/>
  <c r="G8" i="4"/>
  <c r="F8" i="4"/>
  <c r="E8" i="4"/>
  <c r="D8" i="4"/>
  <c r="C8" i="4"/>
  <c r="H7" i="4"/>
  <c r="G7" i="4"/>
  <c r="F7" i="4"/>
  <c r="E7" i="4"/>
  <c r="D7" i="4"/>
  <c r="C7" i="4"/>
  <c r="H6" i="4"/>
  <c r="G6" i="4"/>
  <c r="F6" i="4"/>
  <c r="E6" i="4"/>
  <c r="D6" i="4"/>
  <c r="C6" i="4"/>
  <c r="H5" i="4"/>
  <c r="G5" i="4"/>
  <c r="F5" i="4"/>
  <c r="E5" i="4"/>
  <c r="D5" i="4"/>
  <c r="C5" i="4"/>
  <c r="H4" i="4"/>
  <c r="G4" i="4"/>
  <c r="F4" i="4"/>
  <c r="E4" i="4"/>
  <c r="D4" i="4"/>
  <c r="C4" i="4"/>
  <c r="H3" i="4"/>
  <c r="G3" i="4"/>
  <c r="F3" i="4"/>
  <c r="E3" i="4"/>
  <c r="D3" i="4"/>
  <c r="C3" i="4"/>
  <c r="H2" i="4"/>
  <c r="G2" i="4"/>
  <c r="F2" i="4"/>
  <c r="E2" i="4"/>
  <c r="D2" i="4"/>
  <c r="C2" i="4"/>
  <c r="H191" i="3"/>
  <c r="G191" i="3"/>
  <c r="F191" i="3"/>
  <c r="E191" i="3"/>
  <c r="D191" i="3"/>
  <c r="C191" i="3"/>
  <c r="H190" i="3"/>
  <c r="G190" i="3"/>
  <c r="F190" i="3"/>
  <c r="E190" i="3"/>
  <c r="D190" i="3"/>
  <c r="C190" i="3"/>
  <c r="H189" i="3"/>
  <c r="G189" i="3"/>
  <c r="F189" i="3"/>
  <c r="E189" i="3"/>
  <c r="D189" i="3"/>
  <c r="C189" i="3"/>
  <c r="H188" i="3"/>
  <c r="G188" i="3"/>
  <c r="F188" i="3"/>
  <c r="E188" i="3"/>
  <c r="D188" i="3"/>
  <c r="C188" i="3"/>
  <c r="H187" i="3"/>
  <c r="G187" i="3"/>
  <c r="F187" i="3"/>
  <c r="E187" i="3"/>
  <c r="D187" i="3"/>
  <c r="C187" i="3"/>
  <c r="H186" i="3"/>
  <c r="G186" i="3"/>
  <c r="F186" i="3"/>
  <c r="E186" i="3"/>
  <c r="D186" i="3"/>
  <c r="C186" i="3"/>
  <c r="H185" i="3"/>
  <c r="G185" i="3"/>
  <c r="F185" i="3"/>
  <c r="E185" i="3"/>
  <c r="D185" i="3"/>
  <c r="C185" i="3"/>
  <c r="H184" i="3"/>
  <c r="G184" i="3"/>
  <c r="F184" i="3"/>
  <c r="E184" i="3"/>
  <c r="D184" i="3"/>
  <c r="C184" i="3"/>
  <c r="H183" i="3"/>
  <c r="G183" i="3"/>
  <c r="F183" i="3"/>
  <c r="E183" i="3"/>
  <c r="D183" i="3"/>
  <c r="C183" i="3"/>
  <c r="H182" i="3"/>
  <c r="G182" i="3"/>
  <c r="F182" i="3"/>
  <c r="E182" i="3"/>
  <c r="D182" i="3"/>
  <c r="C182" i="3"/>
  <c r="H181" i="3"/>
  <c r="G181" i="3"/>
  <c r="F181" i="3"/>
  <c r="E181" i="3"/>
  <c r="D181" i="3"/>
  <c r="C181" i="3"/>
  <c r="H180" i="3"/>
  <c r="G180" i="3"/>
  <c r="F180" i="3"/>
  <c r="E180" i="3"/>
  <c r="D180" i="3"/>
  <c r="C180" i="3"/>
  <c r="H179" i="3"/>
  <c r="G179" i="3"/>
  <c r="F179" i="3"/>
  <c r="E179" i="3"/>
  <c r="D179" i="3"/>
  <c r="C179" i="3"/>
  <c r="H178" i="3"/>
  <c r="G178" i="3"/>
  <c r="F178" i="3"/>
  <c r="E178" i="3"/>
  <c r="D178" i="3"/>
  <c r="C178" i="3"/>
  <c r="H177" i="3"/>
  <c r="G177" i="3"/>
  <c r="F177" i="3"/>
  <c r="E177" i="3"/>
  <c r="D177" i="3"/>
  <c r="C177" i="3"/>
  <c r="H176" i="3"/>
  <c r="G176" i="3"/>
  <c r="F176" i="3"/>
  <c r="E176" i="3"/>
  <c r="D176" i="3"/>
  <c r="C176" i="3"/>
  <c r="H175" i="3"/>
  <c r="G175" i="3"/>
  <c r="F175" i="3"/>
  <c r="E175" i="3"/>
  <c r="D175" i="3"/>
  <c r="C175" i="3"/>
  <c r="H174" i="3"/>
  <c r="G174" i="3"/>
  <c r="F174" i="3"/>
  <c r="E174" i="3"/>
  <c r="D174" i="3"/>
  <c r="C174" i="3"/>
  <c r="H173" i="3"/>
  <c r="G173" i="3"/>
  <c r="F173" i="3"/>
  <c r="E173" i="3"/>
  <c r="D173" i="3"/>
  <c r="C173" i="3"/>
  <c r="H172" i="3"/>
  <c r="G172" i="3"/>
  <c r="F172" i="3"/>
  <c r="E172" i="3"/>
  <c r="D172" i="3"/>
  <c r="C172" i="3"/>
  <c r="H171" i="3"/>
  <c r="G171" i="3"/>
  <c r="F171" i="3"/>
  <c r="E171" i="3"/>
  <c r="D171" i="3"/>
  <c r="C171" i="3"/>
  <c r="H170" i="3"/>
  <c r="G170" i="3"/>
  <c r="F170" i="3"/>
  <c r="E170" i="3"/>
  <c r="D170" i="3"/>
  <c r="C170" i="3"/>
  <c r="H169" i="3"/>
  <c r="G169" i="3"/>
  <c r="F169" i="3"/>
  <c r="E169" i="3"/>
  <c r="D169" i="3"/>
  <c r="C169" i="3"/>
  <c r="H168" i="3"/>
  <c r="G168" i="3"/>
  <c r="F168" i="3"/>
  <c r="E168" i="3"/>
  <c r="D168" i="3"/>
  <c r="C168" i="3"/>
  <c r="H167" i="3"/>
  <c r="G167" i="3"/>
  <c r="F167" i="3"/>
  <c r="E167" i="3"/>
  <c r="D167" i="3"/>
  <c r="C167" i="3"/>
  <c r="H166" i="3"/>
  <c r="G166" i="3"/>
  <c r="F166" i="3"/>
  <c r="E166" i="3"/>
  <c r="D166" i="3"/>
  <c r="C166" i="3"/>
  <c r="H165" i="3"/>
  <c r="G165" i="3"/>
  <c r="F165" i="3"/>
  <c r="E165" i="3"/>
  <c r="D165" i="3"/>
  <c r="C165" i="3"/>
  <c r="H164" i="3"/>
  <c r="G164" i="3"/>
  <c r="F164" i="3"/>
  <c r="E164" i="3"/>
  <c r="D164" i="3"/>
  <c r="C164" i="3"/>
  <c r="H163" i="3"/>
  <c r="G163" i="3"/>
  <c r="F163" i="3"/>
  <c r="E163" i="3"/>
  <c r="D163" i="3"/>
  <c r="C163" i="3"/>
  <c r="H162" i="3"/>
  <c r="G162" i="3"/>
  <c r="F162" i="3"/>
  <c r="E162" i="3"/>
  <c r="D162" i="3"/>
  <c r="C162" i="3"/>
  <c r="H161" i="3"/>
  <c r="G161" i="3"/>
  <c r="F161" i="3"/>
  <c r="E161" i="3"/>
  <c r="D161" i="3"/>
  <c r="C161" i="3"/>
  <c r="H160" i="3"/>
  <c r="G160" i="3"/>
  <c r="F160" i="3"/>
  <c r="E160" i="3"/>
  <c r="D160" i="3"/>
  <c r="C160" i="3"/>
  <c r="H159" i="3"/>
  <c r="G159" i="3"/>
  <c r="F159" i="3"/>
  <c r="E159" i="3"/>
  <c r="D159" i="3"/>
  <c r="C159" i="3"/>
  <c r="H158" i="3"/>
  <c r="G158" i="3"/>
  <c r="F158" i="3"/>
  <c r="E158" i="3"/>
  <c r="D158" i="3"/>
  <c r="C158" i="3"/>
  <c r="H157" i="3"/>
  <c r="G157" i="3"/>
  <c r="F157" i="3"/>
  <c r="E157" i="3"/>
  <c r="D157" i="3"/>
  <c r="C157" i="3"/>
  <c r="H156" i="3"/>
  <c r="G156" i="3"/>
  <c r="F156" i="3"/>
  <c r="E156" i="3"/>
  <c r="D156" i="3"/>
  <c r="C156" i="3"/>
  <c r="H155" i="3"/>
  <c r="G155" i="3"/>
  <c r="F155" i="3"/>
  <c r="E155" i="3"/>
  <c r="D155" i="3"/>
  <c r="C155" i="3"/>
  <c r="H154" i="3"/>
  <c r="G154" i="3"/>
  <c r="F154" i="3"/>
  <c r="E154" i="3"/>
  <c r="D154" i="3"/>
  <c r="C154" i="3"/>
  <c r="H153" i="3"/>
  <c r="G153" i="3"/>
  <c r="F153" i="3"/>
  <c r="E153" i="3"/>
  <c r="D153" i="3"/>
  <c r="C153" i="3"/>
  <c r="H152" i="3"/>
  <c r="G152" i="3"/>
  <c r="F152" i="3"/>
  <c r="E152" i="3"/>
  <c r="D152" i="3"/>
  <c r="C152" i="3"/>
  <c r="H151" i="3"/>
  <c r="G151" i="3"/>
  <c r="F151" i="3"/>
  <c r="E151" i="3"/>
  <c r="D151" i="3"/>
  <c r="C151" i="3"/>
  <c r="H150" i="3"/>
  <c r="G150" i="3"/>
  <c r="F150" i="3"/>
  <c r="E150" i="3"/>
  <c r="D150" i="3"/>
  <c r="C150" i="3"/>
  <c r="H149" i="3"/>
  <c r="G149" i="3"/>
  <c r="F149" i="3"/>
  <c r="E149" i="3"/>
  <c r="D149" i="3"/>
  <c r="C149" i="3"/>
  <c r="H148" i="3"/>
  <c r="G148" i="3"/>
  <c r="F148" i="3"/>
  <c r="E148" i="3"/>
  <c r="D148" i="3"/>
  <c r="C148" i="3"/>
  <c r="H147" i="3"/>
  <c r="G147" i="3"/>
  <c r="F147" i="3"/>
  <c r="E147" i="3"/>
  <c r="D147" i="3"/>
  <c r="C147" i="3"/>
  <c r="H146" i="3"/>
  <c r="G146" i="3"/>
  <c r="F146" i="3"/>
  <c r="E146" i="3"/>
  <c r="D146" i="3"/>
  <c r="C146" i="3"/>
  <c r="H145" i="3"/>
  <c r="G145" i="3"/>
  <c r="F145" i="3"/>
  <c r="E145" i="3"/>
  <c r="D145" i="3"/>
  <c r="C145" i="3"/>
  <c r="H144" i="3"/>
  <c r="G144" i="3"/>
  <c r="F144" i="3"/>
  <c r="E144" i="3"/>
  <c r="D144" i="3"/>
  <c r="C144" i="3"/>
  <c r="H143" i="3"/>
  <c r="G143" i="3"/>
  <c r="F143" i="3"/>
  <c r="E143" i="3"/>
  <c r="D143" i="3"/>
  <c r="C143" i="3"/>
  <c r="H142" i="3"/>
  <c r="G142" i="3"/>
  <c r="F142" i="3"/>
  <c r="E142" i="3"/>
  <c r="D142" i="3"/>
  <c r="C142" i="3"/>
  <c r="H141" i="3"/>
  <c r="G141" i="3"/>
  <c r="F141" i="3"/>
  <c r="E141" i="3"/>
  <c r="D141" i="3"/>
  <c r="C141" i="3"/>
  <c r="H140" i="3"/>
  <c r="G140" i="3"/>
  <c r="F140" i="3"/>
  <c r="E140" i="3"/>
  <c r="D140" i="3"/>
  <c r="C140" i="3"/>
  <c r="H139" i="3"/>
  <c r="G139" i="3"/>
  <c r="F139" i="3"/>
  <c r="E139" i="3"/>
  <c r="D139" i="3"/>
  <c r="C139" i="3"/>
  <c r="H138" i="3"/>
  <c r="G138" i="3"/>
  <c r="F138" i="3"/>
  <c r="E138" i="3"/>
  <c r="D138" i="3"/>
  <c r="C138" i="3"/>
  <c r="H137" i="3"/>
  <c r="G137" i="3"/>
  <c r="F137" i="3"/>
  <c r="E137" i="3"/>
  <c r="D137" i="3"/>
  <c r="C137" i="3"/>
  <c r="H136" i="3"/>
  <c r="G136" i="3"/>
  <c r="F136" i="3"/>
  <c r="E136" i="3"/>
  <c r="D136" i="3"/>
  <c r="C136" i="3"/>
  <c r="H135" i="3"/>
  <c r="G135" i="3"/>
  <c r="F135" i="3"/>
  <c r="E135" i="3"/>
  <c r="D135" i="3"/>
  <c r="C135" i="3"/>
  <c r="H134" i="3"/>
  <c r="G134" i="3"/>
  <c r="F134" i="3"/>
  <c r="E134" i="3"/>
  <c r="D134" i="3"/>
  <c r="C134" i="3"/>
  <c r="H133" i="3"/>
  <c r="G133" i="3"/>
  <c r="F133" i="3"/>
  <c r="E133" i="3"/>
  <c r="D133" i="3"/>
  <c r="C133" i="3"/>
  <c r="H132" i="3"/>
  <c r="G132" i="3"/>
  <c r="F132" i="3"/>
  <c r="E132" i="3"/>
  <c r="D132" i="3"/>
  <c r="C132" i="3"/>
  <c r="H131" i="3"/>
  <c r="G131" i="3"/>
  <c r="F131" i="3"/>
  <c r="E131" i="3"/>
  <c r="D131" i="3"/>
  <c r="C131" i="3"/>
  <c r="H130" i="3"/>
  <c r="G130" i="3"/>
  <c r="F130" i="3"/>
  <c r="E130" i="3"/>
  <c r="D130" i="3"/>
  <c r="C130" i="3"/>
  <c r="H129" i="3"/>
  <c r="G129" i="3"/>
  <c r="F129" i="3"/>
  <c r="E129" i="3"/>
  <c r="D129" i="3"/>
  <c r="C129" i="3"/>
  <c r="H128" i="3"/>
  <c r="G128" i="3"/>
  <c r="F128" i="3"/>
  <c r="E128" i="3"/>
  <c r="D128" i="3"/>
  <c r="C128" i="3"/>
  <c r="H127" i="3"/>
  <c r="G127" i="3"/>
  <c r="F127" i="3"/>
  <c r="E127" i="3"/>
  <c r="D127" i="3"/>
  <c r="C127" i="3"/>
  <c r="H126" i="3"/>
  <c r="G126" i="3"/>
  <c r="F126" i="3"/>
  <c r="E126" i="3"/>
  <c r="D126" i="3"/>
  <c r="C126" i="3"/>
  <c r="H125" i="3"/>
  <c r="G125" i="3"/>
  <c r="F125" i="3"/>
  <c r="E125" i="3"/>
  <c r="D125" i="3"/>
  <c r="C125" i="3"/>
  <c r="H124" i="3"/>
  <c r="G124" i="3"/>
  <c r="F124" i="3"/>
  <c r="E124" i="3"/>
  <c r="D124" i="3"/>
  <c r="C124" i="3"/>
  <c r="H123" i="3"/>
  <c r="G123" i="3"/>
  <c r="F123" i="3"/>
  <c r="E123" i="3"/>
  <c r="D123" i="3"/>
  <c r="C123" i="3"/>
  <c r="H122" i="3"/>
  <c r="G122" i="3"/>
  <c r="F122" i="3"/>
  <c r="E122" i="3"/>
  <c r="D122" i="3"/>
  <c r="C122" i="3"/>
  <c r="H121" i="3"/>
  <c r="G121" i="3"/>
  <c r="F121" i="3"/>
  <c r="E121" i="3"/>
  <c r="D121" i="3"/>
  <c r="C121" i="3"/>
  <c r="H120" i="3"/>
  <c r="G120" i="3"/>
  <c r="F120" i="3"/>
  <c r="E120" i="3"/>
  <c r="D120" i="3"/>
  <c r="C120" i="3"/>
  <c r="H119" i="3"/>
  <c r="G119" i="3"/>
  <c r="F119" i="3"/>
  <c r="E119" i="3"/>
  <c r="D119" i="3"/>
  <c r="C119" i="3"/>
  <c r="H118" i="3"/>
  <c r="G118" i="3"/>
  <c r="F118" i="3"/>
  <c r="E118" i="3"/>
  <c r="D118" i="3"/>
  <c r="C118" i="3"/>
  <c r="H117" i="3"/>
  <c r="G117" i="3"/>
  <c r="F117" i="3"/>
  <c r="E117" i="3"/>
  <c r="D117" i="3"/>
  <c r="C117" i="3"/>
  <c r="H116" i="3"/>
  <c r="G116" i="3"/>
  <c r="F116" i="3"/>
  <c r="E116" i="3"/>
  <c r="D116" i="3"/>
  <c r="C116" i="3"/>
  <c r="H115" i="3"/>
  <c r="G115" i="3"/>
  <c r="F115" i="3"/>
  <c r="E115" i="3"/>
  <c r="D115" i="3"/>
  <c r="C115" i="3"/>
  <c r="H114" i="3"/>
  <c r="G114" i="3"/>
  <c r="F114" i="3"/>
  <c r="E114" i="3"/>
  <c r="D114" i="3"/>
  <c r="C114" i="3"/>
  <c r="H113" i="3"/>
  <c r="G113" i="3"/>
  <c r="F113" i="3"/>
  <c r="E113" i="3"/>
  <c r="D113" i="3"/>
  <c r="C113" i="3"/>
  <c r="H112" i="3"/>
  <c r="G112" i="3"/>
  <c r="F112" i="3"/>
  <c r="E112" i="3"/>
  <c r="D112" i="3"/>
  <c r="C112" i="3"/>
  <c r="H111" i="3"/>
  <c r="G111" i="3"/>
  <c r="F111" i="3"/>
  <c r="E111" i="3"/>
  <c r="D111" i="3"/>
  <c r="C111" i="3"/>
  <c r="H110" i="3"/>
  <c r="G110" i="3"/>
  <c r="F110" i="3"/>
  <c r="E110" i="3"/>
  <c r="D110" i="3"/>
  <c r="C110" i="3"/>
  <c r="H109" i="3"/>
  <c r="G109" i="3"/>
  <c r="F109" i="3"/>
  <c r="E109" i="3"/>
  <c r="D109" i="3"/>
  <c r="C109" i="3"/>
  <c r="H108" i="3"/>
  <c r="G108" i="3"/>
  <c r="F108" i="3"/>
  <c r="E108" i="3"/>
  <c r="D108" i="3"/>
  <c r="C108" i="3"/>
  <c r="H107" i="3"/>
  <c r="G107" i="3"/>
  <c r="F107" i="3"/>
  <c r="E107" i="3"/>
  <c r="D107" i="3"/>
  <c r="C107" i="3"/>
  <c r="H106" i="3"/>
  <c r="G106" i="3"/>
  <c r="F106" i="3"/>
  <c r="E106" i="3"/>
  <c r="D106" i="3"/>
  <c r="C106" i="3"/>
  <c r="H105" i="3"/>
  <c r="G105" i="3"/>
  <c r="F105" i="3"/>
  <c r="E105" i="3"/>
  <c r="D105" i="3"/>
  <c r="C105" i="3"/>
  <c r="H104" i="3"/>
  <c r="G104" i="3"/>
  <c r="F104" i="3"/>
  <c r="E104" i="3"/>
  <c r="D104" i="3"/>
  <c r="C104" i="3"/>
  <c r="H103" i="3"/>
  <c r="G103" i="3"/>
  <c r="F103" i="3"/>
  <c r="E103" i="3"/>
  <c r="D103" i="3"/>
  <c r="C103" i="3"/>
  <c r="H102" i="3"/>
  <c r="G102" i="3"/>
  <c r="F102" i="3"/>
  <c r="E102" i="3"/>
  <c r="D102" i="3"/>
  <c r="C102" i="3"/>
  <c r="H101" i="3"/>
  <c r="G101" i="3"/>
  <c r="F101" i="3"/>
  <c r="E101" i="3"/>
  <c r="D101" i="3"/>
  <c r="C101" i="3"/>
  <c r="H100" i="3"/>
  <c r="G100" i="3"/>
  <c r="F100" i="3"/>
  <c r="E100" i="3"/>
  <c r="D100" i="3"/>
  <c r="C100" i="3"/>
  <c r="H99" i="3"/>
  <c r="G99" i="3"/>
  <c r="F99" i="3"/>
  <c r="E99" i="3"/>
  <c r="D99" i="3"/>
  <c r="C99" i="3"/>
  <c r="H98" i="3"/>
  <c r="G98" i="3"/>
  <c r="F98" i="3"/>
  <c r="E98" i="3"/>
  <c r="D98" i="3"/>
  <c r="C98" i="3"/>
  <c r="H97" i="3"/>
  <c r="G97" i="3"/>
  <c r="F97" i="3"/>
  <c r="E97" i="3"/>
  <c r="D97" i="3"/>
  <c r="C97" i="3"/>
  <c r="H96" i="3"/>
  <c r="G96" i="3"/>
  <c r="F96" i="3"/>
  <c r="E96" i="3"/>
  <c r="D96" i="3"/>
  <c r="C96" i="3"/>
  <c r="H95" i="3"/>
  <c r="G95" i="3"/>
  <c r="F95" i="3"/>
  <c r="E95" i="3"/>
  <c r="D95" i="3"/>
  <c r="C95" i="3"/>
  <c r="H94" i="3"/>
  <c r="G94" i="3"/>
  <c r="F94" i="3"/>
  <c r="E94" i="3"/>
  <c r="D94" i="3"/>
  <c r="C94" i="3"/>
  <c r="H93" i="3"/>
  <c r="G93" i="3"/>
  <c r="F93" i="3"/>
  <c r="E93" i="3"/>
  <c r="D93" i="3"/>
  <c r="C93" i="3"/>
  <c r="H92" i="3"/>
  <c r="G92" i="3"/>
  <c r="F92" i="3"/>
  <c r="E92" i="3"/>
  <c r="D92" i="3"/>
  <c r="C92" i="3"/>
  <c r="H91" i="3"/>
  <c r="G91" i="3"/>
  <c r="F91" i="3"/>
  <c r="E91" i="3"/>
  <c r="D91" i="3"/>
  <c r="C91" i="3"/>
  <c r="H90" i="3"/>
  <c r="G90" i="3"/>
  <c r="F90" i="3"/>
  <c r="E90" i="3"/>
  <c r="D90" i="3"/>
  <c r="C90" i="3"/>
  <c r="H89" i="3"/>
  <c r="G89" i="3"/>
  <c r="F89" i="3"/>
  <c r="E89" i="3"/>
  <c r="D89" i="3"/>
  <c r="C89" i="3"/>
  <c r="H88" i="3"/>
  <c r="G88" i="3"/>
  <c r="F88" i="3"/>
  <c r="E88" i="3"/>
  <c r="D88" i="3"/>
  <c r="C88" i="3"/>
  <c r="H87" i="3"/>
  <c r="G87" i="3"/>
  <c r="F87" i="3"/>
  <c r="E87" i="3"/>
  <c r="D87" i="3"/>
  <c r="C87" i="3"/>
  <c r="H86" i="3"/>
  <c r="G86" i="3"/>
  <c r="F86" i="3"/>
  <c r="E86" i="3"/>
  <c r="D86" i="3"/>
  <c r="C86" i="3"/>
  <c r="H85" i="3"/>
  <c r="G85" i="3"/>
  <c r="F85" i="3"/>
  <c r="E85" i="3"/>
  <c r="D85" i="3"/>
  <c r="C85" i="3"/>
  <c r="H84" i="3"/>
  <c r="G84" i="3"/>
  <c r="F84" i="3"/>
  <c r="E84" i="3"/>
  <c r="D84" i="3"/>
  <c r="C84" i="3"/>
  <c r="H83" i="3"/>
  <c r="G83" i="3"/>
  <c r="F83" i="3"/>
  <c r="E83" i="3"/>
  <c r="D83" i="3"/>
  <c r="C83" i="3"/>
  <c r="H82" i="3"/>
  <c r="G82" i="3"/>
  <c r="F82" i="3"/>
  <c r="E82" i="3"/>
  <c r="D82" i="3"/>
  <c r="C82" i="3"/>
  <c r="H81" i="3"/>
  <c r="G81" i="3"/>
  <c r="F81" i="3"/>
  <c r="E81" i="3"/>
  <c r="D81" i="3"/>
  <c r="C81" i="3"/>
  <c r="H80" i="3"/>
  <c r="G80" i="3"/>
  <c r="F80" i="3"/>
  <c r="E80" i="3"/>
  <c r="D80" i="3"/>
  <c r="C80" i="3"/>
  <c r="H79" i="3"/>
  <c r="G79" i="3"/>
  <c r="F79" i="3"/>
  <c r="E79" i="3"/>
  <c r="D79" i="3"/>
  <c r="C79" i="3"/>
  <c r="H78" i="3"/>
  <c r="G78" i="3"/>
  <c r="F78" i="3"/>
  <c r="E78" i="3"/>
  <c r="D78" i="3"/>
  <c r="C78" i="3"/>
  <c r="H77" i="3"/>
  <c r="G77" i="3"/>
  <c r="F77" i="3"/>
  <c r="E77" i="3"/>
  <c r="D77" i="3"/>
  <c r="C77" i="3"/>
  <c r="H76" i="3"/>
  <c r="G76" i="3"/>
  <c r="F76" i="3"/>
  <c r="E76" i="3"/>
  <c r="D76" i="3"/>
  <c r="C76" i="3"/>
  <c r="H75" i="3"/>
  <c r="G75" i="3"/>
  <c r="F75" i="3"/>
  <c r="E75" i="3"/>
  <c r="D75" i="3"/>
  <c r="C75" i="3"/>
  <c r="H74" i="3"/>
  <c r="G74" i="3"/>
  <c r="F74" i="3"/>
  <c r="E74" i="3"/>
  <c r="D74" i="3"/>
  <c r="C74" i="3"/>
  <c r="H73" i="3"/>
  <c r="G73" i="3"/>
  <c r="F73" i="3"/>
  <c r="E73" i="3"/>
  <c r="D73" i="3"/>
  <c r="C73" i="3"/>
  <c r="H72" i="3"/>
  <c r="G72" i="3"/>
  <c r="F72" i="3"/>
  <c r="E72" i="3"/>
  <c r="D72" i="3"/>
  <c r="C72" i="3"/>
  <c r="H71" i="3"/>
  <c r="G71" i="3"/>
  <c r="F71" i="3"/>
  <c r="E71" i="3"/>
  <c r="D71" i="3"/>
  <c r="C71" i="3"/>
  <c r="H70" i="3"/>
  <c r="G70" i="3"/>
  <c r="F70" i="3"/>
  <c r="E70" i="3"/>
  <c r="D70" i="3"/>
  <c r="C70" i="3"/>
  <c r="H69" i="3"/>
  <c r="G69" i="3"/>
  <c r="F69" i="3"/>
  <c r="E69" i="3"/>
  <c r="D69" i="3"/>
  <c r="C69" i="3"/>
  <c r="H68" i="3"/>
  <c r="G68" i="3"/>
  <c r="F68" i="3"/>
  <c r="E68" i="3"/>
  <c r="D68" i="3"/>
  <c r="C68" i="3"/>
  <c r="H67" i="3"/>
  <c r="G67" i="3"/>
  <c r="F67" i="3"/>
  <c r="E67" i="3"/>
  <c r="D67" i="3"/>
  <c r="C67" i="3"/>
  <c r="H66" i="3"/>
  <c r="G66" i="3"/>
  <c r="F66" i="3"/>
  <c r="E66" i="3"/>
  <c r="D66" i="3"/>
  <c r="C66" i="3"/>
  <c r="H65" i="3"/>
  <c r="G65" i="3"/>
  <c r="F65" i="3"/>
  <c r="E65" i="3"/>
  <c r="D65" i="3"/>
  <c r="C65" i="3"/>
  <c r="H64" i="3"/>
  <c r="G64" i="3"/>
  <c r="F64" i="3"/>
  <c r="E64" i="3"/>
  <c r="D64" i="3"/>
  <c r="C64" i="3"/>
  <c r="H63" i="3"/>
  <c r="G63" i="3"/>
  <c r="F63" i="3"/>
  <c r="E63" i="3"/>
  <c r="D63" i="3"/>
  <c r="C63" i="3"/>
  <c r="H62" i="3"/>
  <c r="G62" i="3"/>
  <c r="F62" i="3"/>
  <c r="E62" i="3"/>
  <c r="D62" i="3"/>
  <c r="C62" i="3"/>
  <c r="H61" i="3"/>
  <c r="G61" i="3"/>
  <c r="F61" i="3"/>
  <c r="E61" i="3"/>
  <c r="D61" i="3"/>
  <c r="C61" i="3"/>
  <c r="H60" i="3"/>
  <c r="G60" i="3"/>
  <c r="F60" i="3"/>
  <c r="E60" i="3"/>
  <c r="D60" i="3"/>
  <c r="C60" i="3"/>
  <c r="H59" i="3"/>
  <c r="G59" i="3"/>
  <c r="F59" i="3"/>
  <c r="E59" i="3"/>
  <c r="D59" i="3"/>
  <c r="C59" i="3"/>
  <c r="H58" i="3"/>
  <c r="G58" i="3"/>
  <c r="F58" i="3"/>
  <c r="E58" i="3"/>
  <c r="D58" i="3"/>
  <c r="C58" i="3"/>
  <c r="H57" i="3"/>
  <c r="G57" i="3"/>
  <c r="F57" i="3"/>
  <c r="E57" i="3"/>
  <c r="D57" i="3"/>
  <c r="C57" i="3"/>
  <c r="H56" i="3"/>
  <c r="G56" i="3"/>
  <c r="F56" i="3"/>
  <c r="E56" i="3"/>
  <c r="D56" i="3"/>
  <c r="C56" i="3"/>
  <c r="H55" i="3"/>
  <c r="G55" i="3"/>
  <c r="F55" i="3"/>
  <c r="E55" i="3"/>
  <c r="D55" i="3"/>
  <c r="C55" i="3"/>
  <c r="H54" i="3"/>
  <c r="G54" i="3"/>
  <c r="F54" i="3"/>
  <c r="E54" i="3"/>
  <c r="D54" i="3"/>
  <c r="C54" i="3"/>
  <c r="H53" i="3"/>
  <c r="G53" i="3"/>
  <c r="F53" i="3"/>
  <c r="E53" i="3"/>
  <c r="D53" i="3"/>
  <c r="C53" i="3"/>
  <c r="H52" i="3"/>
  <c r="G52" i="3"/>
  <c r="F52" i="3"/>
  <c r="E52" i="3"/>
  <c r="D52" i="3"/>
  <c r="C52" i="3"/>
  <c r="H51" i="3"/>
  <c r="G51" i="3"/>
  <c r="F51" i="3"/>
  <c r="E51" i="3"/>
  <c r="D51" i="3"/>
  <c r="C51" i="3"/>
  <c r="H50" i="3"/>
  <c r="G50" i="3"/>
  <c r="F50" i="3"/>
  <c r="E50" i="3"/>
  <c r="D50" i="3"/>
  <c r="C50" i="3"/>
  <c r="H49" i="3"/>
  <c r="G49" i="3"/>
  <c r="F49" i="3"/>
  <c r="E49" i="3"/>
  <c r="D49" i="3"/>
  <c r="C49" i="3"/>
  <c r="H48" i="3"/>
  <c r="G48" i="3"/>
  <c r="F48" i="3"/>
  <c r="E48" i="3"/>
  <c r="D48" i="3"/>
  <c r="C48" i="3"/>
  <c r="H47" i="3"/>
  <c r="G47" i="3"/>
  <c r="F47" i="3"/>
  <c r="E47" i="3"/>
  <c r="D47" i="3"/>
  <c r="C47" i="3"/>
  <c r="H46" i="3"/>
  <c r="G46" i="3"/>
  <c r="F46" i="3"/>
  <c r="E46" i="3"/>
  <c r="D46" i="3"/>
  <c r="C46" i="3"/>
  <c r="H45" i="3"/>
  <c r="G45" i="3"/>
  <c r="F45" i="3"/>
  <c r="E45" i="3"/>
  <c r="D45" i="3"/>
  <c r="C45" i="3"/>
  <c r="H44" i="3"/>
  <c r="G44" i="3"/>
  <c r="F44" i="3"/>
  <c r="E44" i="3"/>
  <c r="D44" i="3"/>
  <c r="C44" i="3"/>
  <c r="H43" i="3"/>
  <c r="G43" i="3"/>
  <c r="F43" i="3"/>
  <c r="E43" i="3"/>
  <c r="D43" i="3"/>
  <c r="C43" i="3"/>
  <c r="H42" i="3"/>
  <c r="G42" i="3"/>
  <c r="F42" i="3"/>
  <c r="E42" i="3"/>
  <c r="D42" i="3"/>
  <c r="C42" i="3"/>
  <c r="H41" i="3"/>
  <c r="G41" i="3"/>
  <c r="F41" i="3"/>
  <c r="E41" i="3"/>
  <c r="D41" i="3"/>
  <c r="C41" i="3"/>
  <c r="H40" i="3"/>
  <c r="G40" i="3"/>
  <c r="F40" i="3"/>
  <c r="E40" i="3"/>
  <c r="D40" i="3"/>
  <c r="C40" i="3"/>
  <c r="H39" i="3"/>
  <c r="G39" i="3"/>
  <c r="F39" i="3"/>
  <c r="E39" i="3"/>
  <c r="D39" i="3"/>
  <c r="C39" i="3"/>
  <c r="H38" i="3"/>
  <c r="G38" i="3"/>
  <c r="F38" i="3"/>
  <c r="E38" i="3"/>
  <c r="D38" i="3"/>
  <c r="C38" i="3"/>
  <c r="H37" i="3"/>
  <c r="G37" i="3"/>
  <c r="F37" i="3"/>
  <c r="E37" i="3"/>
  <c r="D37" i="3"/>
  <c r="C37" i="3"/>
  <c r="H36" i="3"/>
  <c r="G36" i="3"/>
  <c r="F36" i="3"/>
  <c r="E36" i="3"/>
  <c r="D36" i="3"/>
  <c r="C36" i="3"/>
  <c r="H35" i="3"/>
  <c r="G35" i="3"/>
  <c r="F35" i="3"/>
  <c r="E35" i="3"/>
  <c r="D35" i="3"/>
  <c r="C35" i="3"/>
  <c r="H34" i="3"/>
  <c r="G34" i="3"/>
  <c r="F34" i="3"/>
  <c r="E34" i="3"/>
  <c r="D34" i="3"/>
  <c r="C34" i="3"/>
  <c r="H33" i="3"/>
  <c r="G33" i="3"/>
  <c r="F33" i="3"/>
  <c r="E33" i="3"/>
  <c r="D33" i="3"/>
  <c r="C33" i="3"/>
  <c r="H32" i="3"/>
  <c r="G32" i="3"/>
  <c r="F32" i="3"/>
  <c r="E32" i="3"/>
  <c r="D32" i="3"/>
  <c r="C32" i="3"/>
  <c r="H31" i="3"/>
  <c r="G31" i="3"/>
  <c r="F31" i="3"/>
  <c r="E31" i="3"/>
  <c r="D31" i="3"/>
  <c r="C31" i="3"/>
  <c r="H30" i="3"/>
  <c r="G30" i="3"/>
  <c r="F30" i="3"/>
  <c r="E30" i="3"/>
  <c r="D30" i="3"/>
  <c r="C30" i="3"/>
  <c r="H29" i="3"/>
  <c r="G29" i="3"/>
  <c r="F29" i="3"/>
  <c r="E29" i="3"/>
  <c r="D29" i="3"/>
  <c r="C29" i="3"/>
  <c r="H28" i="3"/>
  <c r="G28" i="3"/>
  <c r="F28" i="3"/>
  <c r="E28" i="3"/>
  <c r="D28" i="3"/>
  <c r="C28" i="3"/>
  <c r="H27" i="3"/>
  <c r="G27" i="3"/>
  <c r="F27" i="3"/>
  <c r="E27" i="3"/>
  <c r="D27" i="3"/>
  <c r="C27" i="3"/>
  <c r="H26" i="3"/>
  <c r="G26" i="3"/>
  <c r="F26" i="3"/>
  <c r="E26" i="3"/>
  <c r="D26" i="3"/>
  <c r="C26" i="3"/>
  <c r="H25" i="3"/>
  <c r="G25" i="3"/>
  <c r="F25" i="3"/>
  <c r="E25" i="3"/>
  <c r="D25" i="3"/>
  <c r="C25" i="3"/>
  <c r="H24" i="3"/>
  <c r="G24" i="3"/>
  <c r="F24" i="3"/>
  <c r="E24" i="3"/>
  <c r="D24" i="3"/>
  <c r="C24" i="3"/>
  <c r="H23" i="3"/>
  <c r="G23" i="3"/>
  <c r="F23" i="3"/>
  <c r="E23" i="3"/>
  <c r="D23" i="3"/>
  <c r="C23" i="3"/>
  <c r="H22" i="3"/>
  <c r="G22" i="3"/>
  <c r="F22" i="3"/>
  <c r="E22" i="3"/>
  <c r="D22" i="3"/>
  <c r="C22" i="3"/>
  <c r="H21" i="3"/>
  <c r="G21" i="3"/>
  <c r="F21" i="3"/>
  <c r="E21" i="3"/>
  <c r="D21" i="3"/>
  <c r="C21" i="3"/>
  <c r="H20" i="3"/>
  <c r="G20" i="3"/>
  <c r="F20" i="3"/>
  <c r="E20" i="3"/>
  <c r="D20" i="3"/>
  <c r="C20" i="3"/>
  <c r="H19" i="3"/>
  <c r="G19" i="3"/>
  <c r="F19" i="3"/>
  <c r="E19" i="3"/>
  <c r="D19" i="3"/>
  <c r="C19" i="3"/>
  <c r="H18" i="3"/>
  <c r="G18" i="3"/>
  <c r="F18" i="3"/>
  <c r="E18" i="3"/>
  <c r="D18" i="3"/>
  <c r="C18" i="3"/>
  <c r="H17" i="3"/>
  <c r="G17" i="3"/>
  <c r="F17" i="3"/>
  <c r="E17" i="3"/>
  <c r="D17" i="3"/>
  <c r="C17" i="3"/>
  <c r="H16" i="3"/>
  <c r="G16" i="3"/>
  <c r="F16" i="3"/>
  <c r="E16" i="3"/>
  <c r="D16" i="3"/>
  <c r="C16" i="3"/>
  <c r="H15" i="3"/>
  <c r="G15" i="3"/>
  <c r="F15" i="3"/>
  <c r="E15" i="3"/>
  <c r="D15" i="3"/>
  <c r="C15" i="3"/>
  <c r="H14" i="3"/>
  <c r="G14" i="3"/>
  <c r="F14" i="3"/>
  <c r="E14" i="3"/>
  <c r="D14" i="3"/>
  <c r="C14" i="3"/>
  <c r="H13" i="3"/>
  <c r="G13" i="3"/>
  <c r="F13" i="3"/>
  <c r="E13" i="3"/>
  <c r="D13" i="3"/>
  <c r="C13" i="3"/>
  <c r="H12" i="3"/>
  <c r="G12" i="3"/>
  <c r="F12" i="3"/>
  <c r="E12" i="3"/>
  <c r="D12" i="3"/>
  <c r="C12" i="3"/>
  <c r="H11" i="3"/>
  <c r="G11" i="3"/>
  <c r="F11" i="3"/>
  <c r="E11" i="3"/>
  <c r="D11" i="3"/>
  <c r="C11" i="3"/>
  <c r="H10" i="3"/>
  <c r="G10" i="3"/>
  <c r="F10" i="3"/>
  <c r="E10" i="3"/>
  <c r="D10" i="3"/>
  <c r="C10" i="3"/>
  <c r="H9" i="3"/>
  <c r="G9" i="3"/>
  <c r="F9" i="3"/>
  <c r="E9" i="3"/>
  <c r="D9" i="3"/>
  <c r="C9" i="3"/>
  <c r="H8" i="3"/>
  <c r="G8" i="3"/>
  <c r="F8" i="3"/>
  <c r="E8" i="3"/>
  <c r="D8" i="3"/>
  <c r="C8" i="3"/>
  <c r="H7" i="3"/>
  <c r="G7" i="3"/>
  <c r="F7" i="3"/>
  <c r="E7" i="3"/>
  <c r="D7" i="3"/>
  <c r="C7" i="3"/>
  <c r="H6" i="3"/>
  <c r="G6" i="3"/>
  <c r="F6" i="3"/>
  <c r="E6" i="3"/>
  <c r="D6" i="3"/>
  <c r="C6" i="3"/>
  <c r="H5" i="3"/>
  <c r="G5" i="3"/>
  <c r="F5" i="3"/>
  <c r="E5" i="3"/>
  <c r="D5" i="3"/>
  <c r="C5" i="3"/>
  <c r="H4" i="3"/>
  <c r="G4" i="3"/>
  <c r="F4" i="3"/>
  <c r="E4" i="3"/>
  <c r="D4" i="3"/>
  <c r="C4" i="3"/>
  <c r="H3" i="3"/>
  <c r="G3" i="3"/>
  <c r="F3" i="3"/>
  <c r="E3" i="3"/>
  <c r="D3" i="3"/>
  <c r="C3" i="3"/>
  <c r="H2" i="3"/>
  <c r="G2" i="3"/>
  <c r="F2" i="3"/>
  <c r="E2" i="3"/>
  <c r="D2" i="3"/>
  <c r="C2" i="3"/>
  <c r="H21" i="2"/>
  <c r="G21" i="2"/>
  <c r="F21" i="2"/>
  <c r="E21" i="2"/>
  <c r="D21" i="2"/>
  <c r="C21" i="2"/>
  <c r="B21" i="2"/>
  <c r="H20" i="2"/>
  <c r="G20" i="2"/>
  <c r="F20" i="2"/>
  <c r="E20" i="2"/>
  <c r="D20" i="2"/>
  <c r="C20" i="2"/>
  <c r="H19" i="2"/>
  <c r="G19" i="2"/>
  <c r="F19" i="2"/>
  <c r="E19" i="2"/>
  <c r="D19" i="2"/>
  <c r="C19" i="2"/>
  <c r="H18" i="2"/>
  <c r="G18" i="2"/>
  <c r="F18" i="2"/>
  <c r="E18" i="2"/>
  <c r="D18" i="2"/>
  <c r="C18" i="2"/>
  <c r="H17" i="2"/>
  <c r="G17" i="2"/>
  <c r="F17" i="2"/>
  <c r="E17" i="2"/>
  <c r="D17" i="2"/>
  <c r="C17" i="2"/>
  <c r="H16" i="2"/>
  <c r="G16" i="2"/>
  <c r="F16" i="2"/>
  <c r="E16" i="2"/>
  <c r="D16" i="2"/>
  <c r="C16" i="2"/>
  <c r="H15" i="2"/>
  <c r="G15" i="2"/>
  <c r="F15" i="2"/>
  <c r="E15" i="2"/>
  <c r="D15" i="2"/>
  <c r="C15" i="2"/>
  <c r="H14" i="2"/>
  <c r="G14" i="2"/>
  <c r="F14" i="2"/>
  <c r="E14" i="2"/>
  <c r="D14" i="2"/>
  <c r="C14" i="2"/>
  <c r="H13" i="2"/>
  <c r="G13" i="2"/>
  <c r="F13" i="2"/>
  <c r="E13" i="2"/>
  <c r="D13" i="2"/>
  <c r="C13" i="2"/>
  <c r="H12" i="2"/>
  <c r="G12" i="2"/>
  <c r="F12" i="2"/>
  <c r="E12" i="2"/>
  <c r="D12" i="2"/>
  <c r="C12" i="2"/>
  <c r="H11" i="2"/>
  <c r="G11" i="2"/>
  <c r="F11" i="2"/>
  <c r="E11" i="2"/>
  <c r="D11" i="2"/>
  <c r="C11" i="2"/>
  <c r="H10" i="2"/>
  <c r="G10" i="2"/>
  <c r="F10" i="2"/>
  <c r="E10" i="2"/>
  <c r="D10" i="2"/>
  <c r="C10" i="2"/>
  <c r="H9" i="2"/>
  <c r="G9" i="2"/>
  <c r="F9" i="2"/>
  <c r="E9" i="2"/>
  <c r="D9" i="2"/>
  <c r="C9" i="2"/>
  <c r="H8" i="2"/>
  <c r="G8" i="2"/>
  <c r="F8" i="2"/>
  <c r="E8" i="2"/>
  <c r="D8" i="2"/>
  <c r="C8" i="2"/>
  <c r="H7" i="2"/>
  <c r="G7" i="2"/>
  <c r="F7" i="2"/>
  <c r="E7" i="2"/>
  <c r="D7" i="2"/>
  <c r="C7" i="2"/>
  <c r="H6" i="2"/>
  <c r="G6" i="2"/>
  <c r="F6" i="2"/>
  <c r="E6" i="2"/>
  <c r="D6" i="2"/>
  <c r="C6" i="2"/>
  <c r="H5" i="2"/>
  <c r="G5" i="2"/>
  <c r="F5" i="2"/>
  <c r="E5" i="2"/>
  <c r="D5" i="2"/>
  <c r="C5" i="2"/>
  <c r="H4" i="2"/>
  <c r="G4" i="2"/>
  <c r="F4" i="2"/>
  <c r="E4" i="2"/>
  <c r="D4" i="2"/>
  <c r="C4" i="2"/>
  <c r="H3" i="2"/>
  <c r="G3" i="2"/>
  <c r="F3" i="2"/>
  <c r="E3" i="2"/>
  <c r="D3" i="2"/>
  <c r="C3" i="2"/>
  <c r="H2" i="2"/>
  <c r="G2" i="2"/>
  <c r="F2" i="2"/>
  <c r="E2" i="2"/>
  <c r="D2" i="2"/>
  <c r="C2" i="2"/>
  <c r="B911" i="1"/>
  <c r="B910" i="1"/>
  <c r="B909" i="1"/>
  <c r="B908" i="1"/>
  <c r="B907" i="1"/>
  <c r="B206" i="12" s="1"/>
  <c r="B906" i="1"/>
  <c r="B72" i="7" s="1"/>
  <c r="B905" i="1"/>
  <c r="B904" i="1"/>
  <c r="B903" i="1"/>
  <c r="B902" i="1"/>
  <c r="B901" i="1"/>
  <c r="B900" i="1"/>
  <c r="B899" i="1"/>
  <c r="B898" i="1"/>
  <c r="B897" i="1"/>
  <c r="B103" i="9" s="1"/>
  <c r="B896" i="1"/>
  <c r="B895" i="1"/>
  <c r="B894" i="1"/>
  <c r="B893" i="1"/>
  <c r="B892" i="1"/>
  <c r="B102" i="9" s="1"/>
  <c r="B891" i="1"/>
  <c r="B890" i="1"/>
  <c r="B199" i="10" s="1"/>
  <c r="B889" i="1"/>
  <c r="B888" i="1"/>
  <c r="B203" i="12" s="1"/>
  <c r="B887" i="1"/>
  <c r="B886" i="1"/>
  <c r="B885" i="1"/>
  <c r="B884" i="1"/>
  <c r="B883" i="1"/>
  <c r="B882" i="1"/>
  <c r="B183" i="3" s="1"/>
  <c r="B881" i="1"/>
  <c r="B880" i="1"/>
  <c r="B879" i="1"/>
  <c r="B100" i="9" s="1"/>
  <c r="B878" i="1"/>
  <c r="B877" i="1"/>
  <c r="B876" i="1"/>
  <c r="B208" i="14" s="1"/>
  <c r="B875" i="1"/>
  <c r="B98" i="9" s="1"/>
  <c r="B874" i="1"/>
  <c r="B197" i="10" s="1"/>
  <c r="B873" i="1"/>
  <c r="B872" i="1"/>
  <c r="B871" i="1"/>
  <c r="B870" i="1"/>
  <c r="B869" i="1"/>
  <c r="B868" i="1"/>
  <c r="B867" i="1"/>
  <c r="B866" i="1"/>
  <c r="B195" i="10" s="1"/>
  <c r="B865" i="1"/>
  <c r="B94" i="9" s="1"/>
  <c r="B864" i="1"/>
  <c r="B204" i="14" s="1"/>
  <c r="B863" i="1"/>
  <c r="B862" i="1"/>
  <c r="B861" i="1"/>
  <c r="B860" i="1"/>
  <c r="B859" i="1"/>
  <c r="B161" i="13" s="1"/>
  <c r="B858" i="1"/>
  <c r="B857" i="1"/>
  <c r="B856" i="1"/>
  <c r="B855" i="1"/>
  <c r="B193" i="10" s="1"/>
  <c r="B854" i="1"/>
  <c r="B853" i="1"/>
  <c r="B852" i="1"/>
  <c r="B851" i="1"/>
  <c r="B850" i="1"/>
  <c r="B849" i="1"/>
  <c r="B173" i="3" s="1"/>
  <c r="B848" i="1"/>
  <c r="B847" i="1"/>
  <c r="B157" i="13" s="1"/>
  <c r="B846" i="1"/>
  <c r="B845" i="1"/>
  <c r="B844" i="1"/>
  <c r="B189" i="12" s="1"/>
  <c r="B843" i="1"/>
  <c r="B59" i="5" s="1"/>
  <c r="B842" i="1"/>
  <c r="B100" i="15" s="1"/>
  <c r="B841" i="1"/>
  <c r="B201" i="14" s="1"/>
  <c r="B840" i="1"/>
  <c r="B839" i="1"/>
  <c r="B838" i="1"/>
  <c r="B837" i="1"/>
  <c r="B836" i="1"/>
  <c r="B168" i="3" s="1"/>
  <c r="B835" i="1"/>
  <c r="B184" i="12" s="1"/>
  <c r="B834" i="1"/>
  <c r="B833" i="1"/>
  <c r="B832" i="1"/>
  <c r="B185" i="10" s="1"/>
  <c r="B831" i="1"/>
  <c r="B187" i="10" s="1"/>
  <c r="B830" i="1"/>
  <c r="B829" i="1"/>
  <c r="B828" i="1"/>
  <c r="B827" i="1"/>
  <c r="B185" i="12" s="1"/>
  <c r="B826" i="1"/>
  <c r="B184" i="10" s="1"/>
  <c r="B825" i="1"/>
  <c r="B824" i="1"/>
  <c r="B823" i="1"/>
  <c r="B167" i="3" s="1"/>
  <c r="B822" i="1"/>
  <c r="B821" i="1"/>
  <c r="B820" i="1"/>
  <c r="B17" i="2" s="1"/>
  <c r="B819" i="1"/>
  <c r="B818" i="1"/>
  <c r="B88" i="9" s="1"/>
  <c r="B817" i="1"/>
  <c r="B816" i="1"/>
  <c r="B815" i="1"/>
  <c r="B87" i="9" s="1"/>
  <c r="B814" i="1"/>
  <c r="B813" i="1"/>
  <c r="B812" i="1"/>
  <c r="B94" i="15" s="1"/>
  <c r="B811" i="1"/>
  <c r="B181" i="10" s="1"/>
  <c r="B810" i="1"/>
  <c r="B809" i="1"/>
  <c r="B192" i="14" s="1"/>
  <c r="B808" i="1"/>
  <c r="B807" i="1"/>
  <c r="B806" i="1"/>
  <c r="B805" i="1"/>
  <c r="B804" i="1"/>
  <c r="B165" i="3" s="1"/>
  <c r="B803" i="1"/>
  <c r="B152" i="13" s="1"/>
  <c r="B802" i="1"/>
  <c r="B58" i="7" s="1"/>
  <c r="B801" i="1"/>
  <c r="B800" i="1"/>
  <c r="B799" i="1"/>
  <c r="B798" i="1"/>
  <c r="B797" i="1"/>
  <c r="B796" i="1"/>
  <c r="B795" i="1"/>
  <c r="B177" i="12" s="1"/>
  <c r="B794" i="1"/>
  <c r="B178" i="10" s="1"/>
  <c r="B793" i="1"/>
  <c r="B52" i="11" s="1"/>
  <c r="B792" i="1"/>
  <c r="B791" i="1"/>
  <c r="B149" i="13" s="1"/>
  <c r="B790" i="1"/>
  <c r="B789" i="1"/>
  <c r="B788" i="1"/>
  <c r="B187" i="14" s="1"/>
  <c r="B787" i="1"/>
  <c r="B175" i="10" s="1"/>
  <c r="B786" i="1"/>
  <c r="B49" i="8" s="1"/>
  <c r="B785" i="1"/>
  <c r="B175" i="12" s="1"/>
  <c r="B784" i="1"/>
  <c r="B783" i="1"/>
  <c r="B50" i="11" s="1"/>
  <c r="B782" i="1"/>
  <c r="B781" i="1"/>
  <c r="B780" i="1"/>
  <c r="B779" i="1"/>
  <c r="B172" i="12" s="1"/>
  <c r="B778" i="1"/>
  <c r="B177" i="10" s="1"/>
  <c r="B777" i="1"/>
  <c r="B776" i="1"/>
  <c r="B97" i="6" s="1"/>
  <c r="B775" i="1"/>
  <c r="B91" i="15" s="1"/>
  <c r="B774" i="1"/>
  <c r="B773" i="1"/>
  <c r="B772" i="1"/>
  <c r="B179" i="3" s="1"/>
  <c r="B771" i="1"/>
  <c r="B96" i="6" s="1"/>
  <c r="B770" i="1"/>
  <c r="B53" i="5" s="1"/>
  <c r="B769" i="1"/>
  <c r="B768" i="1"/>
  <c r="B169" i="10" s="1"/>
  <c r="B767" i="1"/>
  <c r="B766" i="1"/>
  <c r="B765" i="1"/>
  <c r="B170" i="12" s="1"/>
  <c r="B764" i="1"/>
  <c r="B763" i="1"/>
  <c r="B182" i="14" s="1"/>
  <c r="B762" i="1"/>
  <c r="B171" i="10" s="1"/>
  <c r="B761" i="1"/>
  <c r="B153" i="3" s="1"/>
  <c r="B760" i="1"/>
  <c r="B759" i="1"/>
  <c r="B48" i="11" s="1"/>
  <c r="B758" i="1"/>
  <c r="B757" i="1"/>
  <c r="B756" i="1"/>
  <c r="B755" i="1"/>
  <c r="B754" i="1"/>
  <c r="B753" i="1"/>
  <c r="B752" i="1"/>
  <c r="B751" i="1"/>
  <c r="B176" i="14" s="1"/>
  <c r="B750" i="1"/>
  <c r="B749" i="1"/>
  <c r="B748" i="1"/>
  <c r="B55" i="7" s="1"/>
  <c r="B747" i="1"/>
  <c r="B746" i="1"/>
  <c r="B146" i="13" s="1"/>
  <c r="B745" i="1"/>
  <c r="B744" i="1"/>
  <c r="B181" i="14" s="1"/>
  <c r="B743" i="1"/>
  <c r="B94" i="6" s="1"/>
  <c r="B742" i="1"/>
  <c r="B741" i="1"/>
  <c r="B740" i="1"/>
  <c r="B175" i="14" s="1"/>
  <c r="B739" i="1"/>
  <c r="B80" i="9" s="1"/>
  <c r="B738" i="1"/>
  <c r="B92" i="6" s="1"/>
  <c r="B737" i="1"/>
  <c r="B736" i="1"/>
  <c r="B735" i="1"/>
  <c r="B734" i="1"/>
  <c r="B733" i="1"/>
  <c r="B732" i="1"/>
  <c r="B84" i="15" s="1"/>
  <c r="B731" i="1"/>
  <c r="B161" i="10" s="1"/>
  <c r="B730" i="1"/>
  <c r="B729" i="1"/>
  <c r="B728" i="1"/>
  <c r="B727" i="1"/>
  <c r="B160" i="10" s="1"/>
  <c r="B726" i="1"/>
  <c r="B725" i="1"/>
  <c r="B724" i="1"/>
  <c r="B143" i="3" s="1"/>
  <c r="B723" i="1"/>
  <c r="B162" i="10" s="1"/>
  <c r="B722" i="1"/>
  <c r="B721" i="1"/>
  <c r="B720" i="1"/>
  <c r="B161" i="12" s="1"/>
  <c r="B719" i="1"/>
  <c r="B170" i="14" s="1"/>
  <c r="B718" i="1"/>
  <c r="B717" i="1"/>
  <c r="B716" i="1"/>
  <c r="B158" i="12" s="1"/>
  <c r="B715" i="1"/>
  <c r="B714" i="1"/>
  <c r="B137" i="13" s="1"/>
  <c r="B713" i="1"/>
  <c r="B712" i="1"/>
  <c r="B139" i="13" s="1"/>
  <c r="B711" i="1"/>
  <c r="B710" i="1"/>
  <c r="B709" i="1"/>
  <c r="B708" i="1"/>
  <c r="B707" i="1"/>
  <c r="B76" i="9" s="1"/>
  <c r="B706" i="1"/>
  <c r="B75" i="9" s="1"/>
  <c r="B705" i="1"/>
  <c r="B73" i="9" s="1"/>
  <c r="B704" i="1"/>
  <c r="B703" i="1"/>
  <c r="B702" i="1"/>
  <c r="B701" i="1"/>
  <c r="B155" i="10" s="1"/>
  <c r="B700" i="1"/>
  <c r="B133" i="13" s="1"/>
  <c r="B699" i="1"/>
  <c r="B85" i="6" s="1"/>
  <c r="B698" i="1"/>
  <c r="B166" i="14" s="1"/>
  <c r="B673" i="1"/>
  <c r="B79" i="15" s="1"/>
  <c r="B696" i="1"/>
  <c r="B695" i="1"/>
  <c r="B694" i="1"/>
  <c r="B693" i="1"/>
  <c r="B692" i="1"/>
  <c r="B691" i="1"/>
  <c r="B165" i="14" s="1"/>
  <c r="B690" i="1"/>
  <c r="B154" i="10" s="1"/>
  <c r="B689" i="1"/>
  <c r="B137" i="3" s="1"/>
  <c r="B688" i="1"/>
  <c r="B687" i="1"/>
  <c r="B686" i="1"/>
  <c r="B685" i="1"/>
  <c r="B684" i="1"/>
  <c r="B683" i="1"/>
  <c r="B151" i="12" s="1"/>
  <c r="B682" i="1"/>
  <c r="B681" i="1"/>
  <c r="B680" i="1"/>
  <c r="B679" i="1"/>
  <c r="B152" i="10" s="1"/>
  <c r="B678" i="1"/>
  <c r="B677" i="1"/>
  <c r="B676" i="1"/>
  <c r="B675" i="1"/>
  <c r="B129" i="13" s="1"/>
  <c r="B674" i="1"/>
  <c r="B149" i="10" s="1"/>
  <c r="B639" i="1"/>
  <c r="B72" i="9" s="1"/>
  <c r="B672" i="1"/>
  <c r="B671" i="1"/>
  <c r="B49" i="7" s="1"/>
  <c r="B670" i="1"/>
  <c r="B669" i="1"/>
  <c r="B150" i="12" s="1"/>
  <c r="B668" i="1"/>
  <c r="B161" i="14" s="1"/>
  <c r="B667" i="1"/>
  <c r="B69" i="9" s="1"/>
  <c r="B666" i="1"/>
  <c r="B665" i="1"/>
  <c r="B664" i="1"/>
  <c r="B663" i="1"/>
  <c r="B47" i="7" s="1"/>
  <c r="B662" i="1"/>
  <c r="B661" i="1"/>
  <c r="B660" i="1"/>
  <c r="B48" i="7" s="1"/>
  <c r="B659" i="1"/>
  <c r="B66" i="9" s="1"/>
  <c r="B658" i="1"/>
  <c r="B126" i="13" s="1"/>
  <c r="B657" i="1"/>
  <c r="B656" i="1"/>
  <c r="B128" i="13" s="1"/>
  <c r="B655" i="1"/>
  <c r="B654" i="1"/>
  <c r="B653" i="1"/>
  <c r="B652" i="1"/>
  <c r="B651" i="1"/>
  <c r="B80" i="6" s="1"/>
  <c r="B650" i="1"/>
  <c r="B144" i="12" s="1"/>
  <c r="B649" i="1"/>
  <c r="B130" i="3" s="1"/>
  <c r="B648" i="1"/>
  <c r="B647" i="1"/>
  <c r="B646" i="1"/>
  <c r="B645" i="1"/>
  <c r="B644" i="1"/>
  <c r="B643" i="1"/>
  <c r="B642" i="1"/>
  <c r="B145" i="12" s="1"/>
  <c r="B641" i="1"/>
  <c r="B16" i="4" s="1"/>
  <c r="B640" i="1"/>
  <c r="B635" i="1"/>
  <c r="B46" i="5" s="1"/>
  <c r="B638" i="1"/>
  <c r="B637" i="1"/>
  <c r="B636" i="1"/>
  <c r="B26" i="3" s="1"/>
  <c r="B591" i="1"/>
  <c r="B142" i="12" s="1"/>
  <c r="B634" i="1"/>
  <c r="B633" i="1"/>
  <c r="B152" i="14" s="1"/>
  <c r="B632" i="1"/>
  <c r="B631" i="1"/>
  <c r="B151" i="14" s="1"/>
  <c r="B630" i="1"/>
  <c r="B629" i="1"/>
  <c r="B628" i="1"/>
  <c r="B627" i="1"/>
  <c r="B626" i="1"/>
  <c r="B141" i="12" s="1"/>
  <c r="B625" i="1"/>
  <c r="B121" i="13" s="1"/>
  <c r="B624" i="1"/>
  <c r="B623" i="1"/>
  <c r="B118" i="13" s="1"/>
  <c r="B622" i="1"/>
  <c r="B621" i="1"/>
  <c r="B620" i="1"/>
  <c r="B619" i="1"/>
  <c r="B135" i="12" s="1"/>
  <c r="B618" i="1"/>
  <c r="B617" i="1"/>
  <c r="B139" i="10" s="1"/>
  <c r="B616" i="1"/>
  <c r="B149" i="14" s="1"/>
  <c r="B615" i="1"/>
  <c r="B136" i="12" s="1"/>
  <c r="B614" i="1"/>
  <c r="B613" i="1"/>
  <c r="B612" i="1"/>
  <c r="B611" i="1"/>
  <c r="B42" i="7" s="1"/>
  <c r="B610" i="1"/>
  <c r="B150" i="14" s="1"/>
  <c r="B609" i="1"/>
  <c r="B608" i="1"/>
  <c r="B120" i="3" s="1"/>
  <c r="B607" i="1"/>
  <c r="B606" i="1"/>
  <c r="B63" i="9" s="1"/>
  <c r="B605" i="1"/>
  <c r="B604" i="1"/>
  <c r="B603" i="1"/>
  <c r="B117" i="13" s="1"/>
  <c r="B602" i="1"/>
  <c r="B601" i="1"/>
  <c r="B136" i="10" s="1"/>
  <c r="B600" i="1"/>
  <c r="B599" i="1"/>
  <c r="B133" i="10" s="1"/>
  <c r="B598" i="1"/>
  <c r="B597" i="1"/>
  <c r="B596" i="1"/>
  <c r="B595" i="1"/>
  <c r="B41" i="7" s="1"/>
  <c r="B594" i="1"/>
  <c r="B593" i="1"/>
  <c r="B592" i="1"/>
  <c r="B144" i="14" s="1"/>
  <c r="B563" i="1"/>
  <c r="B36" i="8" s="1"/>
  <c r="B590" i="1"/>
  <c r="B589" i="1"/>
  <c r="B588" i="1"/>
  <c r="B39" i="11" s="1"/>
  <c r="B587" i="1"/>
  <c r="B37" i="8" s="1"/>
  <c r="B586" i="1"/>
  <c r="B133" i="12" s="1"/>
  <c r="B585" i="1"/>
  <c r="B584" i="1"/>
  <c r="B583" i="1"/>
  <c r="B582" i="1"/>
  <c r="B581" i="1"/>
  <c r="B580" i="1"/>
  <c r="B58" i="9" s="1"/>
  <c r="B579" i="1"/>
  <c r="B116" i="13" s="1"/>
  <c r="B578" i="1"/>
  <c r="B142" i="14" s="1"/>
  <c r="B577" i="1"/>
  <c r="B576" i="1"/>
  <c r="B575" i="1"/>
  <c r="B114" i="13" s="1"/>
  <c r="B574" i="1"/>
  <c r="B114" i="3" s="1"/>
  <c r="B573" i="1"/>
  <c r="B59" i="9" s="1"/>
  <c r="B572" i="1"/>
  <c r="B56" i="9" s="1"/>
  <c r="B571" i="1"/>
  <c r="B113" i="13" s="1"/>
  <c r="B570" i="1"/>
  <c r="B569" i="1"/>
  <c r="B568" i="1"/>
  <c r="B134" i="14" s="1"/>
  <c r="B567" i="1"/>
  <c r="B566" i="1"/>
  <c r="B565" i="1"/>
  <c r="B564" i="1"/>
  <c r="B481" i="1"/>
  <c r="B135" i="14" s="1"/>
  <c r="B562" i="1"/>
  <c r="B561" i="1"/>
  <c r="B560" i="1"/>
  <c r="B559" i="1"/>
  <c r="B558" i="1"/>
  <c r="B112" i="3" s="1"/>
  <c r="B557" i="1"/>
  <c r="B556" i="1"/>
  <c r="B555" i="1"/>
  <c r="B38" i="7" s="1"/>
  <c r="B554" i="1"/>
  <c r="B553" i="1"/>
  <c r="B552" i="1"/>
  <c r="B124" i="12" s="1"/>
  <c r="B551" i="1"/>
  <c r="B108" i="13" s="1"/>
  <c r="B550" i="1"/>
  <c r="B549" i="1"/>
  <c r="B548" i="1"/>
  <c r="B121" i="12" s="1"/>
  <c r="B547" i="1"/>
  <c r="B131" i="14" s="1"/>
  <c r="B546" i="1"/>
  <c r="B109" i="13" s="1"/>
  <c r="B545" i="1"/>
  <c r="B544" i="1"/>
  <c r="B37" i="11" s="1"/>
  <c r="B543" i="1"/>
  <c r="B111" i="13" s="1"/>
  <c r="B542" i="1"/>
  <c r="B130" i="14" s="1"/>
  <c r="B541" i="1"/>
  <c r="B540" i="1"/>
  <c r="B106" i="13" s="1"/>
  <c r="B539" i="1"/>
  <c r="B53" i="9" s="1"/>
  <c r="B538" i="1"/>
  <c r="B51" i="9" s="1"/>
  <c r="B537" i="1"/>
  <c r="B105" i="3" s="1"/>
  <c r="B536" i="1"/>
  <c r="B122" i="10" s="1"/>
  <c r="B535" i="1"/>
  <c r="B534" i="1"/>
  <c r="B533" i="1"/>
  <c r="B126" i="14" s="1"/>
  <c r="B532" i="1"/>
  <c r="B531" i="1"/>
  <c r="B120" i="12" s="1"/>
  <c r="B530" i="1"/>
  <c r="B529" i="1"/>
  <c r="B105" i="13" s="1"/>
  <c r="B528" i="1"/>
  <c r="B119" i="12" s="1"/>
  <c r="B527" i="1"/>
  <c r="B104" i="13" s="1"/>
  <c r="B526" i="1"/>
  <c r="B120" i="10" s="1"/>
  <c r="B525" i="1"/>
  <c r="B125" i="14" s="1"/>
  <c r="B524" i="1"/>
  <c r="B103" i="13" s="1"/>
  <c r="B523" i="1"/>
  <c r="B522" i="1"/>
  <c r="B119" i="10" s="1"/>
  <c r="B521" i="1"/>
  <c r="B520" i="1"/>
  <c r="B118" i="12" s="1"/>
  <c r="B519" i="1"/>
  <c r="B61" i="15" s="1"/>
  <c r="B518" i="1"/>
  <c r="B517" i="1"/>
  <c r="B516" i="1"/>
  <c r="B515" i="1"/>
  <c r="B115" i="10" s="1"/>
  <c r="B514" i="1"/>
  <c r="B513" i="1"/>
  <c r="B34" i="11" s="1"/>
  <c r="B512" i="1"/>
  <c r="B37" i="7" s="1"/>
  <c r="B511" i="1"/>
  <c r="B510" i="1"/>
  <c r="B509" i="1"/>
  <c r="B508" i="1"/>
  <c r="B507" i="1"/>
  <c r="B506" i="1"/>
  <c r="B114" i="10" s="1"/>
  <c r="B505" i="1"/>
  <c r="B115" i="12" s="1"/>
  <c r="B504" i="1"/>
  <c r="B49" i="9" s="1"/>
  <c r="B503" i="1"/>
  <c r="B502" i="1"/>
  <c r="B501" i="1"/>
  <c r="B500" i="1"/>
  <c r="B113" i="12" s="1"/>
  <c r="B499" i="1"/>
  <c r="B498" i="1"/>
  <c r="B497" i="1"/>
  <c r="B33" i="11" s="1"/>
  <c r="B496" i="1"/>
  <c r="B120" i="14" s="1"/>
  <c r="B495" i="1"/>
  <c r="B494" i="1"/>
  <c r="B493" i="1"/>
  <c r="B492" i="1"/>
  <c r="B110" i="10" s="1"/>
  <c r="B491" i="1"/>
  <c r="B119" i="14" s="1"/>
  <c r="B490" i="1"/>
  <c r="B108" i="10" s="1"/>
  <c r="B489" i="1"/>
  <c r="B488" i="1"/>
  <c r="B34" i="5" s="1"/>
  <c r="B487" i="1"/>
  <c r="B486" i="1"/>
  <c r="B485" i="1"/>
  <c r="B484" i="1"/>
  <c r="B483" i="1"/>
  <c r="B107" i="10" s="1"/>
  <c r="B482" i="1"/>
  <c r="B106" i="10" s="1"/>
  <c r="B451" i="1"/>
  <c r="B57" i="6" s="1"/>
  <c r="B480" i="1"/>
  <c r="B56" i="15" s="1"/>
  <c r="B479" i="1"/>
  <c r="B96" i="13" s="1"/>
  <c r="B478" i="1"/>
  <c r="B477" i="1"/>
  <c r="B476" i="1"/>
  <c r="B56" i="6" s="1"/>
  <c r="B475" i="1"/>
  <c r="B118" i="14" s="1"/>
  <c r="B474" i="1"/>
  <c r="B473" i="1"/>
  <c r="B472" i="1"/>
  <c r="B105" i="10" s="1"/>
  <c r="B471" i="1"/>
  <c r="B109" i="12" s="1"/>
  <c r="B470" i="1"/>
  <c r="B469" i="1"/>
  <c r="B468" i="1"/>
  <c r="B44" i="9" s="1"/>
  <c r="B467" i="1"/>
  <c r="B101" i="10" s="1"/>
  <c r="B466" i="1"/>
  <c r="B31" i="11" s="1"/>
  <c r="B465" i="1"/>
  <c r="B464" i="1"/>
  <c r="B463" i="1"/>
  <c r="B53" i="6" s="1"/>
  <c r="B462" i="1"/>
  <c r="B461" i="1"/>
  <c r="B460" i="1"/>
  <c r="B30" i="5" s="1"/>
  <c r="B459" i="1"/>
  <c r="B458" i="1"/>
  <c r="B457" i="1"/>
  <c r="B102" i="10" s="1"/>
  <c r="B456" i="1"/>
  <c r="B113" i="14" s="1"/>
  <c r="B455" i="1"/>
  <c r="B454" i="1"/>
  <c r="B453" i="1"/>
  <c r="B93" i="13" s="1"/>
  <c r="B452" i="1"/>
  <c r="B104" i="12" s="1"/>
  <c r="B415" i="1"/>
  <c r="B54" i="15" s="1"/>
  <c r="B450" i="1"/>
  <c r="B449" i="1"/>
  <c r="B85" i="3" s="1"/>
  <c r="B448" i="1"/>
  <c r="B447" i="1"/>
  <c r="B108" i="14" s="1"/>
  <c r="B446" i="1"/>
  <c r="B445" i="1"/>
  <c r="B444" i="1"/>
  <c r="B28" i="11" s="1"/>
  <c r="B443" i="1"/>
  <c r="B29" i="11" s="1"/>
  <c r="B442" i="1"/>
  <c r="B441" i="1"/>
  <c r="B440" i="1"/>
  <c r="B439" i="1"/>
  <c r="B438" i="1"/>
  <c r="B102" i="12" s="1"/>
  <c r="B437" i="1"/>
  <c r="B82" i="3" s="1"/>
  <c r="B436" i="1"/>
  <c r="B104" i="14" s="1"/>
  <c r="B435" i="1"/>
  <c r="B434" i="1"/>
  <c r="B105" i="14" s="1"/>
  <c r="B433" i="1"/>
  <c r="B107" i="14" s="1"/>
  <c r="B432" i="1"/>
  <c r="B29" i="8" s="1"/>
  <c r="B431" i="1"/>
  <c r="B430" i="1"/>
  <c r="B429" i="1"/>
  <c r="B428" i="1"/>
  <c r="B100" i="12" s="1"/>
  <c r="B427" i="1"/>
  <c r="B426" i="1"/>
  <c r="B103" i="14" s="1"/>
  <c r="B425" i="1"/>
  <c r="B424" i="1"/>
  <c r="B27" i="11" s="1"/>
  <c r="B423" i="1"/>
  <c r="B422" i="1"/>
  <c r="B421" i="1"/>
  <c r="B420" i="1"/>
  <c r="B99" i="12" s="1"/>
  <c r="B419" i="1"/>
  <c r="B95" i="10" s="1"/>
  <c r="B418" i="1"/>
  <c r="B106" i="14" s="1"/>
  <c r="B417" i="1"/>
  <c r="B416" i="1"/>
  <c r="B42" i="9" s="1"/>
  <c r="B371" i="1"/>
  <c r="B90" i="10" s="1"/>
  <c r="B414" i="1"/>
  <c r="B413" i="1"/>
  <c r="B412" i="1"/>
  <c r="B85" i="13" s="1"/>
  <c r="B411" i="1"/>
  <c r="B410" i="1"/>
  <c r="B409" i="1"/>
  <c r="B408" i="1"/>
  <c r="B32" i="7" s="1"/>
  <c r="B407" i="1"/>
  <c r="B406" i="1"/>
  <c r="B405" i="1"/>
  <c r="B404" i="1"/>
  <c r="B83" i="13" s="1"/>
  <c r="B403" i="1"/>
  <c r="B402" i="1"/>
  <c r="B96" i="14" s="1"/>
  <c r="B401" i="1"/>
  <c r="B400" i="1"/>
  <c r="B89" i="10" s="1"/>
  <c r="B399" i="1"/>
  <c r="B398" i="1"/>
  <c r="B397" i="1"/>
  <c r="B396" i="1"/>
  <c r="B87" i="10" s="1"/>
  <c r="B395" i="1"/>
  <c r="B394" i="1"/>
  <c r="B393" i="1"/>
  <c r="B45" i="6" s="1"/>
  <c r="B392" i="1"/>
  <c r="B391" i="1"/>
  <c r="B390" i="1"/>
  <c r="B389" i="1"/>
  <c r="B388" i="1"/>
  <c r="B387" i="1"/>
  <c r="B90" i="12" s="1"/>
  <c r="B386" i="1"/>
  <c r="B385" i="1"/>
  <c r="B80" i="13" s="1"/>
  <c r="B384" i="1"/>
  <c r="B37" i="9" s="1"/>
  <c r="B383" i="1"/>
  <c r="B382" i="1"/>
  <c r="B94" i="14" s="1"/>
  <c r="B381" i="1"/>
  <c r="B78" i="13" s="1"/>
  <c r="B380" i="1"/>
  <c r="B44" i="6" s="1"/>
  <c r="B379" i="1"/>
  <c r="B378" i="1"/>
  <c r="B72" i="3" s="1"/>
  <c r="B377" i="1"/>
  <c r="B89" i="12" s="1"/>
  <c r="B376" i="1"/>
  <c r="B70" i="3" s="1"/>
  <c r="B375" i="1"/>
  <c r="B86" i="14" s="1"/>
  <c r="B374" i="1"/>
  <c r="B373" i="1"/>
  <c r="B372" i="1"/>
  <c r="B24" i="11" s="1"/>
  <c r="B234" i="1"/>
  <c r="B82" i="10" s="1"/>
  <c r="B370" i="1"/>
  <c r="B369" i="1"/>
  <c r="B68" i="3" s="1"/>
  <c r="B368" i="1"/>
  <c r="B76" i="13" s="1"/>
  <c r="B367" i="1"/>
  <c r="B84" i="10" s="1"/>
  <c r="B366" i="1"/>
  <c r="B89" i="14" s="1"/>
  <c r="B365" i="1"/>
  <c r="B364" i="1"/>
  <c r="B83" i="14" s="1"/>
  <c r="B363" i="1"/>
  <c r="B74" i="13" s="1"/>
  <c r="B362" i="1"/>
  <c r="B361" i="1"/>
  <c r="B84" i="12" s="1"/>
  <c r="B360" i="1"/>
  <c r="B359" i="1"/>
  <c r="B75" i="13" s="1"/>
  <c r="B358" i="1"/>
  <c r="B45" i="15" s="1"/>
  <c r="B357" i="1"/>
  <c r="B356" i="1"/>
  <c r="B355" i="1"/>
  <c r="B354" i="1"/>
  <c r="B353" i="1"/>
  <c r="B352" i="1"/>
  <c r="B351" i="1"/>
  <c r="B350" i="1"/>
  <c r="B349" i="1"/>
  <c r="B348" i="1"/>
  <c r="B85" i="12" s="1"/>
  <c r="B347" i="1"/>
  <c r="B346" i="1"/>
  <c r="B70" i="13" s="1"/>
  <c r="B345" i="1"/>
  <c r="B64" i="3" s="1"/>
  <c r="B344" i="1"/>
  <c r="B23" i="8" s="1"/>
  <c r="B343" i="1"/>
  <c r="B342" i="1"/>
  <c r="B341" i="1"/>
  <c r="B340" i="1"/>
  <c r="B80" i="12" s="1"/>
  <c r="B339" i="1"/>
  <c r="B338" i="1"/>
  <c r="B79" i="12" s="1"/>
  <c r="B337" i="1"/>
  <c r="B79" i="14" s="1"/>
  <c r="B336" i="1"/>
  <c r="B335" i="1"/>
  <c r="B21" i="11" s="1"/>
  <c r="B334" i="1"/>
  <c r="B333" i="1"/>
  <c r="B332" i="1"/>
  <c r="B77" i="12" s="1"/>
  <c r="B331" i="1"/>
  <c r="B330" i="1"/>
  <c r="B77" i="10" s="1"/>
  <c r="B329" i="1"/>
  <c r="B328" i="1"/>
  <c r="B32" i="9" s="1"/>
  <c r="B327" i="1"/>
  <c r="B326" i="1"/>
  <c r="B325" i="1"/>
  <c r="B324" i="1"/>
  <c r="B74" i="14" s="1"/>
  <c r="B323" i="1"/>
  <c r="B73" i="14" s="1"/>
  <c r="B322" i="1"/>
  <c r="B76" i="14" s="1"/>
  <c r="B321" i="1"/>
  <c r="B74" i="12" s="1"/>
  <c r="B320" i="1"/>
  <c r="B319" i="1"/>
  <c r="B318" i="1"/>
  <c r="B317" i="1"/>
  <c r="B316" i="1"/>
  <c r="B315" i="1"/>
  <c r="B7" i="4" s="1"/>
  <c r="B314" i="1"/>
  <c r="B75" i="10" s="1"/>
  <c r="B313" i="1"/>
  <c r="B64" i="13" s="1"/>
  <c r="B312" i="1"/>
  <c r="B73" i="12" s="1"/>
  <c r="B311" i="1"/>
  <c r="B75" i="14" s="1"/>
  <c r="B310" i="1"/>
  <c r="B309" i="1"/>
  <c r="B308" i="1"/>
  <c r="B35" i="6" s="1"/>
  <c r="B307" i="1"/>
  <c r="B71" i="14" s="1"/>
  <c r="B306" i="1"/>
  <c r="B305" i="1"/>
  <c r="B304" i="1"/>
  <c r="B303" i="1"/>
  <c r="B40" i="15" s="1"/>
  <c r="B302" i="1"/>
  <c r="B301" i="1"/>
  <c r="B300" i="1"/>
  <c r="B71" i="12" s="1"/>
  <c r="B299" i="1"/>
  <c r="B19" i="11" s="1"/>
  <c r="B298" i="1"/>
  <c r="B297" i="1"/>
  <c r="B296" i="1"/>
  <c r="B69" i="14" s="1"/>
  <c r="B295" i="1"/>
  <c r="B294" i="1"/>
  <c r="B52" i="3" s="1"/>
  <c r="B293" i="1"/>
  <c r="B292" i="1"/>
  <c r="B291" i="1"/>
  <c r="B8" i="2" s="1"/>
  <c r="B290" i="1"/>
  <c r="B69" i="12" s="1"/>
  <c r="B289" i="1"/>
  <c r="B288" i="1"/>
  <c r="B287" i="1"/>
  <c r="B286" i="1"/>
  <c r="B285" i="1"/>
  <c r="B284" i="1"/>
  <c r="B283" i="1"/>
  <c r="B66" i="14" s="1"/>
  <c r="B282" i="1"/>
  <c r="B66" i="12" s="1"/>
  <c r="B281" i="1"/>
  <c r="B61" i="13" s="1"/>
  <c r="B280" i="1"/>
  <c r="B279" i="1"/>
  <c r="B66" i="10" s="1"/>
  <c r="B278" i="1"/>
  <c r="B64" i="12" s="1"/>
  <c r="B277" i="1"/>
  <c r="B65" i="14" s="1"/>
  <c r="B276" i="1"/>
  <c r="B59" i="13" s="1"/>
  <c r="B275" i="1"/>
  <c r="B274" i="1"/>
  <c r="B63" i="10" s="1"/>
  <c r="B273" i="1"/>
  <c r="B272" i="1"/>
  <c r="B271" i="1"/>
  <c r="B270" i="1"/>
  <c r="B269" i="1"/>
  <c r="B268" i="1"/>
  <c r="B7" i="2" s="1"/>
  <c r="B267" i="1"/>
  <c r="B60" i="14" s="1"/>
  <c r="B266" i="1"/>
  <c r="B55" i="13" s="1"/>
  <c r="B265" i="1"/>
  <c r="B264" i="1"/>
  <c r="B263" i="1"/>
  <c r="B56" i="13" s="1"/>
  <c r="B262" i="1"/>
  <c r="B261" i="1"/>
  <c r="B260" i="1"/>
  <c r="B54" i="13" s="1"/>
  <c r="B259" i="1"/>
  <c r="B58" i="14" s="1"/>
  <c r="B258" i="1"/>
  <c r="B59" i="10" s="1"/>
  <c r="B257" i="1"/>
  <c r="B62" i="12" s="1"/>
  <c r="B256" i="1"/>
  <c r="B37" i="15" s="1"/>
  <c r="B255" i="1"/>
  <c r="B254" i="1"/>
  <c r="B253" i="1"/>
  <c r="B252" i="1"/>
  <c r="B251" i="1"/>
  <c r="B250" i="1"/>
  <c r="B28" i="6" s="1"/>
  <c r="B249" i="1"/>
  <c r="B248" i="1"/>
  <c r="B247" i="1"/>
  <c r="B246" i="1"/>
  <c r="B245" i="1"/>
  <c r="B244" i="1"/>
  <c r="B243" i="1"/>
  <c r="B242" i="1"/>
  <c r="B53" i="13" s="1"/>
  <c r="B241" i="1"/>
  <c r="B240" i="1"/>
  <c r="B239" i="1"/>
  <c r="B238" i="1"/>
  <c r="B43" i="3" s="1"/>
  <c r="B237" i="1"/>
  <c r="B54" i="14" s="1"/>
  <c r="B236" i="1"/>
  <c r="B33" i="15" s="1"/>
  <c r="B235" i="1"/>
  <c r="B219" i="1"/>
  <c r="B21" i="9" s="1"/>
  <c r="B233" i="1"/>
  <c r="B42" i="3" s="1"/>
  <c r="B232" i="1"/>
  <c r="B54" i="10" s="1"/>
  <c r="B231" i="1"/>
  <c r="B230" i="1"/>
  <c r="B229" i="1"/>
  <c r="B32" i="15" s="1"/>
  <c r="B228" i="1"/>
  <c r="B15" i="11" s="1"/>
  <c r="B227" i="1"/>
  <c r="B226" i="1"/>
  <c r="B225" i="1"/>
  <c r="B51" i="10" s="1"/>
  <c r="B224" i="1"/>
  <c r="B223" i="1"/>
  <c r="B222" i="1"/>
  <c r="B221" i="1"/>
  <c r="B48" i="13" s="1"/>
  <c r="B220" i="1"/>
  <c r="B19" i="9" s="1"/>
  <c r="B192" i="1"/>
  <c r="B18" i="9" s="1"/>
  <c r="B218" i="1"/>
  <c r="B37" i="3" s="1"/>
  <c r="B217" i="1"/>
  <c r="B216" i="1"/>
  <c r="B50" i="12" s="1"/>
  <c r="B215" i="1"/>
  <c r="B214" i="1"/>
  <c r="B213" i="1"/>
  <c r="B212" i="1"/>
  <c r="B211" i="1"/>
  <c r="B210" i="1"/>
  <c r="B209" i="1"/>
  <c r="B208" i="1"/>
  <c r="B14" i="11" s="1"/>
  <c r="B207" i="1"/>
  <c r="B13" i="5" s="1"/>
  <c r="B206" i="1"/>
  <c r="B205" i="1"/>
  <c r="B204" i="1"/>
  <c r="B203" i="1"/>
  <c r="B25" i="6" s="1"/>
  <c r="B202" i="1"/>
  <c r="B201" i="1"/>
  <c r="B200" i="1"/>
  <c r="B199" i="1"/>
  <c r="B43" i="13" s="1"/>
  <c r="B198" i="1"/>
  <c r="B197" i="1"/>
  <c r="B196" i="1"/>
  <c r="B47" i="14" s="1"/>
  <c r="B195" i="1"/>
  <c r="B194" i="1"/>
  <c r="B193" i="1"/>
  <c r="B140" i="1"/>
  <c r="B12" i="5" s="1"/>
  <c r="B191" i="1"/>
  <c r="B190" i="1"/>
  <c r="B45" i="14" s="1"/>
  <c r="B189" i="1"/>
  <c r="B188" i="1"/>
  <c r="B187" i="1"/>
  <c r="B186" i="1"/>
  <c r="B42" i="13" s="1"/>
  <c r="B185" i="1"/>
  <c r="B184" i="1"/>
  <c r="B41" i="13" s="1"/>
  <c r="B183" i="1"/>
  <c r="B182" i="1"/>
  <c r="B181" i="1"/>
  <c r="B180" i="1"/>
  <c r="B43" i="14" s="1"/>
  <c r="B179" i="1"/>
  <c r="B43" i="12" s="1"/>
  <c r="B178" i="1"/>
  <c r="B177" i="1"/>
  <c r="B176" i="1"/>
  <c r="B175" i="1"/>
  <c r="B174" i="1"/>
  <c r="B173" i="1"/>
  <c r="B172" i="1"/>
  <c r="B38" i="14" s="1"/>
  <c r="B171" i="1"/>
  <c r="B170" i="1"/>
  <c r="B40" i="10" s="1"/>
  <c r="B169" i="1"/>
  <c r="B168" i="1"/>
  <c r="B42" i="14" s="1"/>
  <c r="B167" i="1"/>
  <c r="B40" i="14" s="1"/>
  <c r="B166" i="1"/>
  <c r="B165" i="1"/>
  <c r="B164" i="1"/>
  <c r="B163" i="1"/>
  <c r="B162" i="1"/>
  <c r="B161" i="1"/>
  <c r="B160" i="1"/>
  <c r="B15" i="9" s="1"/>
  <c r="B159" i="1"/>
  <c r="B30" i="3" s="1"/>
  <c r="B158" i="1"/>
  <c r="B157" i="1"/>
  <c r="B156" i="1"/>
  <c r="B11" i="7" s="1"/>
  <c r="B155" i="1"/>
  <c r="B154" i="1"/>
  <c r="B153" i="1"/>
  <c r="B152" i="1"/>
  <c r="B14" i="9" s="1"/>
  <c r="B151" i="1"/>
  <c r="B150" i="1"/>
  <c r="B149" i="1"/>
  <c r="B148" i="1"/>
  <c r="B147" i="1"/>
  <c r="B146" i="1"/>
  <c r="B145" i="1"/>
  <c r="B144" i="1"/>
  <c r="B143" i="1"/>
  <c r="B23" i="15" s="1"/>
  <c r="B142" i="1"/>
  <c r="B141" i="1"/>
  <c r="B30" i="10" s="1"/>
  <c r="B697" i="1"/>
  <c r="B162" i="12" s="1"/>
  <c r="B139" i="1"/>
  <c r="B138" i="1"/>
  <c r="B137" i="1"/>
  <c r="B136" i="1"/>
  <c r="B135" i="1"/>
  <c r="B134" i="1"/>
  <c r="B133" i="1"/>
  <c r="B132" i="1"/>
  <c r="B131" i="1"/>
  <c r="B30" i="12" s="1"/>
  <c r="B130" i="1"/>
  <c r="B19" i="15" s="1"/>
  <c r="B129" i="1"/>
  <c r="B128" i="1"/>
  <c r="B127" i="1"/>
  <c r="B34" i="14" s="1"/>
  <c r="B126" i="1"/>
  <c r="B125" i="1"/>
  <c r="B124" i="1"/>
  <c r="B123" i="1"/>
  <c r="B32" i="10" s="1"/>
  <c r="B122" i="1"/>
  <c r="B121" i="1"/>
  <c r="B120" i="1"/>
  <c r="B12" i="9" s="1"/>
  <c r="B119" i="1"/>
  <c r="B118" i="1"/>
  <c r="B117" i="1"/>
  <c r="B116" i="1"/>
  <c r="B26" i="14" s="1"/>
  <c r="B115" i="1"/>
  <c r="B114" i="1"/>
  <c r="B26" i="10" s="1"/>
  <c r="B113" i="1"/>
  <c r="B112" i="1"/>
  <c r="B17" i="15" s="1"/>
  <c r="B111" i="1"/>
  <c r="B9" i="11" s="1"/>
  <c r="B110" i="1"/>
  <c r="B109" i="1"/>
  <c r="B108" i="1"/>
  <c r="B107" i="1"/>
  <c r="B106" i="1"/>
  <c r="B105" i="1"/>
  <c r="B104" i="1"/>
  <c r="B103" i="1"/>
  <c r="B21" i="12" s="1"/>
  <c r="B102" i="1"/>
  <c r="B25" i="10" s="1"/>
  <c r="B101" i="1"/>
  <c r="B100" i="1"/>
  <c r="B99" i="1"/>
  <c r="B98" i="1"/>
  <c r="B97" i="1"/>
  <c r="B96" i="1"/>
  <c r="B95" i="1"/>
  <c r="B12" i="6" s="1"/>
  <c r="B94" i="1"/>
  <c r="B93" i="1"/>
  <c r="B92" i="1"/>
  <c r="B91" i="1"/>
  <c r="B90" i="1"/>
  <c r="B89" i="1"/>
  <c r="B88" i="1"/>
  <c r="B87" i="1"/>
  <c r="B24" i="14" s="1"/>
  <c r="B86" i="1"/>
  <c r="B85" i="1"/>
  <c r="B84" i="1"/>
  <c r="B11" i="6" s="1"/>
  <c r="B83" i="1"/>
  <c r="B82" i="1"/>
  <c r="B81" i="1"/>
  <c r="B80" i="1"/>
  <c r="B8" i="9" s="1"/>
  <c r="B79" i="1"/>
  <c r="B78" i="1"/>
  <c r="B77" i="1"/>
  <c r="B76" i="1"/>
  <c r="B75" i="1"/>
  <c r="B74" i="1"/>
  <c r="B16" i="13" s="1"/>
  <c r="B73" i="1"/>
  <c r="B72" i="1"/>
  <c r="B7" i="11" s="1"/>
  <c r="B71" i="1"/>
  <c r="B70" i="1"/>
  <c r="B69" i="1"/>
  <c r="B68" i="1"/>
  <c r="B7" i="9" s="1"/>
  <c r="B67" i="1"/>
  <c r="B66" i="1"/>
  <c r="B65" i="1"/>
  <c r="B64" i="1"/>
  <c r="B63" i="1"/>
  <c r="B5" i="8" s="1"/>
  <c r="B62" i="1"/>
  <c r="B61" i="1"/>
  <c r="B60" i="1"/>
  <c r="B13" i="13" s="1"/>
  <c r="B59" i="1"/>
  <c r="B58" i="1"/>
  <c r="B5" i="6" s="1"/>
  <c r="B57" i="1"/>
  <c r="B56" i="1"/>
  <c r="B10" i="15" s="1"/>
  <c r="B55" i="1"/>
  <c r="B14" i="12" s="1"/>
  <c r="B54" i="1"/>
  <c r="B53" i="1"/>
  <c r="B52" i="1"/>
  <c r="B51" i="1"/>
  <c r="B11" i="15" s="1"/>
  <c r="B50" i="1"/>
  <c r="B6" i="11" s="1"/>
  <c r="B49" i="1"/>
  <c r="B48" i="1"/>
  <c r="B47" i="1"/>
  <c r="B46" i="1"/>
  <c r="B45" i="1"/>
  <c r="B44" i="1"/>
  <c r="B15" i="12" s="1"/>
  <c r="B43" i="1"/>
  <c r="B42" i="1"/>
  <c r="B12" i="10" s="1"/>
  <c r="B41" i="1"/>
  <c r="B40" i="1"/>
  <c r="B39" i="1"/>
  <c r="B3" i="11" s="1"/>
  <c r="B38" i="1"/>
  <c r="B37" i="1"/>
  <c r="B8" i="13" s="1"/>
  <c r="B36" i="1"/>
  <c r="B35" i="1"/>
  <c r="B34" i="1"/>
  <c r="B33" i="1"/>
  <c r="B4" i="11" s="1"/>
  <c r="B32" i="1"/>
  <c r="B4" i="5" s="1"/>
  <c r="B31" i="1"/>
  <c r="B30" i="1"/>
  <c r="B29" i="1"/>
  <c r="B28" i="1"/>
  <c r="B27" i="1"/>
  <c r="B26" i="1"/>
  <c r="B6" i="15" s="1"/>
  <c r="B25" i="1"/>
  <c r="B24" i="1"/>
  <c r="B23" i="1"/>
  <c r="B22" i="1"/>
  <c r="B21" i="1"/>
  <c r="B20" i="1"/>
  <c r="B19" i="1"/>
  <c r="B4" i="13" s="1"/>
  <c r="B18" i="1"/>
  <c r="B17" i="1"/>
  <c r="B16" i="1"/>
  <c r="B15" i="1"/>
  <c r="B5" i="13" s="1"/>
  <c r="B14" i="1"/>
  <c r="B13" i="1"/>
  <c r="B12" i="1"/>
  <c r="B11" i="1"/>
  <c r="B2" i="5" s="1"/>
  <c r="B10" i="1"/>
  <c r="B4" i="10" s="1"/>
  <c r="B9" i="1"/>
  <c r="B8" i="1"/>
  <c r="B7" i="1"/>
  <c r="B6" i="1"/>
  <c r="B5" i="1"/>
  <c r="B4" i="1"/>
  <c r="B3" i="1"/>
  <c r="B2" i="1"/>
  <c r="B2" i="14" s="1"/>
  <c r="I5" i="5" l="1"/>
  <c r="I9" i="5"/>
  <c r="I13" i="5"/>
  <c r="I17" i="5"/>
  <c r="I21" i="5"/>
  <c r="I25" i="5"/>
  <c r="I29" i="5"/>
  <c r="I33" i="5"/>
  <c r="I37" i="5"/>
  <c r="I41" i="5"/>
  <c r="I45" i="5"/>
  <c r="I49" i="5"/>
  <c r="I53" i="5"/>
  <c r="B13" i="3"/>
  <c r="B17" i="3"/>
  <c r="B9" i="2"/>
  <c r="B47" i="5"/>
  <c r="B13" i="2"/>
  <c r="B48" i="3"/>
  <c r="B12" i="2"/>
  <c r="B57" i="3"/>
  <c r="B56" i="3"/>
  <c r="B73" i="3"/>
  <c r="B97" i="3"/>
  <c r="B25" i="3"/>
  <c r="B92" i="3"/>
  <c r="B145" i="3"/>
  <c r="B29" i="3"/>
  <c r="B184" i="3"/>
  <c r="B96" i="3"/>
  <c r="B101" i="3"/>
  <c r="B16" i="3"/>
  <c r="B128" i="3"/>
  <c r="B16" i="2"/>
  <c r="B144" i="3"/>
  <c r="B5" i="2"/>
  <c r="B33" i="3"/>
  <c r="B81" i="3"/>
  <c r="B104" i="3"/>
  <c r="B109" i="3"/>
  <c r="B4" i="2"/>
  <c r="B20" i="2"/>
  <c r="B5" i="3"/>
  <c r="B32" i="3"/>
  <c r="B80" i="3"/>
  <c r="B89" i="3"/>
  <c r="B113" i="3"/>
  <c r="B152" i="3"/>
  <c r="B177" i="3"/>
  <c r="B117" i="3"/>
  <c r="B18" i="13"/>
  <c r="B8" i="6"/>
  <c r="B28" i="12"/>
  <c r="B10" i="11"/>
  <c r="B63" i="13"/>
  <c r="B67" i="10"/>
  <c r="B57" i="15"/>
  <c r="B88" i="3"/>
  <c r="B110" i="12"/>
  <c r="B31" i="8"/>
  <c r="B171" i="14"/>
  <c r="B80" i="15"/>
  <c r="B179" i="14"/>
  <c r="B87" i="15"/>
  <c r="B148" i="13"/>
  <c r="B82" i="9"/>
  <c r="B63" i="7"/>
  <c r="B106" i="6"/>
  <c r="B8" i="10"/>
  <c r="B3" i="8"/>
  <c r="B19" i="13"/>
  <c r="B23" i="10"/>
  <c r="B16" i="8"/>
  <c r="B53" i="10"/>
  <c r="B8" i="3"/>
  <c r="B41" i="3"/>
  <c r="B11" i="13"/>
  <c r="B9" i="15"/>
  <c r="B27" i="14"/>
  <c r="B25" i="12"/>
  <c r="B60" i="13"/>
  <c r="B67" i="12"/>
  <c r="B116" i="14"/>
  <c r="B55" i="6"/>
  <c r="B101" i="13"/>
  <c r="B33" i="8"/>
  <c r="B132" i="14"/>
  <c r="B107" i="13"/>
  <c r="B67" i="15"/>
  <c r="B131" i="10"/>
  <c r="B3" i="14"/>
  <c r="B3" i="12"/>
  <c r="B9" i="14"/>
  <c r="B9" i="10"/>
  <c r="B13" i="14"/>
  <c r="B19" i="12"/>
  <c r="B15" i="3"/>
  <c r="B26" i="13"/>
  <c r="B26" i="12"/>
  <c r="B24" i="15"/>
  <c r="B36" i="10"/>
  <c r="B17" i="9"/>
  <c r="B47" i="10"/>
  <c r="B52" i="10"/>
  <c r="B51" i="12"/>
  <c r="B25" i="9"/>
  <c r="B20" i="7"/>
  <c r="B3" i="10"/>
  <c r="B2" i="9"/>
  <c r="B10" i="12"/>
  <c r="B10" i="10"/>
  <c r="B14" i="13"/>
  <c r="B15" i="13"/>
  <c r="B28" i="10"/>
  <c r="B8" i="7"/>
  <c r="B31" i="13"/>
  <c r="B11" i="11"/>
  <c r="B2" i="2"/>
  <c r="B37" i="12"/>
  <c r="B19" i="6"/>
  <c r="B45" i="12"/>
  <c r="B13" i="11"/>
  <c r="B44" i="13"/>
  <c r="B17" i="7"/>
  <c r="B64" i="14"/>
  <c r="B65" i="10"/>
  <c r="B19" i="8"/>
  <c r="B51" i="3"/>
  <c r="B43" i="10"/>
  <c r="B21" i="6"/>
  <c r="B50" i="10"/>
  <c r="B15" i="8"/>
  <c r="B57" i="14"/>
  <c r="B61" i="12"/>
  <c r="B63" i="12"/>
  <c r="B60" i="10"/>
  <c r="B77" i="14"/>
  <c r="B75" i="12"/>
  <c r="B87" i="12"/>
  <c r="B80" i="10"/>
  <c r="B48" i="15"/>
  <c r="B92" i="12"/>
  <c r="B95" i="12"/>
  <c r="B27" i="5"/>
  <c r="B92" i="10"/>
  <c r="B10" i="4"/>
  <c r="B30" i="11"/>
  <c r="B103" i="10"/>
  <c r="B111" i="12"/>
  <c r="B12" i="4"/>
  <c r="B64" i="15"/>
  <c r="B122" i="12"/>
  <c r="B104" i="6"/>
  <c r="B166" i="3"/>
  <c r="B13" i="12"/>
  <c r="B5" i="7"/>
  <c r="B24" i="13"/>
  <c r="B22" i="3"/>
  <c r="B27" i="13"/>
  <c r="B29" i="10"/>
  <c r="B35" i="14"/>
  <c r="B32" i="13"/>
  <c r="B37" i="13"/>
  <c r="B40" i="12"/>
  <c r="B46" i="14"/>
  <c r="B14" i="8"/>
  <c r="B55" i="12"/>
  <c r="B60" i="12"/>
  <c r="B19" i="7"/>
  <c r="B45" i="3"/>
  <c r="B49" i="3"/>
  <c r="B6" i="12"/>
  <c r="B6" i="3"/>
  <c r="B16" i="10"/>
  <c r="B7" i="6"/>
  <c r="B11" i="9"/>
  <c r="B21" i="3"/>
  <c r="B34" i="10"/>
  <c r="B10" i="7"/>
  <c r="B38" i="12"/>
  <c r="B31" i="3"/>
  <c r="B40" i="11"/>
  <c r="B43" i="5"/>
  <c r="B71" i="15"/>
  <c r="B38" i="8"/>
  <c r="B146" i="12"/>
  <c r="B144" i="10"/>
  <c r="B136" i="13"/>
  <c r="B168" i="14"/>
  <c r="B145" i="13"/>
  <c r="B53" i="7"/>
  <c r="B81" i="9"/>
  <c r="B173" i="10"/>
  <c r="B179" i="12"/>
  <c r="B53" i="11"/>
  <c r="B11" i="12"/>
  <c r="B5" i="9"/>
  <c r="B21" i="13"/>
  <c r="B23" i="14"/>
  <c r="B30" i="14"/>
  <c r="B33" i="10"/>
  <c r="B38" i="10"/>
  <c r="B3" i="4"/>
  <c r="B47" i="12"/>
  <c r="B18" i="7"/>
  <c r="B16" i="11"/>
  <c r="B6" i="2"/>
  <c r="B17" i="5"/>
  <c r="B2" i="8"/>
  <c r="B6" i="10"/>
  <c r="B17" i="14"/>
  <c r="B6" i="5"/>
  <c r="B23" i="12"/>
  <c r="B19" i="3"/>
  <c r="B29" i="13"/>
  <c r="B16" i="6"/>
  <c r="B11" i="8"/>
  <c r="B28" i="3"/>
  <c r="B41" i="10"/>
  <c r="B13" i="8"/>
  <c r="B50" i="14"/>
  <c r="B46" i="12"/>
  <c r="B36" i="15"/>
  <c r="B30" i="6"/>
  <c r="B58" i="13"/>
  <c r="B26" i="9"/>
  <c r="B68" i="10"/>
  <c r="B53" i="3"/>
  <c r="B40" i="3"/>
  <c r="B14" i="10"/>
  <c r="B5" i="11"/>
  <c r="B9" i="9"/>
  <c r="B10" i="6"/>
  <c r="B31" i="9"/>
  <c r="B38" i="6"/>
  <c r="B69" i="13"/>
  <c r="B22" i="5"/>
  <c r="B87" i="14"/>
  <c r="B69" i="3"/>
  <c r="B111" i="3"/>
  <c r="B11" i="2"/>
  <c r="B38" i="5"/>
  <c r="B129" i="12"/>
  <c r="B132" i="12"/>
  <c r="B138" i="12"/>
  <c r="B140" i="10"/>
  <c r="B120" i="13"/>
  <c r="B42" i="11"/>
  <c r="B75" i="15"/>
  <c r="B67" i="9"/>
  <c r="B162" i="14"/>
  <c r="B50" i="7"/>
  <c r="B163" i="12"/>
  <c r="B146" i="3"/>
  <c r="B101" i="15"/>
  <c r="B202" i="14"/>
  <c r="B110" i="6"/>
  <c r="B201" i="12"/>
  <c r="B185" i="3"/>
  <c r="B12" i="14"/>
  <c r="B17" i="10"/>
  <c r="B12" i="13"/>
  <c r="B4" i="6"/>
  <c r="B30" i="13"/>
  <c r="B33" i="12"/>
  <c r="B41" i="14"/>
  <c r="B12" i="8"/>
  <c r="B34" i="15"/>
  <c r="B52" i="13"/>
  <c r="B24" i="3"/>
  <c r="B2" i="13"/>
  <c r="B3" i="3"/>
  <c r="B7" i="10"/>
  <c r="B2" i="6"/>
  <c r="B22" i="10"/>
  <c r="B20" i="3"/>
  <c r="B67" i="14"/>
  <c r="B70" i="12"/>
  <c r="B93" i="14"/>
  <c r="B30" i="7"/>
  <c r="B98" i="12"/>
  <c r="B91" i="10"/>
  <c r="B109" i="14"/>
  <c r="B52" i="15"/>
  <c r="B177" i="14"/>
  <c r="B166" i="12"/>
  <c r="B54" i="7"/>
  <c r="B55" i="5"/>
  <c r="B161" i="3"/>
  <c r="B98" i="15"/>
  <c r="B21" i="4"/>
  <c r="B95" i="9"/>
  <c r="B176" i="3"/>
  <c r="B165" i="13"/>
  <c r="B18" i="2"/>
  <c r="B115" i="6"/>
  <c r="B107" i="15"/>
  <c r="B188" i="3"/>
  <c r="B12" i="15"/>
  <c r="B20" i="10"/>
  <c r="B47" i="13"/>
  <c r="B36" i="3"/>
  <c r="B44" i="3"/>
  <c r="B29" i="6"/>
  <c r="B72" i="14"/>
  <c r="B71" i="10"/>
  <c r="B46" i="15"/>
  <c r="B88" i="12"/>
  <c r="B127" i="12"/>
  <c r="B69" i="6"/>
  <c r="B145" i="14"/>
  <c r="B62" i="9"/>
  <c r="B123" i="13"/>
  <c r="B143" i="10"/>
  <c r="B158" i="14"/>
  <c r="B149" i="12"/>
  <c r="B157" i="12"/>
  <c r="B45" i="11"/>
  <c r="B174" i="14"/>
  <c r="B91" i="6"/>
  <c r="B174" i="12"/>
  <c r="B54" i="5"/>
  <c r="B151" i="13"/>
  <c r="B180" i="12"/>
  <c r="B190" i="12"/>
  <c r="B171" i="3"/>
  <c r="B113" i="6"/>
  <c r="B180" i="3"/>
  <c r="B200" i="10"/>
  <c r="B118" i="6"/>
  <c r="B61" i="11"/>
  <c r="B75" i="7"/>
  <c r="B10" i="13"/>
  <c r="B8" i="12"/>
  <c r="B14" i="14"/>
  <c r="B18" i="10"/>
  <c r="B35" i="13"/>
  <c r="B10" i="5"/>
  <c r="B52" i="14"/>
  <c r="B39" i="3"/>
  <c r="B63" i="14"/>
  <c r="B62" i="10"/>
  <c r="B32" i="6"/>
  <c r="B70" i="14"/>
  <c r="B23" i="7"/>
  <c r="B30" i="9"/>
  <c r="B70" i="10"/>
  <c r="B21" i="5"/>
  <c r="B58" i="3"/>
  <c r="B74" i="10"/>
  <c r="B24" i="7"/>
  <c r="B78" i="12"/>
  <c r="B62" i="3"/>
  <c r="B44" i="15"/>
  <c r="B78" i="10"/>
  <c r="B27" i="7"/>
  <c r="B8" i="4"/>
  <c r="B83" i="10"/>
  <c r="B28" i="7"/>
  <c r="B86" i="10"/>
  <c r="B46" i="6"/>
  <c r="B26" i="5"/>
  <c r="B47" i="6"/>
  <c r="B26" i="11"/>
  <c r="B77" i="3"/>
  <c r="B96" i="12"/>
  <c r="B49" i="6"/>
  <c r="B88" i="13"/>
  <c r="B51" i="15"/>
  <c r="B101" i="14"/>
  <c r="B86" i="13"/>
  <c r="B27" i="8"/>
  <c r="B92" i="13"/>
  <c r="B84" i="3"/>
  <c r="B114" i="14"/>
  <c r="B104" i="10"/>
  <c r="B94" i="13"/>
  <c r="B106" i="12"/>
  <c r="B117" i="14"/>
  <c r="B90" i="3"/>
  <c r="B109" i="10"/>
  <c r="B58" i="6"/>
  <c r="B47" i="9"/>
  <c r="B30" i="8"/>
  <c r="B112" i="10"/>
  <c r="B114" i="12"/>
  <c r="B62" i="15"/>
  <c r="B13" i="4"/>
  <c r="B116" i="10"/>
  <c r="B100" i="3"/>
  <c r="B121" i="10"/>
  <c r="B65" i="6"/>
  <c r="B123" i="10"/>
  <c r="B123" i="12"/>
  <c r="B136" i="14"/>
  <c r="B126" i="10"/>
  <c r="B130" i="12"/>
  <c r="B115" i="3"/>
  <c r="B131" i="12"/>
  <c r="B132" i="10"/>
  <c r="B134" i="12"/>
  <c r="B60" i="9"/>
  <c r="B70" i="15"/>
  <c r="B121" i="3"/>
  <c r="B148" i="14"/>
  <c r="B122" i="3"/>
  <c r="B153" i="14"/>
  <c r="B143" i="12"/>
  <c r="B73" i="15"/>
  <c r="B64" i="9"/>
  <c r="B154" i="14"/>
  <c r="B129" i="3"/>
  <c r="B148" i="12"/>
  <c r="B81" i="6"/>
  <c r="B157" i="14"/>
  <c r="B42" i="8"/>
  <c r="B153" i="12"/>
  <c r="B135" i="3"/>
  <c r="B150" i="10"/>
  <c r="B136" i="3"/>
  <c r="B84" i="6"/>
  <c r="B139" i="3"/>
  <c r="B159" i="12"/>
  <c r="B43" i="8"/>
  <c r="B138" i="13"/>
  <c r="B159" i="10"/>
  <c r="B46" i="11"/>
  <c r="B50" i="5"/>
  <c r="B167" i="12"/>
  <c r="B47" i="8"/>
  <c r="B79" i="9"/>
  <c r="B151" i="3"/>
  <c r="B147" i="13"/>
  <c r="B49" i="11"/>
  <c r="B184" i="14"/>
  <c r="B172" i="10"/>
  <c r="B90" i="15"/>
  <c r="B174" i="10"/>
  <c r="B176" i="12"/>
  <c r="B190" i="14"/>
  <c r="B51" i="8"/>
  <c r="B180" i="10"/>
  <c r="B95" i="15"/>
  <c r="B178" i="12"/>
  <c r="B86" i="9"/>
  <c r="B101" i="6"/>
  <c r="B96" i="15"/>
  <c r="B61" i="7"/>
  <c r="B155" i="13"/>
  <c r="B108" i="6"/>
  <c r="B200" i="14"/>
  <c r="B188" i="10"/>
  <c r="B156" i="13"/>
  <c r="B109" i="6"/>
  <c r="B102" i="15"/>
  <c r="B196" i="10"/>
  <c r="B191" i="12"/>
  <c r="B56" i="8"/>
  <c r="B206" i="14"/>
  <c r="B62" i="5"/>
  <c r="B166" i="13"/>
  <c r="B209" i="14"/>
  <c r="B202" i="12"/>
  <c r="B186" i="3"/>
  <c r="B204" i="12"/>
  <c r="B201" i="10"/>
  <c r="B205" i="12"/>
  <c r="B189" i="3"/>
  <c r="B76" i="7"/>
  <c r="B119" i="6"/>
  <c r="B9" i="3"/>
  <c r="B65" i="3"/>
  <c r="B82" i="14"/>
  <c r="B83" i="12"/>
  <c r="B100" i="14"/>
  <c r="B97" i="12"/>
  <c r="B81" i="15"/>
  <c r="B158" i="10"/>
  <c r="B89" i="9"/>
  <c r="B105" i="6"/>
  <c r="B197" i="14"/>
  <c r="B55" i="11"/>
  <c r="B198" i="14"/>
  <c r="B186" i="10"/>
  <c r="B186" i="12"/>
  <c r="B199" i="12"/>
  <c r="B198" i="10"/>
  <c r="B197" i="12"/>
  <c r="B97" i="9"/>
  <c r="B210" i="14"/>
  <c r="B117" i="6"/>
  <c r="B172" i="13"/>
  <c r="B67" i="5"/>
  <c r="B5" i="15"/>
  <c r="B2" i="7"/>
  <c r="B8" i="14"/>
  <c r="B7" i="13"/>
  <c r="B9" i="12"/>
  <c r="B21" i="14"/>
  <c r="B7" i="8"/>
  <c r="B25" i="14"/>
  <c r="B24" i="12"/>
  <c r="B39" i="14"/>
  <c r="B39" i="12"/>
  <c r="B27" i="15"/>
  <c r="B42" i="10"/>
  <c r="B48" i="14"/>
  <c r="B48" i="12"/>
  <c r="B49" i="13"/>
  <c r="B52" i="12"/>
  <c r="B167" i="13"/>
  <c r="B70" i="7"/>
  <c r="B4" i="3"/>
  <c r="B12" i="3"/>
  <c r="B60" i="3"/>
  <c r="B116" i="3"/>
  <c r="B140" i="3"/>
  <c r="B156" i="3"/>
  <c r="B2" i="15"/>
  <c r="B2" i="12"/>
  <c r="B7" i="15"/>
  <c r="B11" i="10"/>
  <c r="B4" i="9"/>
  <c r="B3" i="7"/>
  <c r="B11" i="14"/>
  <c r="B15" i="10"/>
  <c r="B16" i="14"/>
  <c r="B6" i="7"/>
  <c r="B22" i="13"/>
  <c r="B7" i="7"/>
  <c r="B20" i="13"/>
  <c r="B24" i="10"/>
  <c r="B18" i="15"/>
  <c r="B27" i="10"/>
  <c r="B25" i="13"/>
  <c r="B27" i="12"/>
  <c r="B31" i="14"/>
  <c r="B13" i="9"/>
  <c r="B36" i="14"/>
  <c r="B34" i="13"/>
  <c r="B36" i="13"/>
  <c r="B26" i="15"/>
  <c r="B39" i="13"/>
  <c r="B12" i="11"/>
  <c r="B44" i="10"/>
  <c r="B44" i="12"/>
  <c r="B29" i="15"/>
  <c r="B46" i="10"/>
  <c r="B30" i="15"/>
  <c r="B45" i="13"/>
  <c r="B53" i="14"/>
  <c r="B20" i="9"/>
  <c r="B22" i="9"/>
  <c r="B55" i="10"/>
  <c r="B59" i="12"/>
  <c r="B23" i="9"/>
  <c r="B53" i="12"/>
  <c r="B57" i="10"/>
  <c r="B62" i="13"/>
  <c r="B18" i="8"/>
  <c r="B78" i="14"/>
  <c r="B76" i="10"/>
  <c r="B81" i="14"/>
  <c r="B79" i="10"/>
  <c r="B71" i="13"/>
  <c r="B22" i="8"/>
  <c r="B88" i="10"/>
  <c r="B26" i="8"/>
  <c r="B82" i="13"/>
  <c r="B94" i="12"/>
  <c r="B99" i="14"/>
  <c r="B40" i="9"/>
  <c r="B87" i="13"/>
  <c r="B34" i="7"/>
  <c r="B90" i="13"/>
  <c r="B102" i="14"/>
  <c r="B105" i="12"/>
  <c r="B95" i="13"/>
  <c r="B60" i="15"/>
  <c r="B48" i="9"/>
  <c r="B124" i="14"/>
  <c r="B99" i="13"/>
  <c r="B128" i="14"/>
  <c r="B118" i="10"/>
  <c r="B74" i="15"/>
  <c r="B125" i="13"/>
  <c r="B160" i="12"/>
  <c r="B169" i="14"/>
  <c r="B144" i="13"/>
  <c r="B47" i="11"/>
  <c r="B86" i="15"/>
  <c r="B167" i="10"/>
  <c r="B195" i="14"/>
  <c r="B90" i="9"/>
  <c r="B192" i="10"/>
  <c r="B93" i="9"/>
  <c r="B205" i="14"/>
  <c r="B67" i="7"/>
  <c r="B198" i="12"/>
  <c r="B59" i="11"/>
  <c r="B57" i="8"/>
  <c r="B101" i="9"/>
  <c r="B213" i="14"/>
  <c r="B106" i="15"/>
  <c r="B59" i="8"/>
  <c r="B15" i="2"/>
  <c r="B11" i="3"/>
  <c r="B27" i="3"/>
  <c r="B35" i="3"/>
  <c r="B59" i="3"/>
  <c r="B67" i="3"/>
  <c r="B75" i="3"/>
  <c r="B83" i="3"/>
  <c r="B91" i="3"/>
  <c r="B99" i="3"/>
  <c r="B107" i="3"/>
  <c r="B123" i="3"/>
  <c r="B131" i="3"/>
  <c r="B147" i="3"/>
  <c r="B155" i="3"/>
  <c r="B163" i="3"/>
  <c r="B187" i="3"/>
  <c r="B5" i="4"/>
  <c r="B9" i="5"/>
  <c r="B25" i="5"/>
  <c r="B33" i="5"/>
  <c r="B41" i="5"/>
  <c r="B49" i="5"/>
  <c r="B57" i="5"/>
  <c r="B65" i="5"/>
  <c r="B6" i="6"/>
  <c r="B13" i="6"/>
  <c r="B20" i="6"/>
  <c r="B27" i="6"/>
  <c r="B34" i="6"/>
  <c r="B54" i="6"/>
  <c r="B60" i="6"/>
  <c r="B66" i="6"/>
  <c r="B79" i="6"/>
  <c r="B90" i="6"/>
  <c r="B107" i="6"/>
  <c r="B21" i="7"/>
  <c r="B56" i="7"/>
  <c r="B4" i="8"/>
  <c r="B10" i="9"/>
  <c r="B21" i="10"/>
  <c r="B85" i="10"/>
  <c r="B84" i="13"/>
  <c r="B97" i="14"/>
  <c r="B53" i="15"/>
  <c r="B100" i="10"/>
  <c r="B58" i="15"/>
  <c r="B32" i="11"/>
  <c r="B50" i="9"/>
  <c r="B35" i="11"/>
  <c r="B36" i="11"/>
  <c r="B52" i="9"/>
  <c r="B133" i="14"/>
  <c r="B110" i="13"/>
  <c r="B137" i="14"/>
  <c r="B127" i="10"/>
  <c r="B129" i="10"/>
  <c r="B57" i="9"/>
  <c r="B147" i="14"/>
  <c r="B137" i="12"/>
  <c r="B73" i="6"/>
  <c r="B172" i="14"/>
  <c r="B77" i="9"/>
  <c r="B182" i="10"/>
  <c r="B85" i="9"/>
  <c r="B160" i="13"/>
  <c r="B195" i="12"/>
  <c r="B28" i="13"/>
  <c r="B32" i="12"/>
  <c r="B10" i="8"/>
  <c r="B17" i="6"/>
  <c r="B22" i="15"/>
  <c r="B33" i="13"/>
  <c r="B16" i="9"/>
  <c r="B39" i="10"/>
  <c r="B20" i="11"/>
  <c r="B28" i="9"/>
  <c r="B22" i="11"/>
  <c r="B86" i="12"/>
  <c r="B39" i="9"/>
  <c r="B48" i="6"/>
  <c r="B112" i="12"/>
  <c r="B98" i="13"/>
  <c r="B129" i="14"/>
  <c r="B64" i="6"/>
  <c r="B41" i="11"/>
  <c r="B139" i="12"/>
  <c r="B148" i="10"/>
  <c r="B68" i="9"/>
  <c r="B70" i="9"/>
  <c r="B44" i="11"/>
  <c r="B194" i="14"/>
  <c r="B182" i="12"/>
  <c r="B187" i="12"/>
  <c r="B154" i="13"/>
  <c r="B92" i="9"/>
  <c r="B191" i="10"/>
  <c r="B4" i="14"/>
  <c r="B4" i="15"/>
  <c r="B5" i="14"/>
  <c r="B5" i="12"/>
  <c r="B8" i="15"/>
  <c r="B7" i="12"/>
  <c r="B12" i="12"/>
  <c r="B16" i="12"/>
  <c r="B18" i="12"/>
  <c r="B9" i="6"/>
  <c r="B23" i="13"/>
  <c r="B8" i="11"/>
  <c r="B15" i="15"/>
  <c r="B22" i="14"/>
  <c r="B28" i="14"/>
  <c r="B20" i="15"/>
  <c r="B33" i="14"/>
  <c r="B31" i="10"/>
  <c r="B28" i="15"/>
  <c r="B14" i="7"/>
  <c r="B31" i="15"/>
  <c r="B15" i="7"/>
  <c r="B49" i="14"/>
  <c r="B49" i="10"/>
  <c r="B56" i="14"/>
  <c r="B56" i="12"/>
  <c r="B55" i="14"/>
  <c r="B35" i="15"/>
  <c r="B57" i="13"/>
  <c r="B18" i="11"/>
  <c r="B64" i="10"/>
  <c r="B68" i="12"/>
  <c r="B29" i="9"/>
  <c r="B33" i="6"/>
  <c r="B66" i="13"/>
  <c r="B43" i="15"/>
  <c r="B84" i="14"/>
  <c r="B40" i="6"/>
  <c r="B95" i="14"/>
  <c r="B36" i="9"/>
  <c r="B123" i="14"/>
  <c r="B117" i="12"/>
  <c r="B32" i="8"/>
  <c r="B63" i="15"/>
  <c r="B127" i="14"/>
  <c r="B65" i="15"/>
  <c r="B54" i="9"/>
  <c r="B112" i="13"/>
  <c r="B138" i="14"/>
  <c r="B135" i="10"/>
  <c r="B61" i="9"/>
  <c r="B146" i="14"/>
  <c r="B72" i="6"/>
  <c r="B119" i="13"/>
  <c r="B137" i="10"/>
  <c r="B138" i="10"/>
  <c r="B43" i="7"/>
  <c r="B147" i="12"/>
  <c r="B146" i="10"/>
  <c r="B41" i="8"/>
  <c r="B65" i="9"/>
  <c r="B152" i="12"/>
  <c r="B131" i="13"/>
  <c r="B77" i="15"/>
  <c r="B130" i="13"/>
  <c r="B168" i="12"/>
  <c r="B166" i="10"/>
  <c r="B188" i="14"/>
  <c r="B51" i="11"/>
  <c r="B93" i="15"/>
  <c r="B50" i="8"/>
  <c r="B153" i="13"/>
  <c r="B54" i="11"/>
  <c r="B189" i="10"/>
  <c r="B55" i="8"/>
  <c r="B199" i="14"/>
  <c r="B54" i="8"/>
  <c r="B193" i="12"/>
  <c r="B112" i="6"/>
  <c r="B194" i="10"/>
  <c r="B194" i="12"/>
  <c r="B192" i="12"/>
  <c r="B57" i="11"/>
  <c r="B105" i="15"/>
  <c r="B116" i="6"/>
  <c r="B212" i="14"/>
  <c r="B58" i="8"/>
  <c r="B207" i="12"/>
  <c r="B74" i="7"/>
  <c r="B14" i="2"/>
  <c r="B2" i="3"/>
  <c r="B10" i="3"/>
  <c r="B18" i="3"/>
  <c r="B34" i="3"/>
  <c r="B50" i="3"/>
  <c r="B66" i="3"/>
  <c r="B74" i="3"/>
  <c r="B98" i="3"/>
  <c r="B106" i="3"/>
  <c r="B138" i="3"/>
  <c r="B154" i="3"/>
  <c r="B162" i="3"/>
  <c r="B170" i="3"/>
  <c r="B178" i="3"/>
  <c r="B4" i="4"/>
  <c r="B20" i="4"/>
  <c r="B8" i="5"/>
  <c r="B16" i="5"/>
  <c r="B24" i="5"/>
  <c r="B32" i="5"/>
  <c r="B40" i="5"/>
  <c r="B48" i="5"/>
  <c r="B56" i="5"/>
  <c r="B64" i="5"/>
  <c r="B26" i="6"/>
  <c r="B59" i="6"/>
  <c r="B78" i="6"/>
  <c r="B4" i="7"/>
  <c r="B36" i="7"/>
  <c r="B45" i="8"/>
  <c r="B93" i="10"/>
  <c r="B157" i="10"/>
  <c r="B169" i="3"/>
  <c r="B11" i="4"/>
  <c r="B19" i="4"/>
  <c r="B7" i="5"/>
  <c r="B15" i="5"/>
  <c r="B23" i="5"/>
  <c r="B31" i="5"/>
  <c r="B39" i="5"/>
  <c r="B63" i="5"/>
  <c r="B18" i="6"/>
  <c r="B52" i="6"/>
  <c r="B77" i="6"/>
  <c r="B83" i="6"/>
  <c r="B95" i="6"/>
  <c r="B111" i="6"/>
  <c r="B9" i="7"/>
  <c r="B25" i="7"/>
  <c r="B40" i="7"/>
  <c r="B60" i="7"/>
  <c r="B65" i="7"/>
  <c r="B44" i="8"/>
  <c r="B37" i="10"/>
  <c r="B165" i="10"/>
  <c r="B160" i="3"/>
  <c r="B2" i="4"/>
  <c r="B18" i="4"/>
  <c r="B14" i="5"/>
  <c r="B3" i="6"/>
  <c r="B39" i="6"/>
  <c r="B51" i="6"/>
  <c r="B71" i="6"/>
  <c r="B82" i="6"/>
  <c r="B64" i="7"/>
  <c r="B21" i="8"/>
  <c r="B53" i="8"/>
  <c r="B27" i="9"/>
  <c r="B83" i="9"/>
  <c r="B45" i="10"/>
  <c r="B13" i="15"/>
  <c r="B6" i="9"/>
  <c r="B89" i="13"/>
  <c r="B41" i="9"/>
  <c r="B101" i="12"/>
  <c r="B94" i="10"/>
  <c r="B91" i="13"/>
  <c r="B98" i="10"/>
  <c r="B59" i="15"/>
  <c r="B46" i="9"/>
  <c r="B121" i="14"/>
  <c r="B111" i="10"/>
  <c r="B116" i="12"/>
  <c r="B34" i="8"/>
  <c r="B102" i="13"/>
  <c r="B113" i="10"/>
  <c r="B128" i="12"/>
  <c r="B66" i="15"/>
  <c r="B115" i="13"/>
  <c r="B130" i="10"/>
  <c r="B124" i="13"/>
  <c r="B145" i="10"/>
  <c r="B159" i="14"/>
  <c r="B46" i="7"/>
  <c r="B163" i="14"/>
  <c r="B155" i="12"/>
  <c r="B134" i="13"/>
  <c r="B78" i="15"/>
  <c r="B88" i="15"/>
  <c r="B171" i="12"/>
  <c r="B100" i="6"/>
  <c r="B179" i="10"/>
  <c r="B193" i="14"/>
  <c r="B59" i="7"/>
  <c r="B188" i="12"/>
  <c r="B99" i="15"/>
  <c r="B203" i="14"/>
  <c r="B159" i="13"/>
  <c r="B163" i="13"/>
  <c r="B164" i="13"/>
  <c r="B211" i="14"/>
  <c r="B60" i="11"/>
  <c r="B168" i="13"/>
  <c r="B214" i="14"/>
  <c r="B170" i="13"/>
  <c r="B171" i="13"/>
  <c r="B77" i="7"/>
  <c r="B203" i="10"/>
  <c r="B3" i="2"/>
  <c r="B19" i="2"/>
  <c r="B7" i="3"/>
  <c r="B23" i="3"/>
  <c r="B47" i="3"/>
  <c r="B55" i="3"/>
  <c r="B63" i="3"/>
  <c r="B71" i="3"/>
  <c r="B79" i="3"/>
  <c r="B87" i="3"/>
  <c r="B95" i="3"/>
  <c r="B103" i="3"/>
  <c r="B119" i="3"/>
  <c r="B127" i="3"/>
  <c r="B159" i="3"/>
  <c r="B175" i="3"/>
  <c r="B191" i="3"/>
  <c r="B9" i="4"/>
  <c r="B17" i="4"/>
  <c r="B5" i="5"/>
  <c r="B29" i="5"/>
  <c r="B37" i="5"/>
  <c r="B45" i="5"/>
  <c r="B61" i="5"/>
  <c r="B24" i="6"/>
  <c r="B31" i="6"/>
  <c r="B50" i="6"/>
  <c r="B70" i="6"/>
  <c r="B93" i="6"/>
  <c r="B99" i="6"/>
  <c r="B13" i="7"/>
  <c r="B29" i="7"/>
  <c r="B44" i="7"/>
  <c r="B20" i="8"/>
  <c r="B52" i="8"/>
  <c r="B91" i="9"/>
  <c r="B117" i="10"/>
  <c r="B3" i="15"/>
  <c r="B2" i="10"/>
  <c r="B3" i="13"/>
  <c r="B4" i="12"/>
  <c r="B10" i="14"/>
  <c r="B9" i="13"/>
  <c r="B15" i="14"/>
  <c r="B17" i="12"/>
  <c r="B20" i="14"/>
  <c r="B18" i="14"/>
  <c r="B21" i="15"/>
  <c r="B9" i="8"/>
  <c r="B37" i="14"/>
  <c r="B36" i="12"/>
  <c r="B41" i="12"/>
  <c r="B25" i="15"/>
  <c r="B44" i="14"/>
  <c r="B40" i="13"/>
  <c r="B46" i="13"/>
  <c r="B48" i="10"/>
  <c r="B57" i="12"/>
  <c r="B50" i="13"/>
  <c r="B51" i="13"/>
  <c r="B56" i="10"/>
  <c r="B58" i="12"/>
  <c r="B24" i="9"/>
  <c r="B62" i="14"/>
  <c r="B17" i="8"/>
  <c r="B22" i="7"/>
  <c r="B42" i="15"/>
  <c r="B72" i="12"/>
  <c r="B67" i="13"/>
  <c r="B72" i="10"/>
  <c r="B81" i="12"/>
  <c r="B33" i="9"/>
  <c r="B23" i="11"/>
  <c r="B41" i="6"/>
  <c r="B25" i="11"/>
  <c r="B31" i="7"/>
  <c r="B49" i="15"/>
  <c r="B38" i="9"/>
  <c r="B81" i="13"/>
  <c r="B98" i="14"/>
  <c r="B112" i="14"/>
  <c r="B107" i="12"/>
  <c r="B6" i="14"/>
  <c r="B2" i="11"/>
  <c r="B7" i="14"/>
  <c r="B6" i="13"/>
  <c r="B17" i="13"/>
  <c r="B19" i="10"/>
  <c r="B14" i="15"/>
  <c r="B20" i="12"/>
  <c r="B19" i="14"/>
  <c r="B22" i="12"/>
  <c r="B6" i="8"/>
  <c r="B16" i="15"/>
  <c r="B8" i="8"/>
  <c r="B29" i="14"/>
  <c r="B34" i="12"/>
  <c r="B29" i="12"/>
  <c r="B32" i="14"/>
  <c r="B31" i="12"/>
  <c r="B35" i="12"/>
  <c r="B35" i="10"/>
  <c r="B38" i="13"/>
  <c r="B42" i="12"/>
  <c r="B51" i="14"/>
  <c r="B49" i="12"/>
  <c r="B54" i="12"/>
  <c r="B58" i="10"/>
  <c r="B59" i="14"/>
  <c r="B17" i="11"/>
  <c r="B39" i="15"/>
  <c r="B65" i="12"/>
  <c r="B38" i="15"/>
  <c r="B61" i="14"/>
  <c r="B68" i="14"/>
  <c r="B41" i="15"/>
  <c r="B65" i="13"/>
  <c r="B73" i="10"/>
  <c r="B68" i="13"/>
  <c r="B80" i="14"/>
  <c r="B72" i="13"/>
  <c r="B82" i="12"/>
  <c r="B24" i="8"/>
  <c r="B81" i="10"/>
  <c r="B47" i="15"/>
  <c r="B93" i="12"/>
  <c r="B103" i="12"/>
  <c r="B96" i="10"/>
  <c r="B115" i="14"/>
  <c r="B108" i="12"/>
  <c r="B126" i="12"/>
  <c r="B55" i="9"/>
  <c r="B68" i="15"/>
  <c r="B38" i="11"/>
  <c r="B143" i="14"/>
  <c r="B134" i="10"/>
  <c r="B76" i="6"/>
  <c r="B39" i="8"/>
  <c r="B72" i="15"/>
  <c r="B142" i="10"/>
  <c r="B40" i="8"/>
  <c r="B45" i="7"/>
  <c r="B156" i="14"/>
  <c r="B127" i="13"/>
  <c r="B164" i="14"/>
  <c r="B154" i="12"/>
  <c r="B132" i="13"/>
  <c r="B71" i="9"/>
  <c r="B156" i="12"/>
  <c r="B51" i="7"/>
  <c r="B135" i="13"/>
  <c r="B153" i="10"/>
  <c r="B167" i="14"/>
  <c r="B156" i="10"/>
  <c r="B173" i="14"/>
  <c r="B164" i="12"/>
  <c r="B141" i="13"/>
  <c r="B163" i="10"/>
  <c r="B180" i="14"/>
  <c r="B164" i="10"/>
  <c r="B169" i="12"/>
  <c r="B170" i="10"/>
  <c r="B185" i="14"/>
  <c r="B176" i="10"/>
  <c r="B48" i="8"/>
  <c r="B189" i="14"/>
  <c r="B92" i="15"/>
  <c r="B191" i="14"/>
  <c r="B84" i="9"/>
  <c r="B150" i="13"/>
  <c r="B181" i="12"/>
  <c r="B97" i="15"/>
  <c r="B183" i="12"/>
  <c r="B196" i="14"/>
  <c r="B183" i="10"/>
  <c r="B62" i="7"/>
  <c r="B190" i="10"/>
  <c r="B158" i="13"/>
  <c r="B56" i="11"/>
  <c r="B196" i="12"/>
  <c r="B66" i="7"/>
  <c r="B103" i="15"/>
  <c r="B96" i="9"/>
  <c r="B200" i="12"/>
  <c r="B104" i="15"/>
  <c r="B207" i="14"/>
  <c r="B69" i="7"/>
  <c r="B202" i="10"/>
  <c r="B169" i="13"/>
  <c r="B71" i="7"/>
  <c r="B10" i="2"/>
  <c r="B14" i="3"/>
  <c r="B38" i="3"/>
  <c r="B46" i="3"/>
  <c r="B54" i="3"/>
  <c r="B78" i="3"/>
  <c r="B86" i="3"/>
  <c r="B94" i="3"/>
  <c r="B102" i="3"/>
  <c r="B110" i="3"/>
  <c r="B118" i="3"/>
  <c r="B126" i="3"/>
  <c r="B134" i="3"/>
  <c r="B142" i="3"/>
  <c r="B150" i="3"/>
  <c r="B158" i="3"/>
  <c r="B174" i="3"/>
  <c r="B182" i="3"/>
  <c r="B190" i="3"/>
  <c r="B20" i="5"/>
  <c r="B28" i="5"/>
  <c r="B36" i="5"/>
  <c r="B44" i="5"/>
  <c r="B52" i="5"/>
  <c r="B60" i="5"/>
  <c r="B23" i="6"/>
  <c r="B37" i="6"/>
  <c r="B43" i="6"/>
  <c r="B63" i="6"/>
  <c r="B75" i="6"/>
  <c r="B87" i="6"/>
  <c r="B98" i="6"/>
  <c r="B114" i="6"/>
  <c r="B12" i="7"/>
  <c r="B68" i="7"/>
  <c r="B73" i="7"/>
  <c r="B3" i="9"/>
  <c r="B35" i="9"/>
  <c r="B99" i="9"/>
  <c r="B61" i="10"/>
  <c r="B125" i="10"/>
  <c r="B61" i="3"/>
  <c r="B93" i="3"/>
  <c r="B125" i="3"/>
  <c r="B133" i="3"/>
  <c r="B141" i="3"/>
  <c r="B149" i="3"/>
  <c r="B157" i="3"/>
  <c r="B181" i="3"/>
  <c r="B15" i="4"/>
  <c r="B3" i="5"/>
  <c r="B11" i="5"/>
  <c r="B19" i="5"/>
  <c r="B35" i="5"/>
  <c r="B51" i="5"/>
  <c r="B15" i="6"/>
  <c r="B22" i="6"/>
  <c r="B36" i="6"/>
  <c r="B42" i="6"/>
  <c r="B62" i="6"/>
  <c r="B68" i="6"/>
  <c r="B74" i="6"/>
  <c r="B86" i="6"/>
  <c r="B103" i="6"/>
  <c r="B33" i="7"/>
  <c r="B28" i="8"/>
  <c r="B34" i="9"/>
  <c r="B43" i="9"/>
  <c r="B5" i="10"/>
  <c r="B69" i="10"/>
  <c r="B76" i="12"/>
  <c r="B26" i="7"/>
  <c r="B91" i="14"/>
  <c r="B79" i="13"/>
  <c r="B69" i="15"/>
  <c r="B141" i="14"/>
  <c r="B139" i="14"/>
  <c r="B140" i="14"/>
  <c r="B35" i="8"/>
  <c r="B160" i="14"/>
  <c r="B43" i="11"/>
  <c r="B155" i="14"/>
  <c r="B147" i="10"/>
  <c r="B76" i="15"/>
  <c r="B151" i="10"/>
  <c r="B83" i="15"/>
  <c r="B89" i="6"/>
  <c r="B78" i="9"/>
  <c r="B46" i="8"/>
  <c r="B85" i="15"/>
  <c r="B168" i="10"/>
  <c r="B143" i="13"/>
  <c r="B178" i="14"/>
  <c r="B89" i="15"/>
  <c r="B183" i="14"/>
  <c r="B173" i="12"/>
  <c r="B186" i="14"/>
  <c r="B73" i="13"/>
  <c r="B85" i="14"/>
  <c r="B88" i="14"/>
  <c r="B77" i="13"/>
  <c r="B92" i="14"/>
  <c r="B50" i="15"/>
  <c r="B90" i="14"/>
  <c r="B91" i="12"/>
  <c r="B25" i="8"/>
  <c r="B110" i="14"/>
  <c r="B97" i="10"/>
  <c r="B111" i="14"/>
  <c r="B99" i="10"/>
  <c r="B55" i="15"/>
  <c r="B35" i="7"/>
  <c r="B97" i="13"/>
  <c r="B45" i="9"/>
  <c r="B100" i="13"/>
  <c r="B122" i="14"/>
  <c r="B125" i="12"/>
  <c r="B124" i="10"/>
  <c r="B128" i="10"/>
  <c r="B39" i="7"/>
  <c r="B122" i="13"/>
  <c r="B140" i="12"/>
  <c r="B140" i="13"/>
  <c r="B74" i="9"/>
  <c r="B82" i="15"/>
  <c r="B88" i="6"/>
  <c r="B142" i="13"/>
  <c r="B165" i="12"/>
  <c r="B162" i="13"/>
  <c r="B58" i="11"/>
  <c r="B76" i="3"/>
  <c r="B108" i="3"/>
  <c r="B124" i="3"/>
  <c r="B132" i="3"/>
  <c r="B148" i="3"/>
  <c r="B164" i="3"/>
  <c r="B172" i="3"/>
  <c r="B6" i="4"/>
  <c r="B14" i="4"/>
  <c r="B18" i="5"/>
  <c r="B42" i="5"/>
  <c r="B58" i="5"/>
  <c r="B66" i="5"/>
  <c r="B14" i="6"/>
  <c r="B61" i="6"/>
  <c r="B67" i="6"/>
  <c r="B102" i="6"/>
  <c r="B16" i="7"/>
  <c r="B52" i="7"/>
  <c r="B57" i="7"/>
  <c r="B13" i="10"/>
  <c r="B141" i="10"/>
</calcChain>
</file>

<file path=xl/sharedStrings.xml><?xml version="1.0" encoding="utf-8"?>
<sst xmlns="http://schemas.openxmlformats.org/spreadsheetml/2006/main" count="3855" uniqueCount="120">
  <si>
    <t>nr</t>
  </si>
  <si>
    <t>Week</t>
  </si>
  <si>
    <t>cat</t>
  </si>
  <si>
    <t>date</t>
  </si>
  <si>
    <t>game hour</t>
  </si>
  <si>
    <t>hour</t>
  </si>
  <si>
    <t>home</t>
  </si>
  <si>
    <t>visit</t>
  </si>
  <si>
    <t>icerink</t>
  </si>
  <si>
    <t>Old date</t>
  </si>
  <si>
    <t>BVB</t>
  </si>
  <si>
    <t>Antwerp Phantoms</t>
  </si>
  <si>
    <t>Mechelen Golden Sharks</t>
  </si>
  <si>
    <t>Antwerpen</t>
  </si>
  <si>
    <t>Chiefs Leuven</t>
  </si>
  <si>
    <t>Turnhout Tigers</t>
  </si>
  <si>
    <t>Leuven</t>
  </si>
  <si>
    <t>RBS</t>
  </si>
  <si>
    <t>Unis Flyers Heerenveen</t>
  </si>
  <si>
    <t>Hijs Hokij Den Haag</t>
  </si>
  <si>
    <t>Heerenveen</t>
  </si>
  <si>
    <t>Bulldogs Liège</t>
  </si>
  <si>
    <t>Luik</t>
  </si>
  <si>
    <t>Mechelen</t>
  </si>
  <si>
    <t>Era Renomar HYC Herentals</t>
  </si>
  <si>
    <t>Turnhout</t>
  </si>
  <si>
    <t>BVN</t>
  </si>
  <si>
    <t>Ahoud Devils Nijmegen</t>
  </si>
  <si>
    <t>Tilburg Trappers Toekomstteam</t>
  </si>
  <si>
    <t>Nijmegen</t>
  </si>
  <si>
    <t>D2</t>
  </si>
  <si>
    <t>Flashguns Heist A</t>
  </si>
  <si>
    <t>HYC Old Stars</t>
  </si>
  <si>
    <t>Heist</t>
  </si>
  <si>
    <t>Flying Turtles</t>
  </si>
  <si>
    <t>Flashguns Heist B</t>
  </si>
  <si>
    <t>Den Haag</t>
  </si>
  <si>
    <t>Microz Eaters Limburg</t>
  </si>
  <si>
    <t>Amsterdam Tigers</t>
  </si>
  <si>
    <t>Geleen</t>
  </si>
  <si>
    <t>D1</t>
  </si>
  <si>
    <t>U12</t>
  </si>
  <si>
    <t>Liedekerke Lions</t>
  </si>
  <si>
    <t>Coldplay Sharks</t>
  </si>
  <si>
    <t>Hasselt</t>
  </si>
  <si>
    <t>U14</t>
  </si>
  <si>
    <t>HYC Herentals</t>
  </si>
  <si>
    <t>Limburg One</t>
  </si>
  <si>
    <t>Herentals</t>
  </si>
  <si>
    <t>The Jets Gullegem</t>
  </si>
  <si>
    <t>Gullegem</t>
  </si>
  <si>
    <t>U16</t>
  </si>
  <si>
    <t>Bulldogs LIège</t>
  </si>
  <si>
    <t>HYC Herentals Wit</t>
  </si>
  <si>
    <t>Coldplay Sharks B</t>
  </si>
  <si>
    <t>HYC Herentals Rood</t>
  </si>
  <si>
    <t>Charleroi Red Roosters</t>
  </si>
  <si>
    <t>HYC New Stars</t>
  </si>
  <si>
    <t>Zoetermeer Panters</t>
  </si>
  <si>
    <t>Amsterdam</t>
  </si>
  <si>
    <t>Tilburg</t>
  </si>
  <si>
    <t>Chiefs Leuven A</t>
  </si>
  <si>
    <t>REC</t>
  </si>
  <si>
    <t>Bulldogs Liège Ladies</t>
  </si>
  <si>
    <t>Mighty Penguins</t>
  </si>
  <si>
    <t>Charleroi</t>
  </si>
  <si>
    <t>Antwerp Phantoms Ice Holes</t>
  </si>
  <si>
    <t>Liedekerke Lions Blue</t>
  </si>
  <si>
    <t>Chiefs Leuven B</t>
  </si>
  <si>
    <t>Icetigers Turnhout</t>
  </si>
  <si>
    <t>U19</t>
  </si>
  <si>
    <t>Brussels Trouts</t>
  </si>
  <si>
    <t>Liedekerke Lions Yellow</t>
  </si>
  <si>
    <t>HYC Toekomstteam</t>
  </si>
  <si>
    <t>HYC Comeback Team</t>
  </si>
  <si>
    <t>Olympia Heist</t>
  </si>
  <si>
    <t>Zoetermeer</t>
  </si>
  <si>
    <t>Liedekerke</t>
  </si>
  <si>
    <t>Jackrabbits</t>
  </si>
  <si>
    <t>Eisberen Heist</t>
  </si>
  <si>
    <t>Antwerp Phantoms A</t>
  </si>
  <si>
    <t>Coldplay Sharks A</t>
  </si>
  <si>
    <t>Hitmen Heist</t>
  </si>
  <si>
    <t>Beaufort Knights</t>
  </si>
  <si>
    <t>Beaufort</t>
  </si>
  <si>
    <t>BNL</t>
  </si>
  <si>
    <t>HF Beker</t>
  </si>
  <si>
    <t>??????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</si>
  <si>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</si>
  <si>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</si>
  <si>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</si>
  <si>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</si>
  <si>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</si>
  <si>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</si>
  <si>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</si>
  <si>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</si>
  <si>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</si>
  <si>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</si>
  <si>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</si>
  <si>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</si>
  <si>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</si>
  <si>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</si>
  <si>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</si>
  <si>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</si>
  <si>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</si>
  <si>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</si>
  <si>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</si>
  <si>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</si>
  <si>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</si>
  <si>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</si>
  <si>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</si>
  <si>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</si>
  <si>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</si>
  <si>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</si>
  <si>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</si>
  <si>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</si>
  <si>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</si>
  <si>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</si>
  <si>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weplay</t>
  </si>
  <si>
    <t>Penguins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</si>
</sst>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dd&quot; &quot;d&quot; &quot;mmmm&quot; &quot;yyyy"/>
    <numFmt numFmtId="165" formatCode="h&quot;:&quot;mm"/>
    <numFmt numFmtId="166" formatCode="dddd\ d\ mmmm\ yyyy"/>
    <numFmt numFmtId="167" formatCode="d\-m\-yy"/>
    <numFmt numFmtId="168" formatCode="d\-m"/>
  </numFmts>
  <fonts count="4" x14ac:knownFonts="1">
    <font>
      <sz val="10"/>
      <color rgb="FF000000"/>
      <name val="Arial"/>
    </font>
    <font>
      <sz val="10"/>
      <name val="Calibri"/>
    </font>
    <font>
      <sz val="10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2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165" fontId="1" fillId="2" borderId="0" xfId="0" applyNumberFormat="1" applyFont="1" applyFill="1" applyAlignment="1">
      <alignment horizontal="center"/>
    </xf>
    <xf numFmtId="167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20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7" fontId="1" fillId="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166" fontId="3" fillId="0" borderId="0" xfId="0" applyNumberFormat="1" applyFont="1" applyAlignment="1">
      <alignment horizontal="right"/>
    </xf>
    <xf numFmtId="0" fontId="3" fillId="0" borderId="0" xfId="0" applyFont="1" applyAlignment="1"/>
    <xf numFmtId="168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Z998"/>
  <sheetViews>
    <sheetView topLeftCell="D1" workbookViewId="0">
      <pane ySplit="1" topLeftCell="A11" activePane="bottomLeft" state="frozen"/>
      <selection pane="bottomLeft" activeCell="L11" sqref="L11"/>
    </sheetView>
  </sheetViews>
  <sheetFormatPr baseColWidth="10" defaultColWidth="14.5" defaultRowHeight="15.75" customHeight="1" outlineLevelCol="1" x14ac:dyDescent="0.15"/>
  <cols>
    <col min="1" max="1" width="5.83203125" hidden="1" customWidth="1" outlineLevel="1" collapsed="1"/>
    <col min="2" max="3" width="5.83203125" hidden="1" customWidth="1" outlineLevel="1"/>
    <col min="4" max="4" width="30.1640625" customWidth="1"/>
    <col min="5" max="5" width="14.5" customWidth="1"/>
    <col min="6" max="7" width="30.1640625" customWidth="1"/>
    <col min="8" max="8" width="14.5" customWidth="1" collapsed="1"/>
    <col min="9" max="10" width="14.5" hidden="1" customWidth="1" outlineLevel="1"/>
  </cols>
  <sheetData>
    <row r="1" spans="1:26" ht="14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5">
        <v>1.0416666666666666E-2</v>
      </c>
      <c r="K1" s="6" t="s">
        <v>118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" hidden="1" x14ac:dyDescent="0.2">
      <c r="A2" s="1">
        <v>227</v>
      </c>
      <c r="B2" s="1" t="str">
        <f>VLOOKUP(D2,Weeknummering!$A$1:$B$202,2,FALSE)</f>
        <v>W01</v>
      </c>
      <c r="C2" s="1" t="s">
        <v>10</v>
      </c>
      <c r="D2" s="2">
        <v>43365</v>
      </c>
      <c r="E2" s="3">
        <v>0.85416666666666663</v>
      </c>
      <c r="F2" s="1" t="s">
        <v>11</v>
      </c>
      <c r="G2" s="1" t="s">
        <v>12</v>
      </c>
      <c r="H2" s="1" t="s">
        <v>13</v>
      </c>
      <c r="I2" s="7"/>
      <c r="J2" s="7"/>
      <c r="K2" s="6" t="b">
        <f>OR(EXACT(F2,"Flying Turtles"),EXACT(G2,"Flying Turtles"))</f>
        <v>0</v>
      </c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" hidden="1" x14ac:dyDescent="0.2">
      <c r="A3" s="1">
        <v>202</v>
      </c>
      <c r="B3" s="1" t="str">
        <f>VLOOKUP(D3,Weeknummering!$A$1:$B$202,2,FALSE)</f>
        <v>W01</v>
      </c>
      <c r="C3" s="1" t="s">
        <v>10</v>
      </c>
      <c r="D3" s="2">
        <v>43365</v>
      </c>
      <c r="E3" s="3">
        <v>0.83333333333333337</v>
      </c>
      <c r="F3" s="1" t="s">
        <v>14</v>
      </c>
      <c r="G3" s="1" t="s">
        <v>15</v>
      </c>
      <c r="H3" s="1" t="s">
        <v>16</v>
      </c>
      <c r="I3" s="7"/>
      <c r="J3" s="7"/>
      <c r="K3" s="18" t="b">
        <f t="shared" ref="K3:K10" si="0">OR(EXACT(F3,"Flying Turtles"),EXACT(G3,"Flying Turtles"))</f>
        <v>0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" hidden="1" x14ac:dyDescent="0.2">
      <c r="A4" s="1">
        <v>1</v>
      </c>
      <c r="B4" s="1" t="str">
        <f>VLOOKUP(D4,Weeknummering!$A$1:$B$202,2,FALSE)</f>
        <v>W01</v>
      </c>
      <c r="C4" s="1" t="s">
        <v>17</v>
      </c>
      <c r="D4" s="2">
        <v>43365</v>
      </c>
      <c r="E4" s="3">
        <v>0.83333333333333337</v>
      </c>
      <c r="F4" s="1" t="s">
        <v>18</v>
      </c>
      <c r="G4" s="1" t="s">
        <v>19</v>
      </c>
      <c r="H4" s="1" t="s">
        <v>20</v>
      </c>
      <c r="I4" s="7"/>
      <c r="J4" s="7"/>
      <c r="K4" s="18" t="b">
        <f t="shared" si="0"/>
        <v>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" hidden="1" x14ac:dyDescent="0.2">
      <c r="A5" s="1">
        <v>213</v>
      </c>
      <c r="B5" s="1" t="str">
        <f>VLOOKUP(D5,Weeknummering!$A$1:$B$202,2,FALSE)</f>
        <v>W01</v>
      </c>
      <c r="C5" s="1" t="s">
        <v>10</v>
      </c>
      <c r="D5" s="2">
        <v>43366</v>
      </c>
      <c r="E5" s="3">
        <v>0.85416666666666663</v>
      </c>
      <c r="F5" s="1" t="s">
        <v>21</v>
      </c>
      <c r="G5" s="1" t="s">
        <v>11</v>
      </c>
      <c r="H5" s="1" t="s">
        <v>22</v>
      </c>
      <c r="I5" s="7"/>
      <c r="J5" s="7"/>
      <c r="K5" s="18" t="b">
        <f t="shared" si="0"/>
        <v>0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" hidden="1" x14ac:dyDescent="0.2">
      <c r="A6" s="1">
        <v>217</v>
      </c>
      <c r="B6" s="1" t="str">
        <f>VLOOKUP(D6,Weeknummering!$A$1:$B$202,2,FALSE)</f>
        <v>W01</v>
      </c>
      <c r="C6" s="1" t="s">
        <v>10</v>
      </c>
      <c r="D6" s="2">
        <v>43366</v>
      </c>
      <c r="E6" s="3">
        <v>0.82291666666666663</v>
      </c>
      <c r="F6" s="1" t="s">
        <v>12</v>
      </c>
      <c r="G6" s="1" t="s">
        <v>14</v>
      </c>
      <c r="H6" s="1" t="s">
        <v>23</v>
      </c>
      <c r="I6" s="7"/>
      <c r="J6" s="7"/>
      <c r="K6" s="18" t="b">
        <f t="shared" si="0"/>
        <v>0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" hidden="1" x14ac:dyDescent="0.2">
      <c r="A7" s="1">
        <v>214</v>
      </c>
      <c r="B7" s="1" t="str">
        <f>VLOOKUP(D7,Weeknummering!$A$1:$B$202,2,FALSE)</f>
        <v>W01</v>
      </c>
      <c r="C7" s="1" t="s">
        <v>10</v>
      </c>
      <c r="D7" s="2">
        <v>43366</v>
      </c>
      <c r="E7" s="3">
        <v>0.85416666666666663</v>
      </c>
      <c r="F7" s="1" t="s">
        <v>15</v>
      </c>
      <c r="G7" s="1" t="s">
        <v>24</v>
      </c>
      <c r="H7" s="1" t="s">
        <v>25</v>
      </c>
      <c r="I7" s="7"/>
      <c r="J7" s="7"/>
      <c r="K7" s="18" t="b">
        <f t="shared" si="0"/>
        <v>0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" hidden="1" x14ac:dyDescent="0.2">
      <c r="A8" s="1">
        <v>265</v>
      </c>
      <c r="B8" s="1" t="str">
        <f>VLOOKUP(D8,Weeknummering!$A$1:$B$202,2,FALSE)</f>
        <v>W02</v>
      </c>
      <c r="C8" s="1" t="s">
        <v>26</v>
      </c>
      <c r="D8" s="2">
        <v>43371</v>
      </c>
      <c r="E8" s="3">
        <v>0.85416666666666663</v>
      </c>
      <c r="F8" s="1" t="s">
        <v>27</v>
      </c>
      <c r="G8" s="1" t="s">
        <v>28</v>
      </c>
      <c r="H8" s="1" t="s">
        <v>29</v>
      </c>
      <c r="I8" s="7"/>
      <c r="J8" s="7"/>
      <c r="K8" s="18" t="b">
        <f t="shared" si="0"/>
        <v>0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" hidden="1" x14ac:dyDescent="0.2">
      <c r="A9" s="1">
        <v>771</v>
      </c>
      <c r="B9" s="1" t="str">
        <f>VLOOKUP(D9,Weeknummering!$A$1:$B$202,2,FALSE)</f>
        <v>W02</v>
      </c>
      <c r="C9" s="1" t="s">
        <v>30</v>
      </c>
      <c r="D9" s="2">
        <v>43371</v>
      </c>
      <c r="E9" s="3">
        <v>0.875</v>
      </c>
      <c r="F9" s="1" t="s">
        <v>31</v>
      </c>
      <c r="G9" s="1" t="s">
        <v>32</v>
      </c>
      <c r="H9" s="1" t="s">
        <v>33</v>
      </c>
      <c r="I9" s="7"/>
      <c r="J9" s="7"/>
      <c r="K9" s="18" t="b">
        <f t="shared" si="0"/>
        <v>0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" hidden="1" x14ac:dyDescent="0.2">
      <c r="A10" s="1">
        <v>222</v>
      </c>
      <c r="B10" s="1" t="str">
        <f>VLOOKUP(D10,Weeknummering!$A$1:$B$202,2,FALSE)</f>
        <v>W02</v>
      </c>
      <c r="C10" s="1" t="s">
        <v>10</v>
      </c>
      <c r="D10" s="2">
        <v>43372</v>
      </c>
      <c r="E10" s="3">
        <v>0.85416666666666663</v>
      </c>
      <c r="F10" s="1" t="s">
        <v>11</v>
      </c>
      <c r="G10" s="1" t="s">
        <v>24</v>
      </c>
      <c r="H10" s="1" t="s">
        <v>13</v>
      </c>
      <c r="I10" s="7"/>
      <c r="J10" s="7"/>
      <c r="K10" s="18" t="b">
        <f t="shared" si="0"/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" x14ac:dyDescent="0.2">
      <c r="A11" s="1">
        <v>716</v>
      </c>
      <c r="B11" s="1" t="str">
        <f>VLOOKUP(D11,Weeknummering!$A$1:$B$202,2,FALSE)</f>
        <v>W02</v>
      </c>
      <c r="C11" s="1" t="s">
        <v>30</v>
      </c>
      <c r="D11" s="2">
        <v>43372</v>
      </c>
      <c r="E11" s="10">
        <v>0.72222222222222221</v>
      </c>
      <c r="F11" s="1" t="s">
        <v>34</v>
      </c>
      <c r="G11" s="1" t="s">
        <v>35</v>
      </c>
      <c r="H11" s="1" t="s">
        <v>16</v>
      </c>
      <c r="I11" s="7"/>
      <c r="J11" s="7"/>
      <c r="K11" s="18" t="b">
        <f t="shared" ref="K11:K74" si="1">OR(EXACT(F11,"Flying Turtles"),EXACT(G11,"Flying Turtles"))</f>
        <v>1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" hidden="1" x14ac:dyDescent="0.2">
      <c r="A12" s="1">
        <v>226</v>
      </c>
      <c r="B12" s="1" t="str">
        <f>VLOOKUP(D12,Weeknummering!$A$1:$B$202,2,FALSE)</f>
        <v>W02</v>
      </c>
      <c r="C12" s="1" t="s">
        <v>10</v>
      </c>
      <c r="D12" s="2">
        <v>43372</v>
      </c>
      <c r="E12" s="3">
        <v>0.82291666666666663</v>
      </c>
      <c r="F12" s="1" t="s">
        <v>12</v>
      </c>
      <c r="G12" s="1" t="s">
        <v>15</v>
      </c>
      <c r="H12" s="1" t="s">
        <v>23</v>
      </c>
      <c r="I12" s="7"/>
      <c r="J12" s="7"/>
      <c r="K12" s="18" t="b">
        <f t="shared" si="1"/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" hidden="1" x14ac:dyDescent="0.2">
      <c r="A13" s="1">
        <v>231</v>
      </c>
      <c r="B13" s="1" t="str">
        <f>VLOOKUP(D13,Weeknummering!$A$1:$B$202,2,FALSE)</f>
        <v>W02</v>
      </c>
      <c r="C13" s="1" t="s">
        <v>26</v>
      </c>
      <c r="D13" s="2">
        <v>43372</v>
      </c>
      <c r="E13" s="3">
        <v>0.85416666666666663</v>
      </c>
      <c r="F13" s="1" t="s">
        <v>19</v>
      </c>
      <c r="G13" s="1" t="s">
        <v>27</v>
      </c>
      <c r="H13" s="1" t="s">
        <v>36</v>
      </c>
      <c r="I13" s="7"/>
      <c r="J13" s="7"/>
      <c r="K13" s="18" t="b">
        <f t="shared" si="1"/>
        <v>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" hidden="1" x14ac:dyDescent="0.2">
      <c r="A14" s="1">
        <v>278</v>
      </c>
      <c r="B14" s="1" t="str">
        <f>VLOOKUP(D14,Weeknummering!$A$1:$B$202,2,FALSE)</f>
        <v>W02</v>
      </c>
      <c r="C14" s="1" t="s">
        <v>26</v>
      </c>
      <c r="D14" s="2">
        <v>43372</v>
      </c>
      <c r="E14" s="3">
        <v>0.85416666666666663</v>
      </c>
      <c r="F14" s="1" t="s">
        <v>37</v>
      </c>
      <c r="G14" s="1" t="s">
        <v>38</v>
      </c>
      <c r="H14" s="1" t="s">
        <v>39</v>
      </c>
      <c r="I14" s="7"/>
      <c r="J14" s="7"/>
      <c r="K14" s="18" t="b">
        <f t="shared" si="1"/>
        <v>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" hidden="1" x14ac:dyDescent="0.2">
      <c r="A15" s="1">
        <v>423</v>
      </c>
      <c r="B15" s="1" t="str">
        <f>VLOOKUP(D15,Weeknummering!$A$1:$B$202,2,FALSE)</f>
        <v>W02</v>
      </c>
      <c r="C15" s="1" t="s">
        <v>40</v>
      </c>
      <c r="D15" s="2">
        <v>43372</v>
      </c>
      <c r="E15" s="3">
        <v>0.88541666666666663</v>
      </c>
      <c r="F15" s="1" t="s">
        <v>21</v>
      </c>
      <c r="G15" s="1" t="s">
        <v>11</v>
      </c>
      <c r="H15" s="1" t="s">
        <v>22</v>
      </c>
      <c r="I15" s="7"/>
      <c r="J15" s="7"/>
      <c r="K15" s="18" t="b">
        <f t="shared" si="1"/>
        <v>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" hidden="1" x14ac:dyDescent="0.2">
      <c r="A16" s="1">
        <v>1051</v>
      </c>
      <c r="B16" s="1" t="str">
        <f>VLOOKUP(D16,Weeknummering!$A$1:$B$202,2,FALSE)</f>
        <v>W02</v>
      </c>
      <c r="C16" s="1" t="s">
        <v>41</v>
      </c>
      <c r="D16" s="2">
        <v>43372</v>
      </c>
      <c r="E16" s="10">
        <v>0.73958333333333337</v>
      </c>
      <c r="F16" s="1" t="s">
        <v>42</v>
      </c>
      <c r="G16" s="1" t="s">
        <v>43</v>
      </c>
      <c r="H16" s="1" t="s">
        <v>44</v>
      </c>
      <c r="I16" s="7"/>
      <c r="J16" s="7"/>
      <c r="K16" s="18" t="b">
        <f t="shared" si="1"/>
        <v>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" hidden="1" x14ac:dyDescent="0.2">
      <c r="A17" s="1">
        <v>983</v>
      </c>
      <c r="B17" s="1" t="str">
        <f>VLOOKUP(D17,Weeknummering!$A$1:$B$202,2,FALSE)</f>
        <v>W02</v>
      </c>
      <c r="C17" s="1" t="s">
        <v>45</v>
      </c>
      <c r="D17" s="2">
        <v>43372</v>
      </c>
      <c r="E17" s="3">
        <v>0.40277777777777779</v>
      </c>
      <c r="F17" s="1" t="s">
        <v>46</v>
      </c>
      <c r="G17" s="1" t="s">
        <v>47</v>
      </c>
      <c r="H17" s="1" t="s">
        <v>48</v>
      </c>
      <c r="I17" s="7"/>
      <c r="J17" s="7"/>
      <c r="K17" s="18" t="b">
        <f t="shared" si="1"/>
        <v>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" hidden="1" x14ac:dyDescent="0.2">
      <c r="A18" s="1">
        <v>976</v>
      </c>
      <c r="B18" s="1" t="str">
        <f>VLOOKUP(D18,Weeknummering!$A$1:$B$202,2,FALSE)</f>
        <v>W02</v>
      </c>
      <c r="C18" s="1" t="s">
        <v>45</v>
      </c>
      <c r="D18" s="2">
        <v>43372</v>
      </c>
      <c r="E18" s="3">
        <v>0.72916666666666663</v>
      </c>
      <c r="F18" s="1" t="s">
        <v>49</v>
      </c>
      <c r="G18" s="1" t="s">
        <v>15</v>
      </c>
      <c r="H18" s="1" t="s">
        <v>50</v>
      </c>
      <c r="I18" s="7"/>
      <c r="J18" s="7"/>
      <c r="K18" s="18" t="b">
        <f t="shared" si="1"/>
        <v>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" hidden="1" x14ac:dyDescent="0.2">
      <c r="A19" s="1">
        <v>814</v>
      </c>
      <c r="B19" s="1" t="str">
        <f>VLOOKUP(D19,Weeknummering!$A$1:$B$202,2,FALSE)</f>
        <v>W02</v>
      </c>
      <c r="C19" s="1" t="s">
        <v>51</v>
      </c>
      <c r="D19" s="2">
        <v>43372</v>
      </c>
      <c r="E19" s="3">
        <v>0.77083333333333337</v>
      </c>
      <c r="F19" s="1" t="s">
        <v>52</v>
      </c>
      <c r="G19" s="1" t="s">
        <v>53</v>
      </c>
      <c r="H19" s="1" t="s">
        <v>22</v>
      </c>
      <c r="I19" s="7"/>
      <c r="J19" s="7"/>
      <c r="K19" s="18" t="b">
        <f t="shared" si="1"/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" hidden="1" x14ac:dyDescent="0.2">
      <c r="A20" s="1">
        <v>855</v>
      </c>
      <c r="B20" s="1" t="str">
        <f>VLOOKUP(D20,Weeknummering!$A$1:$B$202,2,FALSE)</f>
        <v>W02</v>
      </c>
      <c r="C20" s="1" t="s">
        <v>51</v>
      </c>
      <c r="D20" s="2">
        <v>43372</v>
      </c>
      <c r="E20" s="3">
        <v>0.69791666666666663</v>
      </c>
      <c r="F20" s="1" t="s">
        <v>54</v>
      </c>
      <c r="G20" s="1" t="s">
        <v>14</v>
      </c>
      <c r="H20" s="1" t="s">
        <v>23</v>
      </c>
      <c r="I20" s="7"/>
      <c r="J20" s="7"/>
      <c r="K20" s="18" t="b">
        <f t="shared" si="1"/>
        <v>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" hidden="1" x14ac:dyDescent="0.2">
      <c r="A21" s="1">
        <v>821</v>
      </c>
      <c r="B21" s="1" t="str">
        <f>VLOOKUP(D21,Weeknummering!$A$1:$B$202,2,FALSE)</f>
        <v>W02</v>
      </c>
      <c r="C21" s="1" t="s">
        <v>51</v>
      </c>
      <c r="D21" s="2">
        <v>43372</v>
      </c>
      <c r="E21" s="3">
        <v>0.4861111111111111</v>
      </c>
      <c r="F21" s="1" t="s">
        <v>55</v>
      </c>
      <c r="G21" s="1" t="s">
        <v>56</v>
      </c>
      <c r="H21" s="1" t="s">
        <v>48</v>
      </c>
      <c r="I21" s="7"/>
      <c r="J21" s="7"/>
      <c r="K21" s="18" t="b">
        <f t="shared" si="1"/>
        <v>0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" hidden="1" x14ac:dyDescent="0.2">
      <c r="A22" s="1">
        <v>707</v>
      </c>
      <c r="B22" s="1" t="str">
        <f>VLOOKUP(D22,Weeknummering!$A$1:$B$202,2,FALSE)</f>
        <v>W02</v>
      </c>
      <c r="C22" s="1" t="s">
        <v>30</v>
      </c>
      <c r="D22" s="2">
        <v>43372</v>
      </c>
      <c r="E22" s="10">
        <v>0.85416666666666663</v>
      </c>
      <c r="F22" s="1" t="s">
        <v>47</v>
      </c>
      <c r="G22" s="1" t="s">
        <v>57</v>
      </c>
      <c r="H22" s="1" t="s">
        <v>44</v>
      </c>
      <c r="I22" s="7"/>
      <c r="J22" s="7"/>
      <c r="K22" s="18" t="b">
        <f t="shared" si="1"/>
        <v>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" hidden="1" x14ac:dyDescent="0.2">
      <c r="A23" s="1">
        <v>230</v>
      </c>
      <c r="B23" s="1" t="str">
        <f>VLOOKUP(D23,Weeknummering!$A$1:$B$202,2,FALSE)</f>
        <v>W02</v>
      </c>
      <c r="C23" s="1" t="s">
        <v>10</v>
      </c>
      <c r="D23" s="2">
        <v>43372</v>
      </c>
      <c r="E23" s="3">
        <v>0.83333333333333337</v>
      </c>
      <c r="F23" s="1" t="s">
        <v>14</v>
      </c>
      <c r="G23" s="1" t="s">
        <v>21</v>
      </c>
      <c r="H23" s="1" t="s">
        <v>16</v>
      </c>
      <c r="I23" s="7"/>
      <c r="J23" s="7"/>
      <c r="K23" s="18" t="b">
        <f t="shared" si="1"/>
        <v>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" hidden="1" x14ac:dyDescent="0.2">
      <c r="A24" s="1">
        <v>205</v>
      </c>
      <c r="B24" s="1" t="str">
        <f>VLOOKUP(D24,Weeknummering!$A$1:$B$202,2,FALSE)</f>
        <v>W02</v>
      </c>
      <c r="C24" s="1" t="s">
        <v>10</v>
      </c>
      <c r="D24" s="2">
        <v>43373</v>
      </c>
      <c r="E24" s="10">
        <v>0.77083333333333337</v>
      </c>
      <c r="F24" s="1" t="s">
        <v>21</v>
      </c>
      <c r="G24" s="1" t="s">
        <v>12</v>
      </c>
      <c r="H24" s="1" t="s">
        <v>22</v>
      </c>
      <c r="I24" s="7"/>
      <c r="J24" s="7"/>
      <c r="K24" s="18" t="b">
        <f t="shared" si="1"/>
        <v>0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" hidden="1" x14ac:dyDescent="0.2">
      <c r="A25" s="1">
        <v>215</v>
      </c>
      <c r="B25" s="1" t="str">
        <f>VLOOKUP(D25,Weeknummering!$A$1:$B$202,2,FALSE)</f>
        <v>W02</v>
      </c>
      <c r="C25" s="1" t="s">
        <v>10</v>
      </c>
      <c r="D25" s="2">
        <v>43373</v>
      </c>
      <c r="E25" s="3">
        <v>0.83333333333333337</v>
      </c>
      <c r="F25" s="1" t="s">
        <v>24</v>
      </c>
      <c r="G25" s="1" t="s">
        <v>14</v>
      </c>
      <c r="H25" s="1" t="s">
        <v>48</v>
      </c>
      <c r="I25" s="7"/>
      <c r="J25" s="7"/>
      <c r="K25" s="18" t="b">
        <f t="shared" si="1"/>
        <v>0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" hidden="1" x14ac:dyDescent="0.2">
      <c r="A26" s="1">
        <v>206</v>
      </c>
      <c r="B26" s="1" t="str">
        <f>VLOOKUP(D26,Weeknummering!$A$1:$B$202,2,FALSE)</f>
        <v>W02</v>
      </c>
      <c r="C26" s="1" t="s">
        <v>10</v>
      </c>
      <c r="D26" s="2">
        <v>43373</v>
      </c>
      <c r="E26" s="3">
        <v>0.85416666666666663</v>
      </c>
      <c r="F26" s="1" t="s">
        <v>15</v>
      </c>
      <c r="G26" s="1" t="s">
        <v>11</v>
      </c>
      <c r="H26" s="1" t="s">
        <v>25</v>
      </c>
      <c r="I26" s="7"/>
      <c r="J26" s="7"/>
      <c r="K26" s="18" t="b">
        <f t="shared" si="1"/>
        <v>0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" hidden="1" x14ac:dyDescent="0.2">
      <c r="A27" s="1">
        <v>241</v>
      </c>
      <c r="B27" s="1" t="str">
        <f>VLOOKUP(D27,Weeknummering!$A$1:$B$202,2,FALSE)</f>
        <v>W02</v>
      </c>
      <c r="C27" s="1" t="s">
        <v>26</v>
      </c>
      <c r="D27" s="2">
        <v>43373</v>
      </c>
      <c r="E27" s="3">
        <v>0.75</v>
      </c>
      <c r="F27" s="1" t="s">
        <v>38</v>
      </c>
      <c r="G27" s="1" t="s">
        <v>58</v>
      </c>
      <c r="H27" s="1" t="s">
        <v>59</v>
      </c>
      <c r="I27" s="7"/>
      <c r="J27" s="7"/>
      <c r="K27" s="18" t="b">
        <f t="shared" si="1"/>
        <v>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" hidden="1" x14ac:dyDescent="0.2">
      <c r="A28" s="1">
        <v>240</v>
      </c>
      <c r="B28" s="1" t="str">
        <f>VLOOKUP(D28,Weeknummering!$A$1:$B$202,2,FALSE)</f>
        <v>W02</v>
      </c>
      <c r="C28" s="1" t="s">
        <v>26</v>
      </c>
      <c r="D28" s="2">
        <v>43373</v>
      </c>
      <c r="E28" s="3">
        <v>0.79166666666666663</v>
      </c>
      <c r="F28" s="1" t="s">
        <v>28</v>
      </c>
      <c r="G28" s="1" t="s">
        <v>37</v>
      </c>
      <c r="H28" s="1" t="s">
        <v>60</v>
      </c>
      <c r="I28" s="7"/>
      <c r="J28" s="7"/>
      <c r="K28" s="18" t="b">
        <f t="shared" si="1"/>
        <v>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" hidden="1" x14ac:dyDescent="0.2">
      <c r="A29" s="1">
        <v>1030</v>
      </c>
      <c r="B29" s="1" t="str">
        <f>VLOOKUP(D29,Weeknummering!$A$1:$B$202,2,FALSE)</f>
        <v>W02</v>
      </c>
      <c r="C29" s="1" t="s">
        <v>41</v>
      </c>
      <c r="D29" s="2">
        <v>43373</v>
      </c>
      <c r="E29" s="10">
        <v>0.40277777777777779</v>
      </c>
      <c r="F29" s="1" t="s">
        <v>61</v>
      </c>
      <c r="G29" s="1" t="s">
        <v>11</v>
      </c>
      <c r="H29" s="1" t="s">
        <v>16</v>
      </c>
      <c r="I29" s="7"/>
      <c r="J29" s="7"/>
      <c r="K29" s="18" t="b">
        <f t="shared" si="1"/>
        <v>0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" hidden="1" x14ac:dyDescent="0.2">
      <c r="A30" s="1">
        <v>1132</v>
      </c>
      <c r="B30" s="1" t="str">
        <f>VLOOKUP(D30,Weeknummering!$A$1:$B$202,2,FALSE)</f>
        <v>W02</v>
      </c>
      <c r="C30" s="1" t="s">
        <v>62</v>
      </c>
      <c r="D30" s="2">
        <v>43373</v>
      </c>
      <c r="E30" s="10">
        <v>0.47916666666666669</v>
      </c>
      <c r="F30" s="1" t="s">
        <v>14</v>
      </c>
      <c r="G30" s="1" t="s">
        <v>21</v>
      </c>
      <c r="H30" s="1" t="s">
        <v>16</v>
      </c>
      <c r="I30" s="7"/>
      <c r="J30" s="7"/>
      <c r="K30" s="18" t="b">
        <f t="shared" si="1"/>
        <v>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" hidden="1" x14ac:dyDescent="0.2">
      <c r="A31" s="1">
        <v>1162</v>
      </c>
      <c r="B31" s="1" t="str">
        <f>VLOOKUP(D31,Weeknummering!$A$1:$B$202,2,FALSE)</f>
        <v>W02</v>
      </c>
      <c r="C31" s="1" t="s">
        <v>62</v>
      </c>
      <c r="D31" s="2">
        <v>43373</v>
      </c>
      <c r="E31" s="3">
        <v>0.86458333333333337</v>
      </c>
      <c r="F31" s="1" t="s">
        <v>43</v>
      </c>
      <c r="G31" s="1" t="s">
        <v>63</v>
      </c>
      <c r="H31" s="1" t="s">
        <v>23</v>
      </c>
      <c r="I31" s="7"/>
      <c r="J31" s="7"/>
      <c r="K31" s="18" t="b">
        <f t="shared" si="1"/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" hidden="1" x14ac:dyDescent="0.2">
      <c r="A32" s="1">
        <v>1174</v>
      </c>
      <c r="B32" s="1" t="str">
        <f>VLOOKUP(D32,Weeknummering!$A$1:$B$202,2,FALSE)</f>
        <v>W02</v>
      </c>
      <c r="C32" s="1" t="s">
        <v>62</v>
      </c>
      <c r="D32" s="2">
        <v>43373</v>
      </c>
      <c r="E32" s="3">
        <v>0.8125</v>
      </c>
      <c r="F32" s="1" t="s">
        <v>56</v>
      </c>
      <c r="G32" s="1" t="s">
        <v>64</v>
      </c>
      <c r="H32" s="1" t="s">
        <v>65</v>
      </c>
      <c r="I32" s="7"/>
      <c r="J32" s="7"/>
      <c r="K32" s="18" t="b">
        <f t="shared" si="1"/>
        <v>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" hidden="1" x14ac:dyDescent="0.2">
      <c r="A33" s="1">
        <v>1221</v>
      </c>
      <c r="B33" s="1" t="str">
        <f>VLOOKUP(D33,Weeknummering!$A$1:$B$202,2,FALSE)</f>
        <v>W02</v>
      </c>
      <c r="C33" s="1" t="s">
        <v>62</v>
      </c>
      <c r="D33" s="2">
        <v>43373</v>
      </c>
      <c r="E33" s="3">
        <v>0.52083333333333337</v>
      </c>
      <c r="F33" s="1" t="s">
        <v>66</v>
      </c>
      <c r="G33" s="1" t="s">
        <v>67</v>
      </c>
      <c r="H33" s="1" t="s">
        <v>13</v>
      </c>
      <c r="I33" s="7"/>
      <c r="J33" s="7"/>
      <c r="K33" s="18" t="b">
        <f t="shared" si="1"/>
        <v>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" hidden="1" x14ac:dyDescent="0.2">
      <c r="A34" s="1">
        <v>943</v>
      </c>
      <c r="B34" s="1" t="str">
        <f>VLOOKUP(D34,Weeknummering!$A$1:$B$202,2,FALSE)</f>
        <v>W02</v>
      </c>
      <c r="C34" s="1" t="s">
        <v>45</v>
      </c>
      <c r="D34" s="2">
        <v>43373</v>
      </c>
      <c r="E34" s="10">
        <v>0.73263888888888884</v>
      </c>
      <c r="F34" s="1" t="s">
        <v>68</v>
      </c>
      <c r="G34" s="1" t="s">
        <v>21</v>
      </c>
      <c r="H34" s="1" t="s">
        <v>16</v>
      </c>
      <c r="I34" s="7"/>
      <c r="J34" s="7"/>
      <c r="K34" s="18" t="b">
        <f t="shared" si="1"/>
        <v>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" hidden="1" x14ac:dyDescent="0.2">
      <c r="A35" s="1">
        <v>1009</v>
      </c>
      <c r="B35" s="1" t="str">
        <f>VLOOKUP(D35,Weeknummering!$A$1:$B$202,2,FALSE)</f>
        <v>W02</v>
      </c>
      <c r="C35" s="1" t="s">
        <v>41</v>
      </c>
      <c r="D35" s="2">
        <v>43373</v>
      </c>
      <c r="E35" s="3">
        <v>0.75</v>
      </c>
      <c r="F35" s="1" t="s">
        <v>15</v>
      </c>
      <c r="G35" s="1" t="s">
        <v>46</v>
      </c>
      <c r="H35" s="1" t="s">
        <v>25</v>
      </c>
      <c r="I35" s="7"/>
      <c r="J35" s="7"/>
      <c r="K35" s="18" t="b">
        <f t="shared" si="1"/>
        <v>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" hidden="1" x14ac:dyDescent="0.2">
      <c r="A36" s="1">
        <v>758</v>
      </c>
      <c r="B36" s="1" t="str">
        <f>VLOOKUP(D36,Weeknummering!$A$1:$B$202,2,FALSE)</f>
        <v>W02</v>
      </c>
      <c r="C36" s="1" t="s">
        <v>30</v>
      </c>
      <c r="D36" s="2">
        <v>43373</v>
      </c>
      <c r="E36" s="10">
        <v>0.8125</v>
      </c>
      <c r="F36" s="1" t="s">
        <v>14</v>
      </c>
      <c r="G36" s="1" t="s">
        <v>69</v>
      </c>
      <c r="H36" s="1" t="s">
        <v>16</v>
      </c>
      <c r="I36" s="7"/>
      <c r="J36" s="7"/>
      <c r="K36" s="18" t="b">
        <f t="shared" si="1"/>
        <v>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" hidden="1" x14ac:dyDescent="0.2">
      <c r="A37" s="1">
        <v>561</v>
      </c>
      <c r="B37" s="1" t="str">
        <f>VLOOKUP(D37,Weeknummering!$A$1:$B$202,2,FALSE)</f>
        <v>W02</v>
      </c>
      <c r="C37" s="1" t="s">
        <v>70</v>
      </c>
      <c r="D37" s="2">
        <v>43373</v>
      </c>
      <c r="E37" s="3">
        <v>0.85416666666666663</v>
      </c>
      <c r="F37" s="1" t="s">
        <v>11</v>
      </c>
      <c r="G37" s="1" t="s">
        <v>21</v>
      </c>
      <c r="H37" s="1" t="s">
        <v>13</v>
      </c>
      <c r="I37" s="7"/>
      <c r="J37" s="7"/>
      <c r="K37" s="18" t="b">
        <f t="shared" si="1"/>
        <v>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" hidden="1" x14ac:dyDescent="0.2">
      <c r="A38" s="1">
        <v>585</v>
      </c>
      <c r="B38" s="1" t="str">
        <f>VLOOKUP(D38,Weeknummering!$A$1:$B$202,2,FALSE)</f>
        <v>W02</v>
      </c>
      <c r="C38" s="1" t="s">
        <v>70</v>
      </c>
      <c r="D38" s="2">
        <v>43373</v>
      </c>
      <c r="E38" s="3">
        <v>0.69791666666666663</v>
      </c>
      <c r="F38" s="1" t="s">
        <v>43</v>
      </c>
      <c r="G38" s="1" t="s">
        <v>46</v>
      </c>
      <c r="H38" s="1" t="s">
        <v>23</v>
      </c>
      <c r="I38" s="7"/>
      <c r="J38" s="7"/>
      <c r="K38" s="18" t="b">
        <f t="shared" si="1"/>
        <v>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" hidden="1" x14ac:dyDescent="0.2">
      <c r="A39" s="1">
        <v>1196</v>
      </c>
      <c r="B39" s="1" t="str">
        <f>VLOOKUP(D39,Weeknummering!$A$1:$B$202,2,FALSE)</f>
        <v>W02</v>
      </c>
      <c r="C39" s="1" t="s">
        <v>62</v>
      </c>
      <c r="D39" s="2">
        <v>43373</v>
      </c>
      <c r="E39" s="10">
        <v>0.90625</v>
      </c>
      <c r="F39" s="1" t="s">
        <v>71</v>
      </c>
      <c r="G39" s="1" t="s">
        <v>72</v>
      </c>
      <c r="H39" s="1" t="s">
        <v>16</v>
      </c>
      <c r="I39" s="7"/>
      <c r="J39" s="7"/>
      <c r="K39" s="18" t="b">
        <f t="shared" si="1"/>
        <v>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" hidden="1" x14ac:dyDescent="0.2">
      <c r="A40" s="1">
        <v>266</v>
      </c>
      <c r="B40" s="1" t="str">
        <f>VLOOKUP(D40,Weeknummering!$A$1:$B$202,2,FALSE)</f>
        <v>W03</v>
      </c>
      <c r="C40" s="1" t="s">
        <v>26</v>
      </c>
      <c r="D40" s="2">
        <v>43378</v>
      </c>
      <c r="E40" s="3">
        <v>0.85416666666666663</v>
      </c>
      <c r="F40" s="1" t="s">
        <v>27</v>
      </c>
      <c r="G40" s="1" t="s">
        <v>18</v>
      </c>
      <c r="H40" s="1" t="s">
        <v>29</v>
      </c>
      <c r="I40" s="7"/>
      <c r="J40" s="7"/>
      <c r="K40" s="18" t="b">
        <f t="shared" si="1"/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" hidden="1" x14ac:dyDescent="0.2">
      <c r="A41" s="1">
        <v>244</v>
      </c>
      <c r="B41" s="1" t="str">
        <f>VLOOKUP(D41,Weeknummering!$A$1:$B$202,2,FALSE)</f>
        <v>W03</v>
      </c>
      <c r="C41" s="1" t="s">
        <v>26</v>
      </c>
      <c r="D41" s="2">
        <v>43378</v>
      </c>
      <c r="E41" s="3">
        <v>0.85416666666666663</v>
      </c>
      <c r="F41" s="1" t="s">
        <v>19</v>
      </c>
      <c r="G41" s="1" t="s">
        <v>58</v>
      </c>
      <c r="H41" s="1" t="s">
        <v>36</v>
      </c>
      <c r="I41" s="7"/>
      <c r="J41" s="7"/>
      <c r="K41" s="18" t="b">
        <f t="shared" si="1"/>
        <v>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" hidden="1" x14ac:dyDescent="0.2">
      <c r="A42" s="1">
        <v>489</v>
      </c>
      <c r="B42" s="1" t="str">
        <f>VLOOKUP(D42,Weeknummering!$A$1:$B$202,2,FALSE)</f>
        <v>W03</v>
      </c>
      <c r="C42" s="1" t="s">
        <v>40</v>
      </c>
      <c r="D42" s="2">
        <v>43378</v>
      </c>
      <c r="E42" s="3">
        <v>0.88541666666666663</v>
      </c>
      <c r="F42" s="1" t="s">
        <v>73</v>
      </c>
      <c r="G42" s="1" t="s">
        <v>74</v>
      </c>
      <c r="H42" s="1" t="s">
        <v>48</v>
      </c>
      <c r="I42" s="7"/>
      <c r="J42" s="7"/>
      <c r="K42" s="18" t="b">
        <f t="shared" si="1"/>
        <v>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" hidden="1" x14ac:dyDescent="0.2">
      <c r="A43" s="1">
        <v>508</v>
      </c>
      <c r="B43" s="1" t="str">
        <f>VLOOKUP(D43,Weeknummering!$A$1:$B$202,2,FALSE)</f>
        <v>W03</v>
      </c>
      <c r="C43" s="1" t="s">
        <v>40</v>
      </c>
      <c r="D43" s="2">
        <v>43378</v>
      </c>
      <c r="E43" s="3">
        <v>0.875</v>
      </c>
      <c r="F43" s="1" t="s">
        <v>75</v>
      </c>
      <c r="G43" s="1" t="s">
        <v>49</v>
      </c>
      <c r="H43" s="1" t="s">
        <v>33</v>
      </c>
      <c r="I43" s="7"/>
      <c r="J43" s="7"/>
      <c r="K43" s="18" t="b">
        <f t="shared" si="1"/>
        <v>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" hidden="1" x14ac:dyDescent="0.2">
      <c r="A44" s="1">
        <v>220</v>
      </c>
      <c r="B44" s="1" t="str">
        <f>VLOOKUP(D44,Weeknummering!$A$1:$B$202,2,FALSE)</f>
        <v>W03</v>
      </c>
      <c r="C44" s="1" t="s">
        <v>10</v>
      </c>
      <c r="D44" s="2">
        <v>43379</v>
      </c>
      <c r="E44" s="3">
        <v>0.85416666666666663</v>
      </c>
      <c r="F44" s="1" t="s">
        <v>11</v>
      </c>
      <c r="G44" s="1" t="s">
        <v>14</v>
      </c>
      <c r="H44" s="1" t="s">
        <v>13</v>
      </c>
      <c r="I44" s="7"/>
      <c r="J44" s="7"/>
      <c r="K44" s="18" t="b">
        <f t="shared" si="1"/>
        <v>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" hidden="1" x14ac:dyDescent="0.2">
      <c r="A45" s="1">
        <v>204</v>
      </c>
      <c r="B45" s="1" t="str">
        <f>VLOOKUP(D45,Weeknummering!$A$1:$B$202,2,FALSE)</f>
        <v>W03</v>
      </c>
      <c r="C45" s="1" t="s">
        <v>10</v>
      </c>
      <c r="D45" s="2">
        <v>43379</v>
      </c>
      <c r="E45" s="3">
        <v>0.78125</v>
      </c>
      <c r="F45" s="1" t="s">
        <v>21</v>
      </c>
      <c r="G45" s="1" t="s">
        <v>15</v>
      </c>
      <c r="H45" s="1" t="s">
        <v>22</v>
      </c>
      <c r="I45" s="7"/>
      <c r="J45" s="7"/>
      <c r="K45" s="18" t="b">
        <f t="shared" si="1"/>
        <v>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" hidden="1" x14ac:dyDescent="0.2">
      <c r="A46" s="1">
        <v>223</v>
      </c>
      <c r="B46" s="1" t="str">
        <f>VLOOKUP(D46,Weeknummering!$A$1:$B$202,2,FALSE)</f>
        <v>W03</v>
      </c>
      <c r="C46" s="1" t="s">
        <v>10</v>
      </c>
      <c r="D46" s="2">
        <v>43379</v>
      </c>
      <c r="E46" s="3">
        <v>0.82291666666666663</v>
      </c>
      <c r="F46" s="1" t="s">
        <v>12</v>
      </c>
      <c r="G46" s="1" t="s">
        <v>24</v>
      </c>
      <c r="H46" s="1" t="s">
        <v>23</v>
      </c>
      <c r="I46" s="7"/>
      <c r="J46" s="7"/>
      <c r="K46" s="18" t="b">
        <f t="shared" si="1"/>
        <v>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" hidden="1" x14ac:dyDescent="0.2">
      <c r="A47" s="1">
        <v>243</v>
      </c>
      <c r="B47" s="1" t="str">
        <f>VLOOKUP(D47,Weeknummering!$A$1:$B$202,2,FALSE)</f>
        <v>W03</v>
      </c>
      <c r="C47" s="1" t="s">
        <v>26</v>
      </c>
      <c r="D47" s="2">
        <v>43379</v>
      </c>
      <c r="E47" s="3">
        <v>0.75</v>
      </c>
      <c r="F47" s="1" t="s">
        <v>38</v>
      </c>
      <c r="G47" s="1" t="s">
        <v>28</v>
      </c>
      <c r="H47" s="1" t="s">
        <v>59</v>
      </c>
      <c r="I47" s="7"/>
      <c r="J47" s="7"/>
      <c r="K47" s="18" t="b">
        <f t="shared" si="1"/>
        <v>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" hidden="1" x14ac:dyDescent="0.2">
      <c r="A48" s="1">
        <v>252</v>
      </c>
      <c r="B48" s="1" t="str">
        <f>VLOOKUP(D48,Weeknummering!$A$1:$B$202,2,FALSE)</f>
        <v>W03</v>
      </c>
      <c r="C48" s="1" t="s">
        <v>26</v>
      </c>
      <c r="D48" s="2">
        <v>43379</v>
      </c>
      <c r="E48" s="3">
        <v>0.83333333333333337</v>
      </c>
      <c r="F48" s="1" t="s">
        <v>58</v>
      </c>
      <c r="G48" s="1" t="s">
        <v>37</v>
      </c>
      <c r="H48" s="1" t="s">
        <v>76</v>
      </c>
      <c r="I48" s="7"/>
      <c r="J48" s="7"/>
      <c r="K48" s="18" t="b">
        <f t="shared" si="1"/>
        <v>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" hidden="1" x14ac:dyDescent="0.2">
      <c r="A49" s="1">
        <v>1110</v>
      </c>
      <c r="B49" s="1" t="str">
        <f>VLOOKUP(D49,Weeknummering!$A$1:$B$202,2,FALSE)</f>
        <v>W03</v>
      </c>
      <c r="C49" s="1" t="s">
        <v>62</v>
      </c>
      <c r="D49" s="2">
        <v>43379</v>
      </c>
      <c r="E49" s="3">
        <v>0.88541666666666663</v>
      </c>
      <c r="F49" s="1" t="s">
        <v>21</v>
      </c>
      <c r="G49" s="1" t="s">
        <v>63</v>
      </c>
      <c r="H49" s="1" t="s">
        <v>22</v>
      </c>
      <c r="I49" s="7"/>
      <c r="J49" s="7"/>
      <c r="K49" s="18" t="b">
        <f t="shared" si="1"/>
        <v>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" hidden="1" x14ac:dyDescent="0.2">
      <c r="A50" s="1">
        <v>1232</v>
      </c>
      <c r="B50" s="1" t="str">
        <f>VLOOKUP(D50,Weeknummering!$A$1:$B$202,2,FALSE)</f>
        <v>W03</v>
      </c>
      <c r="C50" s="1" t="s">
        <v>62</v>
      </c>
      <c r="D50" s="2">
        <v>43379</v>
      </c>
      <c r="E50" s="3">
        <v>0.85416666666666663</v>
      </c>
      <c r="F50" s="1" t="s">
        <v>67</v>
      </c>
      <c r="G50" s="1" t="s">
        <v>66</v>
      </c>
      <c r="H50" s="1" t="s">
        <v>77</v>
      </c>
      <c r="I50" s="7"/>
      <c r="J50" s="7"/>
      <c r="K50" s="18" t="b">
        <f t="shared" si="1"/>
        <v>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" hidden="1" x14ac:dyDescent="0.2">
      <c r="A51" s="1">
        <v>1064</v>
      </c>
      <c r="B51" s="1" t="str">
        <f>VLOOKUP(D51,Weeknummering!$A$1:$B$202,2,FALSE)</f>
        <v>W03</v>
      </c>
      <c r="C51" s="1" t="s">
        <v>41</v>
      </c>
      <c r="D51" s="2">
        <v>43379</v>
      </c>
      <c r="E51" s="3">
        <v>0.8125</v>
      </c>
      <c r="F51" s="1" t="s">
        <v>56</v>
      </c>
      <c r="G51" s="1" t="s">
        <v>15</v>
      </c>
      <c r="H51" s="1" t="s">
        <v>65</v>
      </c>
      <c r="I51" s="7"/>
      <c r="J51" s="7"/>
      <c r="K51" s="18" t="b">
        <f t="shared" si="1"/>
        <v>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" hidden="1" x14ac:dyDescent="0.2">
      <c r="A52" s="1">
        <v>1040</v>
      </c>
      <c r="B52" s="1" t="str">
        <f>VLOOKUP(D52,Weeknummering!$A$1:$B$202,2,FALSE)</f>
        <v>W03</v>
      </c>
      <c r="C52" s="1" t="s">
        <v>41</v>
      </c>
      <c r="D52" s="2">
        <v>43379</v>
      </c>
      <c r="E52" s="10">
        <v>0.40277777777777779</v>
      </c>
      <c r="F52" s="1" t="s">
        <v>68</v>
      </c>
      <c r="G52" s="1" t="s">
        <v>61</v>
      </c>
      <c r="H52" s="1" t="s">
        <v>16</v>
      </c>
      <c r="I52" s="7"/>
      <c r="J52" s="7"/>
      <c r="K52" s="18" t="b">
        <f t="shared" si="1"/>
        <v>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" hidden="1" x14ac:dyDescent="0.2">
      <c r="A53" s="1">
        <v>1087</v>
      </c>
      <c r="B53" s="1" t="str">
        <f>VLOOKUP(D53,Weeknummering!$A$1:$B$202,2,FALSE)</f>
        <v>W03</v>
      </c>
      <c r="C53" s="1" t="s">
        <v>41</v>
      </c>
      <c r="D53" s="2">
        <v>43379</v>
      </c>
      <c r="E53" s="3">
        <v>0.40277777777777779</v>
      </c>
      <c r="F53" s="1" t="s">
        <v>46</v>
      </c>
      <c r="G53" s="1" t="s">
        <v>42</v>
      </c>
      <c r="H53" s="1" t="s">
        <v>48</v>
      </c>
      <c r="I53" s="7"/>
      <c r="J53" s="7"/>
      <c r="K53" s="18" t="b">
        <f t="shared" si="1"/>
        <v>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" hidden="1" x14ac:dyDescent="0.2">
      <c r="A54" s="1">
        <v>915</v>
      </c>
      <c r="B54" s="1" t="str">
        <f>VLOOKUP(D54,Weeknummering!$A$1:$B$202,2,FALSE)</f>
        <v>W03</v>
      </c>
      <c r="C54" s="1" t="s">
        <v>45</v>
      </c>
      <c r="D54" s="2">
        <v>43379</v>
      </c>
      <c r="E54" s="3">
        <v>0.375</v>
      </c>
      <c r="F54" s="1" t="s">
        <v>21</v>
      </c>
      <c r="G54" s="1" t="s">
        <v>56</v>
      </c>
      <c r="H54" s="1" t="s">
        <v>22</v>
      </c>
      <c r="I54" s="7"/>
      <c r="J54" s="7"/>
      <c r="K54" s="18" t="b">
        <f t="shared" si="1"/>
        <v>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" hidden="1" x14ac:dyDescent="0.2">
      <c r="A55" s="1">
        <v>811</v>
      </c>
      <c r="B55" s="1" t="str">
        <f>VLOOKUP(D55,Weeknummering!$A$1:$B$202,2,FALSE)</f>
        <v>W03</v>
      </c>
      <c r="C55" s="1" t="s">
        <v>51</v>
      </c>
      <c r="D55" s="2">
        <v>43379</v>
      </c>
      <c r="E55" s="10">
        <v>0.47916666666666669</v>
      </c>
      <c r="F55" s="1" t="s">
        <v>14</v>
      </c>
      <c r="G55" s="1" t="s">
        <v>53</v>
      </c>
      <c r="H55" s="1" t="s">
        <v>16</v>
      </c>
      <c r="I55" s="7"/>
      <c r="J55" s="7"/>
      <c r="K55" s="18" t="b">
        <f t="shared" si="1"/>
        <v>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" hidden="1" x14ac:dyDescent="0.2">
      <c r="A56" s="1">
        <v>882</v>
      </c>
      <c r="B56" s="1" t="str">
        <f>VLOOKUP(D56,Weeknummering!$A$1:$B$202,2,FALSE)</f>
        <v>W03</v>
      </c>
      <c r="C56" s="1" t="s">
        <v>51</v>
      </c>
      <c r="D56" s="2">
        <v>43379</v>
      </c>
      <c r="E56" s="3">
        <v>0.73958333333333337</v>
      </c>
      <c r="F56" s="1" t="s">
        <v>11</v>
      </c>
      <c r="G56" s="1" t="s">
        <v>15</v>
      </c>
      <c r="H56" s="1" t="s">
        <v>13</v>
      </c>
      <c r="I56" s="7"/>
      <c r="J56" s="7"/>
      <c r="K56" s="18" t="b">
        <f t="shared" si="1"/>
        <v>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" hidden="1" x14ac:dyDescent="0.2">
      <c r="A57" s="1">
        <v>932</v>
      </c>
      <c r="B57" s="1" t="str">
        <f>VLOOKUP(D57,Weeknummering!$A$1:$B$202,2,FALSE)</f>
        <v>W03</v>
      </c>
      <c r="C57" s="1" t="s">
        <v>45</v>
      </c>
      <c r="D57" s="2">
        <v>43379</v>
      </c>
      <c r="E57" s="10">
        <v>0.73263888888888884</v>
      </c>
      <c r="F57" s="1" t="s">
        <v>61</v>
      </c>
      <c r="G57" s="1" t="s">
        <v>49</v>
      </c>
      <c r="H57" s="1" t="s">
        <v>16</v>
      </c>
      <c r="I57" s="7"/>
      <c r="J57" s="7"/>
      <c r="K57" s="18" t="b">
        <f t="shared" si="1"/>
        <v>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" hidden="1" x14ac:dyDescent="0.2">
      <c r="A58" s="1">
        <v>819</v>
      </c>
      <c r="B58" s="1" t="str">
        <f>VLOOKUP(D58,Weeknummering!$A$1:$B$202,2,FALSE)</f>
        <v>W03</v>
      </c>
      <c r="C58" s="1" t="s">
        <v>51</v>
      </c>
      <c r="D58" s="2">
        <v>43379</v>
      </c>
      <c r="E58" s="10">
        <v>0.73958333333333337</v>
      </c>
      <c r="F58" s="1" t="s">
        <v>78</v>
      </c>
      <c r="G58" s="1" t="s">
        <v>56</v>
      </c>
      <c r="H58" s="1" t="s">
        <v>44</v>
      </c>
      <c r="I58" s="7"/>
      <c r="J58" s="7"/>
      <c r="K58" s="18" t="b">
        <f t="shared" si="1"/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" hidden="1" x14ac:dyDescent="0.2">
      <c r="A59" s="1">
        <v>604</v>
      </c>
      <c r="B59" s="1" t="str">
        <f>VLOOKUP(D59,Weeknummering!$A$1:$B$202,2,FALSE)</f>
        <v>W03</v>
      </c>
      <c r="C59" s="1" t="s">
        <v>70</v>
      </c>
      <c r="D59" s="2">
        <v>43379</v>
      </c>
      <c r="E59" s="3">
        <v>0.875</v>
      </c>
      <c r="F59" s="1" t="s">
        <v>46</v>
      </c>
      <c r="G59" s="1" t="s">
        <v>43</v>
      </c>
      <c r="H59" s="1" t="s">
        <v>48</v>
      </c>
      <c r="I59" s="7"/>
      <c r="J59" s="7"/>
      <c r="K59" s="18" t="b">
        <f t="shared" si="1"/>
        <v>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" hidden="1" x14ac:dyDescent="0.2">
      <c r="A60" s="1">
        <v>591</v>
      </c>
      <c r="B60" s="1" t="str">
        <f>VLOOKUP(D60,Weeknummering!$A$1:$B$202,2,FALSE)</f>
        <v>W03</v>
      </c>
      <c r="C60" s="1" t="s">
        <v>70</v>
      </c>
      <c r="D60" s="2">
        <v>43379</v>
      </c>
      <c r="E60" s="3">
        <v>0.72916666666666663</v>
      </c>
      <c r="F60" s="1" t="s">
        <v>49</v>
      </c>
      <c r="G60" s="1" t="s">
        <v>21</v>
      </c>
      <c r="H60" s="1" t="s">
        <v>50</v>
      </c>
      <c r="I60" s="7"/>
      <c r="J60" s="7"/>
      <c r="K60" s="18" t="b">
        <f t="shared" si="1"/>
        <v>0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" hidden="1" x14ac:dyDescent="0.2">
      <c r="A61" s="1">
        <v>657</v>
      </c>
      <c r="B61" s="1" t="str">
        <f>VLOOKUP(D61,Weeknummering!$A$1:$B$202,2,FALSE)</f>
        <v>W03</v>
      </c>
      <c r="C61" s="1" t="s">
        <v>30</v>
      </c>
      <c r="D61" s="2">
        <v>43379</v>
      </c>
      <c r="E61" s="3">
        <v>0.4861111111111111</v>
      </c>
      <c r="F61" s="1" t="s">
        <v>57</v>
      </c>
      <c r="G61" s="1" t="s">
        <v>56</v>
      </c>
      <c r="H61" s="1" t="s">
        <v>48</v>
      </c>
      <c r="I61" s="7"/>
      <c r="J61" s="7"/>
      <c r="K61" s="18" t="b">
        <f t="shared" si="1"/>
        <v>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" hidden="1" x14ac:dyDescent="0.2">
      <c r="A62" s="1">
        <v>757</v>
      </c>
      <c r="B62" s="1" t="str">
        <f>VLOOKUP(D62,Weeknummering!$A$1:$B$202,2,FALSE)</f>
        <v>W03</v>
      </c>
      <c r="C62" s="1" t="s">
        <v>30</v>
      </c>
      <c r="D62" s="2">
        <v>43379</v>
      </c>
      <c r="E62" s="10">
        <v>0.8125</v>
      </c>
      <c r="F62" s="1" t="s">
        <v>14</v>
      </c>
      <c r="G62" s="1" t="s">
        <v>79</v>
      </c>
      <c r="H62" s="1" t="s">
        <v>16</v>
      </c>
      <c r="I62" s="7"/>
      <c r="J62" s="7"/>
      <c r="K62" s="18" t="b">
        <f t="shared" si="1"/>
        <v>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" x14ac:dyDescent="0.2">
      <c r="A63" s="1">
        <v>744</v>
      </c>
      <c r="B63" s="1" t="str">
        <f>VLOOKUP(D63,Weeknummering!$A$1:$B$202,2,FALSE)</f>
        <v>W03</v>
      </c>
      <c r="C63" s="1" t="s">
        <v>30</v>
      </c>
      <c r="D63" s="2">
        <v>43379</v>
      </c>
      <c r="E63" s="10">
        <v>0.90625</v>
      </c>
      <c r="F63" s="1" t="s">
        <v>34</v>
      </c>
      <c r="G63" s="1" t="s">
        <v>47</v>
      </c>
      <c r="H63" s="1" t="s">
        <v>16</v>
      </c>
      <c r="I63" s="7"/>
      <c r="J63" s="7"/>
      <c r="K63" s="18" t="b">
        <f t="shared" si="1"/>
        <v>1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" hidden="1" x14ac:dyDescent="0.2">
      <c r="A64" s="1">
        <v>225</v>
      </c>
      <c r="B64" s="1" t="str">
        <f>VLOOKUP(D64,Weeknummering!$A$1:$B$202,2,FALSE)</f>
        <v>W03</v>
      </c>
      <c r="C64" s="1" t="s">
        <v>10</v>
      </c>
      <c r="D64" s="2">
        <v>43380</v>
      </c>
      <c r="E64" s="3">
        <v>0.88541666666666663</v>
      </c>
      <c r="F64" s="1" t="s">
        <v>24</v>
      </c>
      <c r="G64" s="1" t="s">
        <v>21</v>
      </c>
      <c r="H64" s="1" t="s">
        <v>48</v>
      </c>
      <c r="I64" s="7"/>
      <c r="J64" s="7"/>
      <c r="K64" s="18" t="b">
        <f t="shared" si="1"/>
        <v>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" hidden="1" x14ac:dyDescent="0.2">
      <c r="A65" s="1">
        <v>279</v>
      </c>
      <c r="B65" s="1" t="str">
        <f>VLOOKUP(D65,Weeknummering!$A$1:$B$202,2,FALSE)</f>
        <v>W03</v>
      </c>
      <c r="C65" s="1" t="s">
        <v>26</v>
      </c>
      <c r="D65" s="2">
        <v>43380</v>
      </c>
      <c r="E65" s="3">
        <v>0.79166666666666663</v>
      </c>
      <c r="F65" s="1" t="s">
        <v>37</v>
      </c>
      <c r="G65" s="1" t="s">
        <v>27</v>
      </c>
      <c r="H65" s="1" t="s">
        <v>39</v>
      </c>
      <c r="I65" s="7"/>
      <c r="J65" s="7"/>
      <c r="K65" s="18" t="b">
        <f t="shared" si="1"/>
        <v>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" hidden="1" x14ac:dyDescent="0.2">
      <c r="A66" s="1">
        <v>271</v>
      </c>
      <c r="B66" s="1" t="str">
        <f>VLOOKUP(D66,Weeknummering!$A$1:$B$202,2,FALSE)</f>
        <v>W03</v>
      </c>
      <c r="C66" s="1" t="s">
        <v>26</v>
      </c>
      <c r="D66" s="2">
        <v>43380</v>
      </c>
      <c r="E66" s="3">
        <v>0.79166666666666663</v>
      </c>
      <c r="F66" s="1" t="s">
        <v>28</v>
      </c>
      <c r="G66" s="1" t="s">
        <v>19</v>
      </c>
      <c r="H66" s="1" t="s">
        <v>60</v>
      </c>
      <c r="I66" s="7"/>
      <c r="J66" s="7"/>
      <c r="K66" s="18" t="b">
        <f t="shared" si="1"/>
        <v>0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" hidden="1" x14ac:dyDescent="0.2">
      <c r="A67" s="1">
        <v>275</v>
      </c>
      <c r="B67" s="1" t="str">
        <f>VLOOKUP(D67,Weeknummering!$A$1:$B$202,2,FALSE)</f>
        <v>W03</v>
      </c>
      <c r="C67" s="1" t="s">
        <v>26</v>
      </c>
      <c r="D67" s="2">
        <v>43380</v>
      </c>
      <c r="E67" s="3">
        <v>0.70833333333333337</v>
      </c>
      <c r="F67" s="1" t="s">
        <v>18</v>
      </c>
      <c r="G67" s="1" t="s">
        <v>38</v>
      </c>
      <c r="H67" s="1" t="s">
        <v>20</v>
      </c>
      <c r="I67" s="7"/>
      <c r="J67" s="7"/>
      <c r="K67" s="18" t="b">
        <f t="shared" si="1"/>
        <v>0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" hidden="1" x14ac:dyDescent="0.2">
      <c r="A68" s="1">
        <v>440</v>
      </c>
      <c r="B68" s="1" t="str">
        <f>VLOOKUP(D68,Weeknummering!$A$1:$B$202,2,FALSE)</f>
        <v>W03</v>
      </c>
      <c r="C68" s="1" t="s">
        <v>40</v>
      </c>
      <c r="D68" s="2">
        <v>43380</v>
      </c>
      <c r="E68" s="3">
        <v>0.85416666666666663</v>
      </c>
      <c r="F68" s="1" t="s">
        <v>11</v>
      </c>
      <c r="G68" s="1" t="s">
        <v>75</v>
      </c>
      <c r="H68" s="1" t="s">
        <v>13</v>
      </c>
      <c r="I68" s="7"/>
      <c r="J68" s="7"/>
      <c r="K68" s="18" t="b">
        <f t="shared" si="1"/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" hidden="1" x14ac:dyDescent="0.2">
      <c r="A69" s="1">
        <v>463</v>
      </c>
      <c r="B69" s="1" t="str">
        <f>VLOOKUP(D69,Weeknummering!$A$1:$B$202,2,FALSE)</f>
        <v>W03</v>
      </c>
      <c r="C69" s="1" t="s">
        <v>40</v>
      </c>
      <c r="D69" s="2">
        <v>43380</v>
      </c>
      <c r="E69" s="3">
        <v>0.8125</v>
      </c>
      <c r="F69" s="1" t="s">
        <v>56</v>
      </c>
      <c r="G69" s="1" t="s">
        <v>21</v>
      </c>
      <c r="H69" s="1" t="s">
        <v>65</v>
      </c>
      <c r="I69" s="7"/>
      <c r="J69" s="7"/>
      <c r="K69" s="18" t="b">
        <f t="shared" si="1"/>
        <v>0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" hidden="1" x14ac:dyDescent="0.2">
      <c r="A70" s="1">
        <v>945</v>
      </c>
      <c r="B70" s="1" t="str">
        <f>VLOOKUP(D70,Weeknummering!$A$1:$B$202,2,FALSE)</f>
        <v>W03</v>
      </c>
      <c r="C70" s="1" t="s">
        <v>45</v>
      </c>
      <c r="D70" s="2">
        <v>43380</v>
      </c>
      <c r="E70" s="10">
        <v>0.73263888888888884</v>
      </c>
      <c r="F70" s="1" t="s">
        <v>68</v>
      </c>
      <c r="G70" s="1" t="s">
        <v>11</v>
      </c>
      <c r="H70" s="1" t="s">
        <v>16</v>
      </c>
      <c r="I70" s="7"/>
      <c r="J70" s="7"/>
      <c r="K70" s="18" t="b">
        <f t="shared" si="1"/>
        <v>0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" hidden="1" x14ac:dyDescent="0.2">
      <c r="A71" s="1">
        <v>445</v>
      </c>
      <c r="B71" s="1" t="str">
        <f>VLOOKUP(D71,Weeknummering!$A$1:$B$202,2,FALSE)</f>
        <v>W03</v>
      </c>
      <c r="C71" s="1" t="s">
        <v>40</v>
      </c>
      <c r="D71" s="2">
        <v>43380</v>
      </c>
      <c r="E71" s="10">
        <v>0.8125</v>
      </c>
      <c r="F71" s="1" t="s">
        <v>14</v>
      </c>
      <c r="G71" s="1" t="s">
        <v>43</v>
      </c>
      <c r="H71" s="1" t="s">
        <v>16</v>
      </c>
      <c r="I71" s="7"/>
      <c r="J71" s="7"/>
      <c r="K71" s="18" t="b">
        <f t="shared" si="1"/>
        <v>0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" hidden="1" x14ac:dyDescent="0.2">
      <c r="A72" s="1">
        <v>1148</v>
      </c>
      <c r="B72" s="1" t="str">
        <f>VLOOKUP(D72,Weeknummering!$A$1:$B$202,2,FALSE)</f>
        <v>W03</v>
      </c>
      <c r="C72" s="1" t="s">
        <v>62</v>
      </c>
      <c r="D72" s="2">
        <v>43380</v>
      </c>
      <c r="E72" s="3">
        <v>0.80208333333333337</v>
      </c>
      <c r="F72" s="1" t="s">
        <v>72</v>
      </c>
      <c r="G72" s="1" t="s">
        <v>80</v>
      </c>
      <c r="H72" s="1" t="s">
        <v>77</v>
      </c>
      <c r="I72" s="7"/>
      <c r="J72" s="7"/>
      <c r="K72" s="18" t="b">
        <f t="shared" si="1"/>
        <v>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" hidden="1" x14ac:dyDescent="0.2">
      <c r="A73" s="1">
        <v>1169</v>
      </c>
      <c r="B73" s="1" t="str">
        <f>VLOOKUP(D73,Weeknummering!$A$1:$B$202,2,FALSE)</f>
        <v>W03</v>
      </c>
      <c r="C73" s="1" t="s">
        <v>62</v>
      </c>
      <c r="D73" s="2">
        <v>43380</v>
      </c>
      <c r="E73" s="3">
        <v>0.86458333333333337</v>
      </c>
      <c r="F73" s="1" t="s">
        <v>43</v>
      </c>
      <c r="G73" s="1" t="s">
        <v>71</v>
      </c>
      <c r="H73" s="1" t="s">
        <v>23</v>
      </c>
      <c r="I73" s="7"/>
      <c r="J73" s="7"/>
      <c r="K73" s="18" t="b">
        <f t="shared" si="1"/>
        <v>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" hidden="1" x14ac:dyDescent="0.2">
      <c r="A74" s="1">
        <v>1020</v>
      </c>
      <c r="B74" s="1" t="str">
        <f>VLOOKUP(D74,Weeknummering!$A$1:$B$202,2,FALSE)</f>
        <v>W03</v>
      </c>
      <c r="C74" s="1" t="s">
        <v>41</v>
      </c>
      <c r="D74" s="2">
        <v>43380</v>
      </c>
      <c r="E74" s="3">
        <v>0.52083333333333337</v>
      </c>
      <c r="F74" s="1" t="s">
        <v>11</v>
      </c>
      <c r="G74" s="1" t="s">
        <v>21</v>
      </c>
      <c r="H74" s="1" t="s">
        <v>13</v>
      </c>
      <c r="I74" s="7"/>
      <c r="J74" s="7"/>
      <c r="K74" s="18" t="b">
        <f t="shared" si="1"/>
        <v>0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" hidden="1" x14ac:dyDescent="0.2">
      <c r="A75" s="1">
        <v>1062</v>
      </c>
      <c r="B75" s="1" t="str">
        <f>VLOOKUP(D75,Weeknummering!$A$1:$B$202,2,FALSE)</f>
        <v>W03</v>
      </c>
      <c r="C75" s="1" t="s">
        <v>41</v>
      </c>
      <c r="D75" s="2">
        <v>43380</v>
      </c>
      <c r="E75" s="3">
        <v>0.48958333333333331</v>
      </c>
      <c r="F75" s="1" t="s">
        <v>43</v>
      </c>
      <c r="G75" s="1" t="s">
        <v>49</v>
      </c>
      <c r="H75" s="1" t="s">
        <v>23</v>
      </c>
      <c r="I75" s="7"/>
      <c r="J75" s="7"/>
      <c r="K75" s="18" t="b">
        <f t="shared" ref="K75:K138" si="2">OR(EXACT(F75,"Flying Turtles"),EXACT(G75,"Flying Turtles"))</f>
        <v>0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" hidden="1" x14ac:dyDescent="0.2">
      <c r="A76" s="1">
        <v>1140</v>
      </c>
      <c r="B76" s="1" t="str">
        <f>VLOOKUP(D76,Weeknummering!$A$1:$B$202,2,FALSE)</f>
        <v>W03</v>
      </c>
      <c r="C76" s="1" t="s">
        <v>62</v>
      </c>
      <c r="D76" s="2">
        <v>43380</v>
      </c>
      <c r="E76" s="10">
        <v>0.90625</v>
      </c>
      <c r="F76" s="1" t="s">
        <v>14</v>
      </c>
      <c r="G76" s="1" t="s">
        <v>56</v>
      </c>
      <c r="H76" s="1" t="s">
        <v>16</v>
      </c>
      <c r="I76" s="7"/>
      <c r="J76" s="7"/>
      <c r="K76" s="18" t="b">
        <f t="shared" si="2"/>
        <v>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" hidden="1" x14ac:dyDescent="0.2">
      <c r="A77" s="1">
        <v>906</v>
      </c>
      <c r="B77" s="1" t="str">
        <f>VLOOKUP(D77,Weeknummering!$A$1:$B$202,2,FALSE)</f>
        <v>W03</v>
      </c>
      <c r="C77" s="1" t="s">
        <v>45</v>
      </c>
      <c r="D77" s="2">
        <v>43380</v>
      </c>
      <c r="E77" s="3">
        <v>0.75</v>
      </c>
      <c r="F77" s="1" t="s">
        <v>15</v>
      </c>
      <c r="G77" s="1" t="s">
        <v>46</v>
      </c>
      <c r="H77" s="1" t="s">
        <v>25</v>
      </c>
      <c r="I77" s="7"/>
      <c r="J77" s="7"/>
      <c r="K77" s="18" t="b">
        <f t="shared" si="2"/>
        <v>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" hidden="1" x14ac:dyDescent="0.2">
      <c r="A78" s="1">
        <v>802</v>
      </c>
      <c r="B78" s="1" t="str">
        <f>VLOOKUP(D78,Weeknummering!$A$1:$B$202,2,FALSE)</f>
        <v>W03</v>
      </c>
      <c r="C78" s="1" t="s">
        <v>51</v>
      </c>
      <c r="D78" s="2">
        <v>43380</v>
      </c>
      <c r="E78" s="3">
        <v>0.69791666666666663</v>
      </c>
      <c r="F78" s="1" t="s">
        <v>81</v>
      </c>
      <c r="G78" s="1" t="s">
        <v>55</v>
      </c>
      <c r="H78" s="1" t="s">
        <v>23</v>
      </c>
      <c r="I78" s="7"/>
      <c r="J78" s="7"/>
      <c r="K78" s="18" t="b">
        <f t="shared" si="2"/>
        <v>0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" hidden="1" x14ac:dyDescent="0.2">
      <c r="A79" s="1">
        <v>741</v>
      </c>
      <c r="B79" s="1" t="str">
        <f>VLOOKUP(D79,Weeknummering!$A$1:$B$202,2,FALSE)</f>
        <v>W03</v>
      </c>
      <c r="C79" s="1" t="s">
        <v>30</v>
      </c>
      <c r="D79" s="2">
        <v>43380</v>
      </c>
      <c r="E79" s="3">
        <v>0.83333333333333337</v>
      </c>
      <c r="F79" s="1" t="s">
        <v>69</v>
      </c>
      <c r="G79" s="1" t="s">
        <v>31</v>
      </c>
      <c r="H79" s="1" t="s">
        <v>25</v>
      </c>
      <c r="I79" s="7"/>
      <c r="J79" s="7"/>
      <c r="K79" s="18" t="b">
        <f t="shared" si="2"/>
        <v>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" hidden="1" x14ac:dyDescent="0.2">
      <c r="A80" s="1">
        <v>651</v>
      </c>
      <c r="B80" s="1" t="str">
        <f>VLOOKUP(D80,Weeknummering!$A$1:$B$202,2,FALSE)</f>
        <v>W04</v>
      </c>
      <c r="C80" s="1" t="s">
        <v>30</v>
      </c>
      <c r="D80" s="2">
        <v>43385</v>
      </c>
      <c r="E80" s="3">
        <v>0.88541666666666663</v>
      </c>
      <c r="F80" s="1" t="s">
        <v>32</v>
      </c>
      <c r="G80" s="1" t="s">
        <v>79</v>
      </c>
      <c r="H80" s="1" t="s">
        <v>48</v>
      </c>
      <c r="I80" s="7"/>
      <c r="J80" s="7"/>
      <c r="K80" s="18" t="b">
        <f t="shared" si="2"/>
        <v>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" hidden="1" x14ac:dyDescent="0.2">
      <c r="A81" s="1">
        <v>248</v>
      </c>
      <c r="B81" s="1" t="str">
        <f>VLOOKUP(D81,Weeknummering!$A$1:$B$202,2,FALSE)</f>
        <v>W04</v>
      </c>
      <c r="C81" s="1" t="s">
        <v>26</v>
      </c>
      <c r="D81" s="2">
        <v>43385</v>
      </c>
      <c r="E81" s="3">
        <v>0.85416666666666663</v>
      </c>
      <c r="F81" s="1" t="s">
        <v>19</v>
      </c>
      <c r="G81" s="1" t="s">
        <v>18</v>
      </c>
      <c r="H81" s="1" t="s">
        <v>36</v>
      </c>
      <c r="I81" s="7"/>
      <c r="J81" s="7"/>
      <c r="K81" s="18" t="b">
        <f t="shared" si="2"/>
        <v>0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" hidden="1" x14ac:dyDescent="0.2">
      <c r="A82" s="1">
        <v>273</v>
      </c>
      <c r="B82" s="1" t="str">
        <f>VLOOKUP(D82,Weeknummering!$A$1:$B$202,2,FALSE)</f>
        <v>W04</v>
      </c>
      <c r="C82" s="1" t="s">
        <v>26</v>
      </c>
      <c r="D82" s="2">
        <v>43385</v>
      </c>
      <c r="E82" s="3">
        <v>0.85416666666666663</v>
      </c>
      <c r="F82" s="1" t="s">
        <v>28</v>
      </c>
      <c r="G82" s="1" t="s">
        <v>27</v>
      </c>
      <c r="H82" s="1" t="s">
        <v>60</v>
      </c>
      <c r="I82" s="7"/>
      <c r="J82" s="7"/>
      <c r="K82" s="18" t="b">
        <f t="shared" si="2"/>
        <v>0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" hidden="1" x14ac:dyDescent="0.2">
      <c r="A83" s="1">
        <v>269</v>
      </c>
      <c r="B83" s="1" t="str">
        <f>VLOOKUP(D83,Weeknummering!$A$1:$B$202,2,FALSE)</f>
        <v>W04</v>
      </c>
      <c r="C83" s="1" t="s">
        <v>26</v>
      </c>
      <c r="D83" s="2">
        <v>43385</v>
      </c>
      <c r="E83" s="3">
        <v>0.83333333333333337</v>
      </c>
      <c r="F83" s="1" t="s">
        <v>58</v>
      </c>
      <c r="G83" s="1" t="s">
        <v>38</v>
      </c>
      <c r="H83" s="1" t="s">
        <v>76</v>
      </c>
      <c r="I83" s="7"/>
      <c r="J83" s="7"/>
      <c r="K83" s="18" t="b">
        <f t="shared" si="2"/>
        <v>0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" hidden="1" x14ac:dyDescent="0.2">
      <c r="A84" s="1">
        <v>464</v>
      </c>
      <c r="B84" s="1" t="str">
        <f>VLOOKUP(D84,Weeknummering!$A$1:$B$202,2,FALSE)</f>
        <v>W04</v>
      </c>
      <c r="C84" s="1" t="s">
        <v>40</v>
      </c>
      <c r="D84" s="2">
        <v>43385</v>
      </c>
      <c r="E84" s="3">
        <v>0.88541666666666663</v>
      </c>
      <c r="F84" s="1" t="s">
        <v>56</v>
      </c>
      <c r="G84" s="1" t="s">
        <v>11</v>
      </c>
      <c r="H84" s="1" t="s">
        <v>65</v>
      </c>
      <c r="I84" s="7"/>
      <c r="J84" s="7"/>
      <c r="K84" s="18" t="b">
        <f t="shared" si="2"/>
        <v>0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" hidden="1" x14ac:dyDescent="0.2">
      <c r="A85" s="1">
        <v>665</v>
      </c>
      <c r="B85" s="1" t="str">
        <f>VLOOKUP(D85,Weeknummering!$A$1:$B$202,2,FALSE)</f>
        <v>W04</v>
      </c>
      <c r="C85" s="1" t="s">
        <v>30</v>
      </c>
      <c r="D85" s="2">
        <v>43385</v>
      </c>
      <c r="E85" s="3">
        <v>0.875</v>
      </c>
      <c r="F85" s="1" t="s">
        <v>31</v>
      </c>
      <c r="G85" s="1" t="s">
        <v>56</v>
      </c>
      <c r="H85" s="1" t="s">
        <v>33</v>
      </c>
      <c r="I85" s="7"/>
      <c r="J85" s="7"/>
      <c r="K85" s="18" t="b">
        <f t="shared" si="2"/>
        <v>0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" hidden="1" x14ac:dyDescent="0.2">
      <c r="A86" s="1">
        <v>203</v>
      </c>
      <c r="B86" s="1" t="str">
        <f>VLOOKUP(D86,Weeknummering!$A$1:$B$202,2,FALSE)</f>
        <v>W04</v>
      </c>
      <c r="C86" s="1" t="s">
        <v>10</v>
      </c>
      <c r="D86" s="2">
        <v>43386</v>
      </c>
      <c r="E86" s="3">
        <v>0.78125</v>
      </c>
      <c r="F86" s="1" t="s">
        <v>21</v>
      </c>
      <c r="G86" s="1" t="s">
        <v>24</v>
      </c>
      <c r="H86" s="1" t="s">
        <v>22</v>
      </c>
      <c r="I86" s="7"/>
      <c r="J86" s="7"/>
      <c r="K86" s="18" t="b">
        <f t="shared" si="2"/>
        <v>0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" hidden="1" x14ac:dyDescent="0.2">
      <c r="A87" s="1">
        <v>216</v>
      </c>
      <c r="B87" s="1" t="str">
        <f>VLOOKUP(D87,Weeknummering!$A$1:$B$202,2,FALSE)</f>
        <v>W04</v>
      </c>
      <c r="C87" s="1" t="s">
        <v>10</v>
      </c>
      <c r="D87" s="2">
        <v>43386</v>
      </c>
      <c r="E87" s="3">
        <v>0.82291666666666663</v>
      </c>
      <c r="F87" s="1" t="s">
        <v>12</v>
      </c>
      <c r="G87" s="1" t="s">
        <v>11</v>
      </c>
      <c r="H87" s="1" t="s">
        <v>23</v>
      </c>
      <c r="I87" s="7"/>
      <c r="J87" s="7"/>
      <c r="K87" s="18" t="b">
        <f t="shared" si="2"/>
        <v>0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" hidden="1" x14ac:dyDescent="0.2">
      <c r="A88" s="1">
        <v>228</v>
      </c>
      <c r="B88" s="1" t="str">
        <f>VLOOKUP(D88,Weeknummering!$A$1:$B$202,2,FALSE)</f>
        <v>W04</v>
      </c>
      <c r="C88" s="1" t="s">
        <v>10</v>
      </c>
      <c r="D88" s="2">
        <v>43386</v>
      </c>
      <c r="E88" s="3">
        <v>0.85416666666666663</v>
      </c>
      <c r="F88" s="1" t="s">
        <v>15</v>
      </c>
      <c r="G88" s="1" t="s">
        <v>14</v>
      </c>
      <c r="H88" s="1" t="s">
        <v>25</v>
      </c>
      <c r="I88" s="7"/>
      <c r="J88" s="7"/>
      <c r="K88" s="18" t="b">
        <f t="shared" si="2"/>
        <v>0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" hidden="1" x14ac:dyDescent="0.2">
      <c r="A89" s="1">
        <v>263</v>
      </c>
      <c r="B89" s="1" t="str">
        <f>VLOOKUP(D89,Weeknummering!$A$1:$B$202,2,FALSE)</f>
        <v>W04</v>
      </c>
      <c r="C89" s="1" t="s">
        <v>26</v>
      </c>
      <c r="D89" s="2">
        <v>43386</v>
      </c>
      <c r="E89" s="3">
        <v>0.75</v>
      </c>
      <c r="F89" s="1" t="s">
        <v>38</v>
      </c>
      <c r="G89" s="1" t="s">
        <v>37</v>
      </c>
      <c r="H89" s="1" t="s">
        <v>59</v>
      </c>
      <c r="I89" s="7"/>
      <c r="J89" s="7"/>
      <c r="K89" s="18" t="b">
        <f t="shared" si="2"/>
        <v>0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" hidden="1" x14ac:dyDescent="0.2">
      <c r="A90" s="1">
        <v>257</v>
      </c>
      <c r="B90" s="1" t="str">
        <f>VLOOKUP(D90,Weeknummering!$A$1:$B$202,2,FALSE)</f>
        <v>W04</v>
      </c>
      <c r="C90" s="1" t="s">
        <v>26</v>
      </c>
      <c r="D90" s="2">
        <v>43386</v>
      </c>
      <c r="E90" s="3">
        <v>0.83333333333333337</v>
      </c>
      <c r="F90" s="1" t="s">
        <v>18</v>
      </c>
      <c r="G90" s="1" t="s">
        <v>58</v>
      </c>
      <c r="H90" s="1" t="s">
        <v>20</v>
      </c>
      <c r="I90" s="7"/>
      <c r="J90" s="7"/>
      <c r="K90" s="18" t="b">
        <f t="shared" si="2"/>
        <v>0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" hidden="1" x14ac:dyDescent="0.2">
      <c r="A91" s="1">
        <v>473</v>
      </c>
      <c r="B91" s="1" t="str">
        <f>VLOOKUP(D91,Weeknummering!$A$1:$B$202,2,FALSE)</f>
        <v>W04</v>
      </c>
      <c r="C91" s="1" t="s">
        <v>40</v>
      </c>
      <c r="D91" s="2">
        <v>43386</v>
      </c>
      <c r="E91" s="3">
        <v>0.72916666666666663</v>
      </c>
      <c r="F91" s="1" t="s">
        <v>49</v>
      </c>
      <c r="G91" s="1" t="s">
        <v>21</v>
      </c>
      <c r="H91" s="1" t="s">
        <v>50</v>
      </c>
      <c r="I91" s="7"/>
      <c r="J91" s="7"/>
      <c r="K91" s="18" t="b">
        <f t="shared" si="2"/>
        <v>0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" hidden="1" x14ac:dyDescent="0.2">
      <c r="A92" s="1">
        <v>1104</v>
      </c>
      <c r="B92" s="1" t="str">
        <f>VLOOKUP(D92,Weeknummering!$A$1:$B$202,2,FALSE)</f>
        <v>W04</v>
      </c>
      <c r="C92" s="1" t="s">
        <v>62</v>
      </c>
      <c r="D92" s="2">
        <v>43386</v>
      </c>
      <c r="E92" s="3">
        <v>0.88541666666666663</v>
      </c>
      <c r="F92" s="1" t="s">
        <v>21</v>
      </c>
      <c r="G92" s="1" t="s">
        <v>72</v>
      </c>
      <c r="H92" s="1" t="s">
        <v>22</v>
      </c>
      <c r="I92" s="7"/>
      <c r="J92" s="7"/>
      <c r="K92" s="18" t="b">
        <f t="shared" si="2"/>
        <v>0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" hidden="1" x14ac:dyDescent="0.2">
      <c r="A93" s="1">
        <v>1202</v>
      </c>
      <c r="B93" s="1" t="str">
        <f>VLOOKUP(D93,Weeknummering!$A$1:$B$202,2,FALSE)</f>
        <v>W04</v>
      </c>
      <c r="C93" s="1" t="s">
        <v>62</v>
      </c>
      <c r="D93" s="2">
        <v>43386</v>
      </c>
      <c r="E93" s="3">
        <v>0.375</v>
      </c>
      <c r="F93" s="1" t="s">
        <v>82</v>
      </c>
      <c r="G93" s="1" t="s">
        <v>80</v>
      </c>
      <c r="H93" s="1" t="s">
        <v>33</v>
      </c>
      <c r="I93" s="7"/>
      <c r="J93" s="7"/>
      <c r="K93" s="18" t="b">
        <f t="shared" si="2"/>
        <v>0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" hidden="1" x14ac:dyDescent="0.2">
      <c r="A94" s="1">
        <v>1015</v>
      </c>
      <c r="B94" s="1" t="str">
        <f>VLOOKUP(D94,Weeknummering!$A$1:$B$202,2,FALSE)</f>
        <v>W04</v>
      </c>
      <c r="C94" s="1" t="s">
        <v>41</v>
      </c>
      <c r="D94" s="2">
        <v>43386</v>
      </c>
      <c r="E94" s="3">
        <v>0.375</v>
      </c>
      <c r="F94" s="1" t="s">
        <v>21</v>
      </c>
      <c r="G94" s="1" t="s">
        <v>43</v>
      </c>
      <c r="H94" s="1" t="s">
        <v>22</v>
      </c>
      <c r="I94" s="7"/>
      <c r="J94" s="7"/>
      <c r="K94" s="18" t="b">
        <f t="shared" si="2"/>
        <v>0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" hidden="1" x14ac:dyDescent="0.2">
      <c r="A95" s="1">
        <v>965</v>
      </c>
      <c r="B95" s="1" t="str">
        <f>VLOOKUP(D95,Weeknummering!$A$1:$B$202,2,FALSE)</f>
        <v>W04</v>
      </c>
      <c r="C95" s="1" t="s">
        <v>45</v>
      </c>
      <c r="D95" s="2">
        <v>43386</v>
      </c>
      <c r="E95" s="3">
        <v>0.8125</v>
      </c>
      <c r="F95" s="1" t="s">
        <v>56</v>
      </c>
      <c r="G95" s="1" t="s">
        <v>43</v>
      </c>
      <c r="H95" s="1" t="s">
        <v>65</v>
      </c>
      <c r="I95" s="7"/>
      <c r="J95" s="7"/>
      <c r="K95" s="18" t="b">
        <f t="shared" si="2"/>
        <v>0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" hidden="1" x14ac:dyDescent="0.2">
      <c r="A96" s="1">
        <v>953</v>
      </c>
      <c r="B96" s="1" t="str">
        <f>VLOOKUP(D96,Weeknummering!$A$1:$B$202,2,FALSE)</f>
        <v>W04</v>
      </c>
      <c r="C96" s="1" t="s">
        <v>45</v>
      </c>
      <c r="D96" s="2">
        <v>43386</v>
      </c>
      <c r="E96" s="10">
        <v>0.73958333333333337</v>
      </c>
      <c r="F96" s="1" t="s">
        <v>47</v>
      </c>
      <c r="G96" s="1" t="s">
        <v>61</v>
      </c>
      <c r="H96" s="1" t="s">
        <v>44</v>
      </c>
      <c r="I96" s="7"/>
      <c r="J96" s="7"/>
      <c r="K96" s="18" t="b">
        <f t="shared" si="2"/>
        <v>0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" hidden="1" x14ac:dyDescent="0.2">
      <c r="A97" s="1">
        <v>858</v>
      </c>
      <c r="B97" s="1" t="str">
        <f>VLOOKUP(D97,Weeknummering!$A$1:$B$202,2,FALSE)</f>
        <v>W04</v>
      </c>
      <c r="C97" s="1" t="s">
        <v>51</v>
      </c>
      <c r="D97" s="2">
        <v>43386</v>
      </c>
      <c r="E97" s="3">
        <v>0.73958333333333337</v>
      </c>
      <c r="F97" s="1" t="s">
        <v>11</v>
      </c>
      <c r="G97" s="1" t="s">
        <v>14</v>
      </c>
      <c r="H97" s="1" t="s">
        <v>13</v>
      </c>
      <c r="I97" s="7"/>
      <c r="J97" s="7"/>
      <c r="K97" s="18" t="b">
        <f t="shared" si="2"/>
        <v>0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" hidden="1" x14ac:dyDescent="0.2">
      <c r="A98" s="1">
        <v>848</v>
      </c>
      <c r="B98" s="1" t="str">
        <f>VLOOKUP(D98,Weeknummering!$A$1:$B$202,2,FALSE)</f>
        <v>W04</v>
      </c>
      <c r="C98" s="1" t="s">
        <v>51</v>
      </c>
      <c r="D98" s="2">
        <v>43386</v>
      </c>
      <c r="E98" s="3">
        <v>0.69791666666666663</v>
      </c>
      <c r="F98" s="1" t="s">
        <v>81</v>
      </c>
      <c r="G98" s="1" t="s">
        <v>78</v>
      </c>
      <c r="H98" s="1" t="s">
        <v>23</v>
      </c>
      <c r="I98" s="7"/>
      <c r="J98" s="7"/>
      <c r="K98" s="18" t="b">
        <f t="shared" si="2"/>
        <v>0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" hidden="1" x14ac:dyDescent="0.2">
      <c r="A99" s="1">
        <v>880</v>
      </c>
      <c r="B99" s="1" t="str">
        <f>VLOOKUP(D99,Weeknummering!$A$1:$B$202,2,FALSE)</f>
        <v>W04</v>
      </c>
      <c r="C99" s="1" t="s">
        <v>51</v>
      </c>
      <c r="D99" s="2">
        <v>43386</v>
      </c>
      <c r="E99" s="3">
        <v>0.4861111111111111</v>
      </c>
      <c r="F99" s="1" t="s">
        <v>53</v>
      </c>
      <c r="G99" s="1" t="s">
        <v>52</v>
      </c>
      <c r="H99" s="1" t="s">
        <v>48</v>
      </c>
      <c r="I99" s="7"/>
      <c r="J99" s="7"/>
      <c r="K99" s="18" t="b">
        <f t="shared" si="2"/>
        <v>0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" hidden="1" x14ac:dyDescent="0.2">
      <c r="A100" s="1">
        <v>843</v>
      </c>
      <c r="B100" s="1" t="str">
        <f>VLOOKUP(D100,Weeknummering!$A$1:$B$202,2,FALSE)</f>
        <v>W04</v>
      </c>
      <c r="C100" s="1" t="s">
        <v>51</v>
      </c>
      <c r="D100" s="2">
        <v>43386</v>
      </c>
      <c r="E100" s="3">
        <v>0.75</v>
      </c>
      <c r="F100" s="1" t="s">
        <v>15</v>
      </c>
      <c r="G100" s="1" t="s">
        <v>54</v>
      </c>
      <c r="H100" s="1" t="s">
        <v>25</v>
      </c>
      <c r="I100" s="7"/>
      <c r="J100" s="7"/>
      <c r="K100" s="18" t="b">
        <f t="shared" si="2"/>
        <v>0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" hidden="1" x14ac:dyDescent="0.2">
      <c r="A101" s="1">
        <v>570</v>
      </c>
      <c r="B101" s="1" t="str">
        <f>VLOOKUP(D101,Weeknummering!$A$1:$B$202,2,FALSE)</f>
        <v>W04</v>
      </c>
      <c r="C101" s="1" t="s">
        <v>70</v>
      </c>
      <c r="D101" s="2">
        <v>43386</v>
      </c>
      <c r="E101" s="3">
        <v>0.85416666666666663</v>
      </c>
      <c r="F101" s="1" t="s">
        <v>11</v>
      </c>
      <c r="G101" s="1" t="s">
        <v>46</v>
      </c>
      <c r="H101" s="1" t="s">
        <v>13</v>
      </c>
      <c r="I101" s="11"/>
      <c r="J101" s="7"/>
      <c r="K101" s="18" t="b">
        <f t="shared" si="2"/>
        <v>0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" hidden="1" x14ac:dyDescent="0.2">
      <c r="A102" s="1">
        <v>688</v>
      </c>
      <c r="B102" s="1" t="str">
        <f>VLOOKUP(D102,Weeknummering!$A$1:$B$202,2,FALSE)</f>
        <v>W04</v>
      </c>
      <c r="C102" s="1" t="s">
        <v>30</v>
      </c>
      <c r="D102" s="2">
        <v>43386</v>
      </c>
      <c r="E102" s="3">
        <v>0.875</v>
      </c>
      <c r="F102" s="1" t="s">
        <v>57</v>
      </c>
      <c r="G102" s="1" t="s">
        <v>32</v>
      </c>
      <c r="H102" s="1" t="s">
        <v>48</v>
      </c>
      <c r="I102" s="7"/>
      <c r="J102" s="7"/>
      <c r="K102" s="18" t="b">
        <f t="shared" si="2"/>
        <v>0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" hidden="1" x14ac:dyDescent="0.2">
      <c r="A103" s="1">
        <v>742</v>
      </c>
      <c r="B103" s="1" t="str">
        <f>VLOOKUP(D103,Weeknummering!$A$1:$B$202,2,FALSE)</f>
        <v>W04</v>
      </c>
      <c r="C103" s="1" t="s">
        <v>30</v>
      </c>
      <c r="D103" s="2">
        <v>43386</v>
      </c>
      <c r="E103" s="3">
        <v>0.45833333333333331</v>
      </c>
      <c r="F103" s="1" t="s">
        <v>35</v>
      </c>
      <c r="G103" s="1" t="s">
        <v>14</v>
      </c>
      <c r="H103" s="1" t="s">
        <v>33</v>
      </c>
      <c r="I103" s="7"/>
      <c r="J103" s="7"/>
      <c r="K103" s="18" t="b">
        <f t="shared" si="2"/>
        <v>0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" hidden="1" x14ac:dyDescent="0.2">
      <c r="A104" s="1">
        <v>749</v>
      </c>
      <c r="B104" s="1" t="str">
        <f>VLOOKUP(D104,Weeknummering!$A$1:$B$202,2,FALSE)</f>
        <v>W04</v>
      </c>
      <c r="C104" s="1" t="s">
        <v>30</v>
      </c>
      <c r="D104" s="2">
        <v>43386</v>
      </c>
      <c r="E104" s="10">
        <v>0.85416666666666663</v>
      </c>
      <c r="F104" s="1" t="s">
        <v>47</v>
      </c>
      <c r="G104" s="1" t="s">
        <v>69</v>
      </c>
      <c r="H104" s="1" t="s">
        <v>44</v>
      </c>
      <c r="I104" s="7"/>
      <c r="J104" s="7"/>
      <c r="K104" s="18" t="b">
        <f t="shared" si="2"/>
        <v>0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" hidden="1" x14ac:dyDescent="0.2">
      <c r="A105" s="1">
        <v>221</v>
      </c>
      <c r="B105" s="1" t="str">
        <f>VLOOKUP(D105,Weeknummering!$A$1:$B$202,2,FALSE)</f>
        <v>W04</v>
      </c>
      <c r="C105" s="1" t="s">
        <v>10</v>
      </c>
      <c r="D105" s="2">
        <v>43387</v>
      </c>
      <c r="E105" s="3">
        <v>0.85416666666666663</v>
      </c>
      <c r="F105" s="1" t="s">
        <v>11</v>
      </c>
      <c r="G105" s="1" t="s">
        <v>21</v>
      </c>
      <c r="H105" s="1" t="s">
        <v>13</v>
      </c>
      <c r="I105" s="7"/>
      <c r="J105" s="7"/>
      <c r="K105" s="18" t="b">
        <f t="shared" si="2"/>
        <v>0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" hidden="1" x14ac:dyDescent="0.2">
      <c r="A106" s="1">
        <v>208</v>
      </c>
      <c r="B106" s="1" t="str">
        <f>VLOOKUP(D106,Weeknummering!$A$1:$B$202,2,FALSE)</f>
        <v>W04</v>
      </c>
      <c r="C106" s="1" t="s">
        <v>10</v>
      </c>
      <c r="D106" s="2">
        <v>43387</v>
      </c>
      <c r="E106" s="10">
        <v>0.75</v>
      </c>
      <c r="F106" s="1" t="s">
        <v>14</v>
      </c>
      <c r="G106" s="1" t="s">
        <v>12</v>
      </c>
      <c r="H106" s="1" t="s">
        <v>16</v>
      </c>
      <c r="I106" s="7"/>
      <c r="J106" s="7"/>
      <c r="K106" s="18" t="b">
        <f t="shared" si="2"/>
        <v>0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" hidden="1" x14ac:dyDescent="0.2">
      <c r="A107" s="1">
        <v>207</v>
      </c>
      <c r="B107" s="1" t="str">
        <f>VLOOKUP(D107,Weeknummering!$A$1:$B$202,2,FALSE)</f>
        <v>W04</v>
      </c>
      <c r="C107" s="1" t="s">
        <v>10</v>
      </c>
      <c r="D107" s="2">
        <v>43387</v>
      </c>
      <c r="E107" s="3">
        <v>0.83333333333333337</v>
      </c>
      <c r="F107" s="1" t="s">
        <v>24</v>
      </c>
      <c r="G107" s="1" t="s">
        <v>15</v>
      </c>
      <c r="H107" s="1" t="s">
        <v>48</v>
      </c>
      <c r="I107" s="7"/>
      <c r="J107" s="7"/>
      <c r="K107" s="18" t="b">
        <f t="shared" si="2"/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" hidden="1" x14ac:dyDescent="0.2">
      <c r="A108" s="1">
        <v>254</v>
      </c>
      <c r="B108" s="1" t="str">
        <f>VLOOKUP(D108,Weeknummering!$A$1:$B$202,2,FALSE)</f>
        <v>W04</v>
      </c>
      <c r="C108" s="1" t="s">
        <v>26</v>
      </c>
      <c r="D108" s="2">
        <v>43387</v>
      </c>
      <c r="E108" s="3">
        <v>0.79166666666666663</v>
      </c>
      <c r="F108" s="1" t="s">
        <v>37</v>
      </c>
      <c r="G108" s="1" t="s">
        <v>28</v>
      </c>
      <c r="H108" s="1" t="s">
        <v>39</v>
      </c>
      <c r="I108" s="7"/>
      <c r="J108" s="7"/>
      <c r="K108" s="18" t="b">
        <f t="shared" si="2"/>
        <v>0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" hidden="1" x14ac:dyDescent="0.2">
      <c r="A109" s="1">
        <v>455</v>
      </c>
      <c r="B109" s="1" t="str">
        <f>VLOOKUP(D109,Weeknummering!$A$1:$B$202,2,FALSE)</f>
        <v>W04</v>
      </c>
      <c r="C109" s="1" t="s">
        <v>40</v>
      </c>
      <c r="D109" s="2">
        <v>43387</v>
      </c>
      <c r="E109" s="3">
        <v>0.86458333333333337</v>
      </c>
      <c r="F109" s="1" t="s">
        <v>43</v>
      </c>
      <c r="G109" s="1" t="s">
        <v>14</v>
      </c>
      <c r="H109" s="1" t="s">
        <v>23</v>
      </c>
      <c r="I109" s="7"/>
      <c r="J109" s="7"/>
      <c r="K109" s="18" t="b">
        <f t="shared" si="2"/>
        <v>0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" hidden="1" x14ac:dyDescent="0.2">
      <c r="A110" s="1">
        <v>1113</v>
      </c>
      <c r="B110" s="1" t="str">
        <f>VLOOKUP(D110,Weeknummering!$A$1:$B$202,2,FALSE)</f>
        <v>W04</v>
      </c>
      <c r="C110" s="1" t="s">
        <v>62</v>
      </c>
      <c r="D110" s="2">
        <v>43387</v>
      </c>
      <c r="E110" s="3">
        <v>0.75</v>
      </c>
      <c r="F110" s="1" t="s">
        <v>63</v>
      </c>
      <c r="G110" s="1" t="s">
        <v>14</v>
      </c>
      <c r="H110" s="1" t="s">
        <v>22</v>
      </c>
      <c r="I110" s="7"/>
      <c r="J110" s="7"/>
      <c r="K110" s="18" t="b">
        <f t="shared" si="2"/>
        <v>0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" hidden="1" x14ac:dyDescent="0.2">
      <c r="A111" s="1">
        <v>1181</v>
      </c>
      <c r="B111" s="1" t="str">
        <f>VLOOKUP(D111,Weeknummering!$A$1:$B$202,2,FALSE)</f>
        <v>W04</v>
      </c>
      <c r="C111" s="1" t="s">
        <v>62</v>
      </c>
      <c r="D111" s="2">
        <v>43387</v>
      </c>
      <c r="E111" s="10">
        <v>0.85763888888888884</v>
      </c>
      <c r="F111" s="1" t="s">
        <v>64</v>
      </c>
      <c r="G111" s="1" t="s">
        <v>67</v>
      </c>
      <c r="H111" s="1" t="s">
        <v>16</v>
      </c>
      <c r="I111" s="7"/>
      <c r="J111" s="7"/>
      <c r="K111" s="18" t="b">
        <f t="shared" si="2"/>
        <v>0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" hidden="1" x14ac:dyDescent="0.2">
      <c r="A112" s="1">
        <v>919</v>
      </c>
      <c r="B112" s="1" t="str">
        <f>VLOOKUP(D112,Weeknummering!$A$1:$B$202,2,FALSE)</f>
        <v>W04</v>
      </c>
      <c r="C112" s="1" t="s">
        <v>45</v>
      </c>
      <c r="D112" s="2">
        <v>43387</v>
      </c>
      <c r="E112" s="3">
        <v>0.52083333333333337</v>
      </c>
      <c r="F112" s="1" t="s">
        <v>11</v>
      </c>
      <c r="G112" s="1" t="s">
        <v>15</v>
      </c>
      <c r="H112" s="1" t="s">
        <v>13</v>
      </c>
      <c r="I112" s="7"/>
      <c r="J112" s="7"/>
      <c r="K112" s="18" t="b">
        <f t="shared" si="2"/>
        <v>0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" hidden="1" x14ac:dyDescent="0.2">
      <c r="A113" s="1">
        <v>974</v>
      </c>
      <c r="B113" s="1" t="str">
        <f>VLOOKUP(D113,Weeknummering!$A$1:$B$202,2,FALSE)</f>
        <v>W04</v>
      </c>
      <c r="C113" s="1" t="s">
        <v>45</v>
      </c>
      <c r="D113" s="2">
        <v>43387</v>
      </c>
      <c r="E113" s="3">
        <v>0.75</v>
      </c>
      <c r="F113" s="1" t="s">
        <v>49</v>
      </c>
      <c r="G113" s="1" t="s">
        <v>46</v>
      </c>
      <c r="H113" s="1" t="s">
        <v>50</v>
      </c>
      <c r="I113" s="11"/>
      <c r="J113" s="7"/>
      <c r="K113" s="18" t="b">
        <f t="shared" si="2"/>
        <v>0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" hidden="1" x14ac:dyDescent="0.2">
      <c r="A114" s="1">
        <v>801</v>
      </c>
      <c r="B114" s="1" t="str">
        <f>VLOOKUP(D114,Weeknummering!$A$1:$B$202,2,FALSE)</f>
        <v>W04</v>
      </c>
      <c r="C114" s="1" t="s">
        <v>51</v>
      </c>
      <c r="D114" s="2">
        <v>43387</v>
      </c>
      <c r="E114" s="3">
        <v>0.8125</v>
      </c>
      <c r="F114" s="1" t="s">
        <v>56</v>
      </c>
      <c r="G114" s="1" t="s">
        <v>55</v>
      </c>
      <c r="H114" s="1" t="s">
        <v>65</v>
      </c>
      <c r="I114" s="7"/>
      <c r="J114" s="7"/>
      <c r="K114" s="18" t="b">
        <f t="shared" si="2"/>
        <v>0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" hidden="1" x14ac:dyDescent="0.2">
      <c r="A115" s="1">
        <v>552</v>
      </c>
      <c r="B115" s="1" t="str">
        <f>VLOOKUP(D115,Weeknummering!$A$1:$B$202,2,FALSE)</f>
        <v>W04</v>
      </c>
      <c r="C115" s="1" t="s">
        <v>70</v>
      </c>
      <c r="D115" s="2">
        <v>43387</v>
      </c>
      <c r="E115" s="3">
        <v>0.84375</v>
      </c>
      <c r="F115" s="1" t="s">
        <v>21</v>
      </c>
      <c r="G115" s="1" t="s">
        <v>14</v>
      </c>
      <c r="H115" s="1" t="s">
        <v>22</v>
      </c>
      <c r="I115" s="7"/>
      <c r="J115" s="7"/>
      <c r="K115" s="18" t="b">
        <f t="shared" si="2"/>
        <v>0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" x14ac:dyDescent="0.2">
      <c r="A116" s="1">
        <v>723</v>
      </c>
      <c r="B116" s="1" t="str">
        <f>VLOOKUP(D116,Weeknummering!$A$1:$B$202,2,FALSE)</f>
        <v>W04</v>
      </c>
      <c r="C116" s="1" t="s">
        <v>30</v>
      </c>
      <c r="D116" s="2">
        <v>43387</v>
      </c>
      <c r="E116" s="3">
        <v>0.69791666666666663</v>
      </c>
      <c r="F116" s="1" t="s">
        <v>43</v>
      </c>
      <c r="G116" s="1" t="s">
        <v>34</v>
      </c>
      <c r="H116" s="1" t="s">
        <v>23</v>
      </c>
      <c r="I116" s="7"/>
      <c r="J116" s="7"/>
      <c r="K116" s="18" t="b">
        <f t="shared" si="2"/>
        <v>1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" hidden="1" x14ac:dyDescent="0.2">
      <c r="A117" s="1">
        <v>237</v>
      </c>
      <c r="B117" s="1" t="str">
        <f>VLOOKUP(D117,Weeknummering!$A$1:$B$202,2,FALSE)</f>
        <v>W05</v>
      </c>
      <c r="C117" s="1" t="s">
        <v>26</v>
      </c>
      <c r="D117" s="2">
        <v>43392</v>
      </c>
      <c r="E117" s="3">
        <v>0.85416666666666663</v>
      </c>
      <c r="F117" s="1" t="s">
        <v>27</v>
      </c>
      <c r="G117" s="1" t="s">
        <v>38</v>
      </c>
      <c r="H117" s="1" t="s">
        <v>29</v>
      </c>
      <c r="I117" s="7"/>
      <c r="J117" s="7"/>
      <c r="K117" s="18" t="b">
        <f t="shared" si="2"/>
        <v>0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" hidden="1" x14ac:dyDescent="0.2">
      <c r="A118" s="1">
        <v>232</v>
      </c>
      <c r="B118" s="1" t="str">
        <f>VLOOKUP(D118,Weeknummering!$A$1:$B$202,2,FALSE)</f>
        <v>W05</v>
      </c>
      <c r="C118" s="1" t="s">
        <v>26</v>
      </c>
      <c r="D118" s="2">
        <v>43392</v>
      </c>
      <c r="E118" s="3">
        <v>0.85416666666666663</v>
      </c>
      <c r="F118" s="1" t="s">
        <v>19</v>
      </c>
      <c r="G118" s="1" t="s">
        <v>37</v>
      </c>
      <c r="H118" s="1" t="s">
        <v>36</v>
      </c>
      <c r="I118" s="7"/>
      <c r="J118" s="7"/>
      <c r="K118" s="18" t="b">
        <f t="shared" si="2"/>
        <v>0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" hidden="1" x14ac:dyDescent="0.2">
      <c r="A119" s="1">
        <v>249</v>
      </c>
      <c r="B119" s="1" t="str">
        <f>VLOOKUP(D119,Weeknummering!$A$1:$B$202,2,FALSE)</f>
        <v>W05</v>
      </c>
      <c r="C119" s="1" t="s">
        <v>26</v>
      </c>
      <c r="D119" s="2">
        <v>43392</v>
      </c>
      <c r="E119" s="3">
        <v>0.83333333333333337</v>
      </c>
      <c r="F119" s="1" t="s">
        <v>18</v>
      </c>
      <c r="G119" s="1" t="s">
        <v>28</v>
      </c>
      <c r="H119" s="1" t="s">
        <v>20</v>
      </c>
      <c r="I119" s="7"/>
      <c r="J119" s="7"/>
      <c r="K119" s="18" t="b">
        <f t="shared" si="2"/>
        <v>0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" hidden="1" x14ac:dyDescent="0.2">
      <c r="A120" s="1">
        <v>507</v>
      </c>
      <c r="B120" s="1" t="str">
        <f>VLOOKUP(D120,Weeknummering!$A$1:$B$202,2,FALSE)</f>
        <v>W05</v>
      </c>
      <c r="C120" s="1" t="s">
        <v>40</v>
      </c>
      <c r="D120" s="2">
        <v>43392</v>
      </c>
      <c r="E120" s="3">
        <v>0.875</v>
      </c>
      <c r="F120" s="1" t="s">
        <v>75</v>
      </c>
      <c r="G120" s="1" t="s">
        <v>56</v>
      </c>
      <c r="H120" s="1" t="s">
        <v>33</v>
      </c>
      <c r="I120" s="7"/>
      <c r="J120" s="7"/>
      <c r="K120" s="18" t="b">
        <f t="shared" si="2"/>
        <v>0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" hidden="1" x14ac:dyDescent="0.2">
      <c r="A121" s="1">
        <v>601</v>
      </c>
      <c r="B121" s="1" t="str">
        <f>VLOOKUP(D121,Weeknummering!$A$1:$B$202,2,FALSE)</f>
        <v>W05</v>
      </c>
      <c r="C121" s="1" t="s">
        <v>70</v>
      </c>
      <c r="D121" s="2">
        <v>43392</v>
      </c>
      <c r="E121" s="3">
        <v>0.88541666666666663</v>
      </c>
      <c r="F121" s="1" t="s">
        <v>46</v>
      </c>
      <c r="G121" s="1" t="s">
        <v>21</v>
      </c>
      <c r="H121" s="1" t="s">
        <v>48</v>
      </c>
      <c r="I121" s="7"/>
      <c r="J121" s="7"/>
      <c r="K121" s="18" t="b">
        <f t="shared" si="2"/>
        <v>0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" hidden="1" x14ac:dyDescent="0.2">
      <c r="A122" s="1">
        <v>201</v>
      </c>
      <c r="B122" s="1" t="str">
        <f>VLOOKUP(D122,Weeknummering!$A$1:$B$202,2,FALSE)</f>
        <v>W05</v>
      </c>
      <c r="C122" s="1" t="s">
        <v>10</v>
      </c>
      <c r="D122" s="2">
        <v>43393</v>
      </c>
      <c r="E122" s="3">
        <v>0.78125</v>
      </c>
      <c r="F122" s="1" t="s">
        <v>21</v>
      </c>
      <c r="G122" s="1" t="s">
        <v>14</v>
      </c>
      <c r="H122" s="1" t="s">
        <v>22</v>
      </c>
      <c r="I122" s="7"/>
      <c r="J122" s="7"/>
      <c r="K122" s="18" t="b">
        <f t="shared" si="2"/>
        <v>0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" hidden="1" x14ac:dyDescent="0.2">
      <c r="A123" s="1">
        <v>219</v>
      </c>
      <c r="B123" s="1" t="str">
        <f>VLOOKUP(D123,Weeknummering!$A$1:$B$202,2,FALSE)</f>
        <v>W05</v>
      </c>
      <c r="C123" s="1" t="s">
        <v>10</v>
      </c>
      <c r="D123" s="2">
        <v>43393</v>
      </c>
      <c r="E123" s="3">
        <v>0.83333333333333337</v>
      </c>
      <c r="F123" s="1" t="s">
        <v>24</v>
      </c>
      <c r="G123" s="1" t="s">
        <v>11</v>
      </c>
      <c r="H123" s="1" t="s">
        <v>48</v>
      </c>
      <c r="I123" s="7"/>
      <c r="J123" s="7"/>
      <c r="K123" s="18" t="b">
        <f t="shared" si="2"/>
        <v>0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" hidden="1" x14ac:dyDescent="0.2">
      <c r="A124" s="1">
        <v>229</v>
      </c>
      <c r="B124" s="1" t="str">
        <f>VLOOKUP(D124,Weeknummering!$A$1:$B$202,2,FALSE)</f>
        <v>W05</v>
      </c>
      <c r="C124" s="1" t="s">
        <v>10</v>
      </c>
      <c r="D124" s="2">
        <v>43393</v>
      </c>
      <c r="E124" s="3">
        <v>0.85416666666666663</v>
      </c>
      <c r="F124" s="1" t="s">
        <v>15</v>
      </c>
      <c r="G124" s="1" t="s">
        <v>12</v>
      </c>
      <c r="H124" s="1" t="s">
        <v>25</v>
      </c>
      <c r="I124" s="7"/>
      <c r="J124" s="7"/>
      <c r="K124" s="18" t="b">
        <f t="shared" si="2"/>
        <v>0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" hidden="1" x14ac:dyDescent="0.2">
      <c r="A125" s="1">
        <v>270</v>
      </c>
      <c r="B125" s="1" t="str">
        <f>VLOOKUP(D125,Weeknummering!$A$1:$B$202,2,FALSE)</f>
        <v>W05</v>
      </c>
      <c r="C125" s="1" t="s">
        <v>26</v>
      </c>
      <c r="D125" s="2">
        <v>43393</v>
      </c>
      <c r="E125" s="3">
        <v>0.83333333333333337</v>
      </c>
      <c r="F125" s="1" t="s">
        <v>58</v>
      </c>
      <c r="G125" s="1" t="s">
        <v>27</v>
      </c>
      <c r="H125" s="1" t="s">
        <v>76</v>
      </c>
      <c r="I125" s="7"/>
      <c r="J125" s="7"/>
      <c r="K125" s="18" t="b">
        <f t="shared" si="2"/>
        <v>0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" hidden="1" x14ac:dyDescent="0.2">
      <c r="A126" s="1">
        <v>424</v>
      </c>
      <c r="B126" s="1" t="str">
        <f>VLOOKUP(D126,Weeknummering!$A$1:$B$202,2,FALSE)</f>
        <v>W05</v>
      </c>
      <c r="C126" s="1" t="s">
        <v>40</v>
      </c>
      <c r="D126" s="2">
        <v>43393</v>
      </c>
      <c r="E126" s="3">
        <v>0.88541666666666663</v>
      </c>
      <c r="F126" s="1" t="s">
        <v>21</v>
      </c>
      <c r="G126" s="1" t="s">
        <v>14</v>
      </c>
      <c r="H126" s="1" t="s">
        <v>22</v>
      </c>
      <c r="I126" s="7"/>
      <c r="J126" s="7"/>
      <c r="K126" s="18" t="b">
        <f t="shared" si="2"/>
        <v>0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" hidden="1" x14ac:dyDescent="0.2">
      <c r="A127" s="1">
        <v>451</v>
      </c>
      <c r="B127" s="1" t="str">
        <f>VLOOKUP(D127,Weeknummering!$A$1:$B$202,2,FALSE)</f>
        <v>W05</v>
      </c>
      <c r="C127" s="1" t="s">
        <v>40</v>
      </c>
      <c r="D127" s="2">
        <v>43393</v>
      </c>
      <c r="E127" s="3">
        <v>0.86458333333333337</v>
      </c>
      <c r="F127" s="1" t="s">
        <v>43</v>
      </c>
      <c r="G127" s="1" t="s">
        <v>83</v>
      </c>
      <c r="H127" s="1" t="s">
        <v>23</v>
      </c>
      <c r="I127" s="7"/>
      <c r="J127" s="7"/>
      <c r="K127" s="18" t="b">
        <f t="shared" si="2"/>
        <v>0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" hidden="1" x14ac:dyDescent="0.2">
      <c r="A128" s="1">
        <v>939</v>
      </c>
      <c r="B128" s="1" t="str">
        <f>VLOOKUP(D128,Weeknummering!$A$1:$B$202,2,FALSE)</f>
        <v>W05</v>
      </c>
      <c r="C128" s="1" t="s">
        <v>45</v>
      </c>
      <c r="D128" s="2">
        <v>43393</v>
      </c>
      <c r="E128" s="10">
        <v>0.40277777777777779</v>
      </c>
      <c r="F128" s="1" t="s">
        <v>68</v>
      </c>
      <c r="G128" s="1" t="s">
        <v>61</v>
      </c>
      <c r="H128" s="1" t="s">
        <v>16</v>
      </c>
      <c r="I128" s="7"/>
      <c r="J128" s="7"/>
      <c r="K128" s="18" t="b">
        <f t="shared" si="2"/>
        <v>0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" hidden="1" x14ac:dyDescent="0.2">
      <c r="A129" s="1">
        <v>1065</v>
      </c>
      <c r="B129" s="1" t="str">
        <f>VLOOKUP(D129,Weeknummering!$A$1:$B$202,2,FALSE)</f>
        <v>W05</v>
      </c>
      <c r="C129" s="1" t="s">
        <v>41</v>
      </c>
      <c r="D129" s="2">
        <v>43393</v>
      </c>
      <c r="E129" s="3">
        <v>0.8125</v>
      </c>
      <c r="F129" s="1" t="s">
        <v>56</v>
      </c>
      <c r="G129" s="1" t="s">
        <v>21</v>
      </c>
      <c r="H129" s="1" t="s">
        <v>65</v>
      </c>
      <c r="I129" s="7"/>
      <c r="J129" s="7"/>
      <c r="K129" s="18" t="b">
        <f t="shared" si="2"/>
        <v>0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" hidden="1" x14ac:dyDescent="0.2">
      <c r="A130" s="1">
        <v>1073</v>
      </c>
      <c r="B130" s="1" t="str">
        <f>VLOOKUP(D130,Weeknummering!$A$1:$B$202,2,FALSE)</f>
        <v>W05</v>
      </c>
      <c r="C130" s="1" t="s">
        <v>41</v>
      </c>
      <c r="D130" s="2">
        <v>43393</v>
      </c>
      <c r="E130" s="3">
        <v>0.72916666666666663</v>
      </c>
      <c r="F130" s="1" t="s">
        <v>49</v>
      </c>
      <c r="G130" s="1" t="s">
        <v>15</v>
      </c>
      <c r="H130" s="1" t="s">
        <v>50</v>
      </c>
      <c r="I130" s="7"/>
      <c r="J130" s="7"/>
      <c r="K130" s="18" t="b">
        <f t="shared" si="2"/>
        <v>0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" hidden="1" x14ac:dyDescent="0.2">
      <c r="A131" s="1">
        <v>825</v>
      </c>
      <c r="B131" s="1" t="str">
        <f>VLOOKUP(D131,Weeknummering!$A$1:$B$202,2,FALSE)</f>
        <v>W05</v>
      </c>
      <c r="C131" s="1" t="s">
        <v>51</v>
      </c>
      <c r="D131" s="2">
        <v>43393</v>
      </c>
      <c r="E131" s="10">
        <v>0.47916666666666669</v>
      </c>
      <c r="F131" s="1" t="s">
        <v>14</v>
      </c>
      <c r="G131" s="1" t="s">
        <v>56</v>
      </c>
      <c r="H131" s="1" t="s">
        <v>16</v>
      </c>
      <c r="I131" s="7"/>
      <c r="J131" s="7"/>
      <c r="K131" s="18" t="b">
        <f t="shared" si="2"/>
        <v>0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" hidden="1" x14ac:dyDescent="0.2">
      <c r="A132" s="1">
        <v>959</v>
      </c>
      <c r="B132" s="1" t="str">
        <f>VLOOKUP(D132,Weeknummering!$A$1:$B$202,2,FALSE)</f>
        <v>W05</v>
      </c>
      <c r="C132" s="1" t="s">
        <v>45</v>
      </c>
      <c r="D132" s="2">
        <v>43393</v>
      </c>
      <c r="E132" s="3">
        <v>0.69791666666666663</v>
      </c>
      <c r="F132" s="1" t="s">
        <v>43</v>
      </c>
      <c r="G132" s="1" t="s">
        <v>46</v>
      </c>
      <c r="H132" s="1" t="s">
        <v>23</v>
      </c>
      <c r="I132" s="7"/>
      <c r="J132" s="7"/>
      <c r="K132" s="18" t="b">
        <f t="shared" si="2"/>
        <v>0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" hidden="1" x14ac:dyDescent="0.2">
      <c r="A133" s="1">
        <v>1032</v>
      </c>
      <c r="B133" s="1" t="str">
        <f>VLOOKUP(D133,Weeknummering!$A$1:$B$202,2,FALSE)</f>
        <v>W05</v>
      </c>
      <c r="C133" s="1" t="s">
        <v>41</v>
      </c>
      <c r="D133" s="2">
        <v>43393</v>
      </c>
      <c r="E133" s="10">
        <v>0.73263888888888884</v>
      </c>
      <c r="F133" s="1" t="s">
        <v>61</v>
      </c>
      <c r="G133" s="1" t="s">
        <v>42</v>
      </c>
      <c r="H133" s="1" t="s">
        <v>16</v>
      </c>
      <c r="I133" s="7"/>
      <c r="J133" s="7"/>
      <c r="K133" s="18" t="b">
        <f t="shared" si="2"/>
        <v>0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" hidden="1" x14ac:dyDescent="0.2">
      <c r="A134" s="1">
        <v>835</v>
      </c>
      <c r="B134" s="1" t="str">
        <f>VLOOKUP(D134,Weeknummering!$A$1:$B$202,2,FALSE)</f>
        <v>W05</v>
      </c>
      <c r="C134" s="1" t="s">
        <v>51</v>
      </c>
      <c r="D134" s="2">
        <v>43393</v>
      </c>
      <c r="E134" s="3">
        <v>0.4861111111111111</v>
      </c>
      <c r="F134" s="1" t="s">
        <v>55</v>
      </c>
      <c r="G134" s="1" t="s">
        <v>81</v>
      </c>
      <c r="H134" s="1" t="s">
        <v>48</v>
      </c>
      <c r="I134" s="7"/>
      <c r="J134" s="7"/>
      <c r="K134" s="18" t="b">
        <f t="shared" si="2"/>
        <v>0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" hidden="1" x14ac:dyDescent="0.2">
      <c r="A135" s="1">
        <v>847</v>
      </c>
      <c r="B135" s="1" t="str">
        <f>VLOOKUP(D135,Weeknummering!$A$1:$B$202,2,FALSE)</f>
        <v>W05</v>
      </c>
      <c r="C135" s="1" t="s">
        <v>51</v>
      </c>
      <c r="D135" s="2">
        <v>43393</v>
      </c>
      <c r="E135" s="3">
        <v>0.75</v>
      </c>
      <c r="F135" s="1" t="s">
        <v>15</v>
      </c>
      <c r="G135" s="1" t="s">
        <v>78</v>
      </c>
      <c r="H135" s="1" t="s">
        <v>25</v>
      </c>
      <c r="I135" s="7"/>
      <c r="J135" s="7"/>
      <c r="K135" s="18" t="b">
        <f t="shared" si="2"/>
        <v>0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" hidden="1" x14ac:dyDescent="0.2">
      <c r="A136" s="1">
        <v>578</v>
      </c>
      <c r="B136" s="1" t="str">
        <f>VLOOKUP(D136,Weeknummering!$A$1:$B$202,2,FALSE)</f>
        <v>W05</v>
      </c>
      <c r="C136" s="1" t="s">
        <v>70</v>
      </c>
      <c r="D136" s="2">
        <v>43393</v>
      </c>
      <c r="E136" s="10">
        <v>0.8125</v>
      </c>
      <c r="F136" s="1" t="s">
        <v>14</v>
      </c>
      <c r="G136" s="1" t="s">
        <v>43</v>
      </c>
      <c r="H136" s="1" t="s">
        <v>16</v>
      </c>
      <c r="I136" s="7"/>
      <c r="J136" s="7"/>
      <c r="K136" s="18" t="b">
        <f t="shared" si="2"/>
        <v>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" hidden="1" x14ac:dyDescent="0.2">
      <c r="A137" s="1">
        <v>1150</v>
      </c>
      <c r="B137" s="1" t="str">
        <f>VLOOKUP(D137,Weeknummering!$A$1:$B$202,2,FALSE)</f>
        <v>W05</v>
      </c>
      <c r="C137" s="1" t="s">
        <v>62</v>
      </c>
      <c r="D137" s="2">
        <v>43393</v>
      </c>
      <c r="E137" s="10">
        <v>0.85416666666666663</v>
      </c>
      <c r="F137" s="1" t="s">
        <v>72</v>
      </c>
      <c r="G137" s="1" t="s">
        <v>21</v>
      </c>
      <c r="H137" s="1" t="s">
        <v>77</v>
      </c>
      <c r="I137" s="7"/>
      <c r="J137" s="7"/>
      <c r="K137" s="18" t="b">
        <f t="shared" si="2"/>
        <v>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" hidden="1" x14ac:dyDescent="0.2">
      <c r="A138" s="1">
        <v>668</v>
      </c>
      <c r="B138" s="1" t="str">
        <f>VLOOKUP(D138,Weeknummering!$A$1:$B$202,2,FALSE)</f>
        <v>W05</v>
      </c>
      <c r="C138" s="1" t="s">
        <v>30</v>
      </c>
      <c r="D138" s="2">
        <v>43393</v>
      </c>
      <c r="E138" s="10">
        <v>0.85416666666666663</v>
      </c>
      <c r="F138" s="1" t="s">
        <v>47</v>
      </c>
      <c r="G138" s="1" t="s">
        <v>56</v>
      </c>
      <c r="H138" s="1" t="s">
        <v>44</v>
      </c>
      <c r="I138" s="7"/>
      <c r="J138" s="7"/>
      <c r="K138" s="18" t="b">
        <f t="shared" si="2"/>
        <v>0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" hidden="1" x14ac:dyDescent="0.2">
      <c r="A139" s="1">
        <v>701</v>
      </c>
      <c r="B139" s="1" t="str">
        <f>VLOOKUP(D139,Weeknummering!$A$1:$B$202,2,FALSE)</f>
        <v>W05</v>
      </c>
      <c r="C139" s="1" t="s">
        <v>30</v>
      </c>
      <c r="D139" s="2">
        <v>43393</v>
      </c>
      <c r="E139" s="3">
        <v>0.45833333333333331</v>
      </c>
      <c r="F139" s="1" t="s">
        <v>79</v>
      </c>
      <c r="G139" s="1" t="s">
        <v>43</v>
      </c>
      <c r="H139" s="1" t="s">
        <v>33</v>
      </c>
      <c r="I139" s="7"/>
      <c r="J139" s="7"/>
      <c r="K139" s="18" t="b">
        <f t="shared" ref="K139:K202" si="3">OR(EXACT(F139,"Flying Turtles"),EXACT(G139,"Flying Turtles"))</f>
        <v>0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" x14ac:dyDescent="0.2">
      <c r="A140" s="1">
        <v>653</v>
      </c>
      <c r="B140" s="1" t="str">
        <f>VLOOKUP(D140,Weeknummering!$A$1:$B$202,2,FALSE)</f>
        <v>W06</v>
      </c>
      <c r="C140" s="1" t="s">
        <v>30</v>
      </c>
      <c r="D140" s="2">
        <v>43401</v>
      </c>
      <c r="E140" s="10">
        <v>0.90625</v>
      </c>
      <c r="F140" s="1" t="s">
        <v>34</v>
      </c>
      <c r="G140" s="1" t="s">
        <v>11</v>
      </c>
      <c r="H140" s="1" t="s">
        <v>16</v>
      </c>
      <c r="I140" s="7"/>
      <c r="J140" s="7"/>
      <c r="K140" s="18" t="b">
        <f t="shared" si="3"/>
        <v>1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" hidden="1" x14ac:dyDescent="0.2">
      <c r="A141" s="1">
        <v>765</v>
      </c>
      <c r="B141" s="1" t="str">
        <f>VLOOKUP(D141,Weeknummering!$A$1:$B$202,2,FALSE)</f>
        <v>W05</v>
      </c>
      <c r="C141" s="1" t="s">
        <v>30</v>
      </c>
      <c r="D141" s="2">
        <v>43393</v>
      </c>
      <c r="E141" s="3">
        <v>0.85416666666666663</v>
      </c>
      <c r="F141" s="1" t="s">
        <v>11</v>
      </c>
      <c r="G141" s="1" t="s">
        <v>32</v>
      </c>
      <c r="H141" s="1" t="s">
        <v>13</v>
      </c>
      <c r="I141" s="7"/>
      <c r="J141" s="7"/>
      <c r="K141" s="18" t="b">
        <f t="shared" si="3"/>
        <v>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" hidden="1" x14ac:dyDescent="0.2">
      <c r="A142" s="1">
        <v>664</v>
      </c>
      <c r="B142" s="1" t="str">
        <f>VLOOKUP(D142,Weeknummering!$A$1:$B$202,2,FALSE)</f>
        <v>W05</v>
      </c>
      <c r="C142" s="1" t="s">
        <v>30</v>
      </c>
      <c r="D142" s="2">
        <v>43394</v>
      </c>
      <c r="E142" s="3">
        <v>0.83333333333333337</v>
      </c>
      <c r="F142" s="1" t="s">
        <v>69</v>
      </c>
      <c r="G142" s="1" t="s">
        <v>57</v>
      </c>
      <c r="H142" s="1" t="s">
        <v>25</v>
      </c>
      <c r="I142" s="7"/>
      <c r="J142" s="7"/>
      <c r="K142" s="18" t="b">
        <f t="shared" si="3"/>
        <v>0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" hidden="1" x14ac:dyDescent="0.2">
      <c r="A143" s="1">
        <v>209</v>
      </c>
      <c r="B143" s="1" t="str">
        <f>VLOOKUP(D143,Weeknummering!$A$1:$B$202,2,FALSE)</f>
        <v>W05</v>
      </c>
      <c r="C143" s="1" t="s">
        <v>10</v>
      </c>
      <c r="D143" s="2">
        <v>43394</v>
      </c>
      <c r="E143" s="3">
        <v>0.85416666666666663</v>
      </c>
      <c r="F143" s="1" t="s">
        <v>11</v>
      </c>
      <c r="G143" s="1" t="s">
        <v>15</v>
      </c>
      <c r="H143" s="1" t="s">
        <v>13</v>
      </c>
      <c r="I143" s="7"/>
      <c r="J143" s="7"/>
      <c r="K143" s="18" t="b">
        <f t="shared" si="3"/>
        <v>0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" hidden="1" x14ac:dyDescent="0.2">
      <c r="A144" s="1">
        <v>211</v>
      </c>
      <c r="B144" s="1" t="str">
        <f>VLOOKUP(D144,Weeknummering!$A$1:$B$202,2,FALSE)</f>
        <v>W05</v>
      </c>
      <c r="C144" s="1" t="s">
        <v>10</v>
      </c>
      <c r="D144" s="2">
        <v>43394</v>
      </c>
      <c r="E144" s="10">
        <v>0.75</v>
      </c>
      <c r="F144" s="1" t="s">
        <v>14</v>
      </c>
      <c r="G144" s="1" t="s">
        <v>24</v>
      </c>
      <c r="H144" s="1" t="s">
        <v>16</v>
      </c>
      <c r="I144" s="7"/>
      <c r="J144" s="7"/>
      <c r="K144" s="18" t="b">
        <f t="shared" si="3"/>
        <v>0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" hidden="1" x14ac:dyDescent="0.2">
      <c r="A145" s="1">
        <v>218</v>
      </c>
      <c r="B145" s="1" t="str">
        <f>VLOOKUP(D145,Weeknummering!$A$1:$B$202,2,FALSE)</f>
        <v>W05</v>
      </c>
      <c r="C145" s="1" t="s">
        <v>10</v>
      </c>
      <c r="D145" s="2">
        <v>43394</v>
      </c>
      <c r="E145" s="3">
        <v>0.82291666666666663</v>
      </c>
      <c r="F145" s="1" t="s">
        <v>12</v>
      </c>
      <c r="G145" s="1" t="s">
        <v>21</v>
      </c>
      <c r="H145" s="1" t="s">
        <v>23</v>
      </c>
      <c r="I145" s="7"/>
      <c r="J145" s="7"/>
      <c r="K145" s="18" t="b">
        <f t="shared" si="3"/>
        <v>0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" hidden="1" x14ac:dyDescent="0.2">
      <c r="A146" s="1">
        <v>238</v>
      </c>
      <c r="B146" s="1" t="str">
        <f>VLOOKUP(D146,Weeknummering!$A$1:$B$202,2,FALSE)</f>
        <v>W05</v>
      </c>
      <c r="C146" s="1" t="s">
        <v>26</v>
      </c>
      <c r="D146" s="2">
        <v>43394</v>
      </c>
      <c r="E146" s="3">
        <v>0.75</v>
      </c>
      <c r="F146" s="1" t="s">
        <v>38</v>
      </c>
      <c r="G146" s="1" t="s">
        <v>19</v>
      </c>
      <c r="H146" s="1" t="s">
        <v>59</v>
      </c>
      <c r="I146" s="7"/>
      <c r="J146" s="7"/>
      <c r="K146" s="18" t="b">
        <f t="shared" si="3"/>
        <v>0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" hidden="1" x14ac:dyDescent="0.2">
      <c r="A147" s="1">
        <v>260</v>
      </c>
      <c r="B147" s="1" t="str">
        <f>VLOOKUP(D147,Weeknummering!$A$1:$B$202,2,FALSE)</f>
        <v>W05</v>
      </c>
      <c r="C147" s="1" t="s">
        <v>26</v>
      </c>
      <c r="D147" s="2">
        <v>43394</v>
      </c>
      <c r="E147" s="3">
        <v>0.79166666666666663</v>
      </c>
      <c r="F147" s="1" t="s">
        <v>37</v>
      </c>
      <c r="G147" s="1" t="s">
        <v>18</v>
      </c>
      <c r="H147" s="1" t="s">
        <v>39</v>
      </c>
      <c r="I147" s="7"/>
      <c r="J147" s="7"/>
      <c r="K147" s="18" t="b">
        <f t="shared" si="3"/>
        <v>0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" hidden="1" x14ac:dyDescent="0.2">
      <c r="A148" s="1">
        <v>255</v>
      </c>
      <c r="B148" s="1" t="str">
        <f>VLOOKUP(D148,Weeknummering!$A$1:$B$202,2,FALSE)</f>
        <v>W05</v>
      </c>
      <c r="C148" s="1" t="s">
        <v>26</v>
      </c>
      <c r="D148" s="2">
        <v>43394</v>
      </c>
      <c r="E148" s="3">
        <v>0.79166666666666663</v>
      </c>
      <c r="F148" s="1" t="s">
        <v>28</v>
      </c>
      <c r="G148" s="1" t="s">
        <v>58</v>
      </c>
      <c r="H148" s="1" t="s">
        <v>60</v>
      </c>
      <c r="I148" s="7"/>
      <c r="J148" s="7"/>
      <c r="K148" s="18" t="b">
        <f t="shared" si="3"/>
        <v>0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" hidden="1" x14ac:dyDescent="0.2">
      <c r="A149" s="1">
        <v>498</v>
      </c>
      <c r="B149" s="1" t="str">
        <f>VLOOKUP(D149,Weeknummering!$A$1:$B$202,2,FALSE)</f>
        <v>W05</v>
      </c>
      <c r="C149" s="1" t="s">
        <v>40</v>
      </c>
      <c r="D149" s="2">
        <v>43394</v>
      </c>
      <c r="E149" s="3">
        <v>0.83333333333333337</v>
      </c>
      <c r="F149" s="1" t="s">
        <v>74</v>
      </c>
      <c r="G149" s="1" t="s">
        <v>49</v>
      </c>
      <c r="H149" s="1" t="s">
        <v>48</v>
      </c>
      <c r="I149" s="7"/>
      <c r="J149" s="7"/>
      <c r="K149" s="18" t="b">
        <f t="shared" si="3"/>
        <v>0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" hidden="1" x14ac:dyDescent="0.2">
      <c r="A150" s="1">
        <v>1116</v>
      </c>
      <c r="B150" s="1" t="str">
        <f>VLOOKUP(D150,Weeknummering!$A$1:$B$202,2,FALSE)</f>
        <v>W05</v>
      </c>
      <c r="C150" s="1" t="s">
        <v>62</v>
      </c>
      <c r="D150" s="2">
        <v>43394</v>
      </c>
      <c r="E150" s="3">
        <v>0.75</v>
      </c>
      <c r="F150" s="1" t="s">
        <v>63</v>
      </c>
      <c r="G150" s="1" t="s">
        <v>71</v>
      </c>
      <c r="H150" s="1" t="s">
        <v>22</v>
      </c>
      <c r="I150" s="7"/>
      <c r="J150" s="7"/>
      <c r="K150" s="18" t="b">
        <f t="shared" si="3"/>
        <v>0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" hidden="1" x14ac:dyDescent="0.2">
      <c r="A151" s="1">
        <v>1139</v>
      </c>
      <c r="B151" s="1" t="str">
        <f>VLOOKUP(D151,Weeknummering!$A$1:$B$202,2,FALSE)</f>
        <v>W05</v>
      </c>
      <c r="C151" s="1" t="s">
        <v>62</v>
      </c>
      <c r="D151" s="2">
        <v>43394</v>
      </c>
      <c r="E151" s="10">
        <v>0.85763888888888884</v>
      </c>
      <c r="F151" s="1" t="s">
        <v>14</v>
      </c>
      <c r="G151" s="1" t="s">
        <v>43</v>
      </c>
      <c r="H151" s="1" t="s">
        <v>16</v>
      </c>
      <c r="I151" s="7"/>
      <c r="J151" s="7"/>
      <c r="K151" s="18" t="b">
        <f t="shared" si="3"/>
        <v>0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" hidden="1" x14ac:dyDescent="0.2">
      <c r="A152" s="1">
        <v>1173</v>
      </c>
      <c r="B152" s="1" t="str">
        <f>VLOOKUP(D152,Weeknummering!$A$1:$B$202,2,FALSE)</f>
        <v>W05</v>
      </c>
      <c r="C152" s="1" t="s">
        <v>62</v>
      </c>
      <c r="D152" s="2">
        <v>43394</v>
      </c>
      <c r="E152" s="3">
        <v>0.8125</v>
      </c>
      <c r="F152" s="1" t="s">
        <v>56</v>
      </c>
      <c r="G152" s="1" t="s">
        <v>82</v>
      </c>
      <c r="H152" s="1" t="s">
        <v>65</v>
      </c>
      <c r="I152" s="7"/>
      <c r="J152" s="7"/>
      <c r="K152" s="18" t="b">
        <f t="shared" si="3"/>
        <v>0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" hidden="1" x14ac:dyDescent="0.2">
      <c r="A153" s="1">
        <v>924</v>
      </c>
      <c r="B153" s="1" t="str">
        <f>VLOOKUP(D153,Weeknummering!$A$1:$B$202,2,FALSE)</f>
        <v>W05</v>
      </c>
      <c r="C153" s="1" t="s">
        <v>45</v>
      </c>
      <c r="D153" s="2">
        <v>43394</v>
      </c>
      <c r="E153" s="3">
        <v>0.52083333333333337</v>
      </c>
      <c r="F153" s="1" t="s">
        <v>11</v>
      </c>
      <c r="G153" s="1" t="s">
        <v>47</v>
      </c>
      <c r="H153" s="1" t="s">
        <v>13</v>
      </c>
      <c r="I153" s="7"/>
      <c r="J153" s="7"/>
      <c r="K153" s="18" t="b">
        <f t="shared" si="3"/>
        <v>0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" hidden="1" x14ac:dyDescent="0.2">
      <c r="A154" s="1">
        <v>908</v>
      </c>
      <c r="B154" s="1" t="str">
        <f>VLOOKUP(D154,Weeknummering!$A$1:$B$202,2,FALSE)</f>
        <v>W05</v>
      </c>
      <c r="C154" s="1" t="s">
        <v>45</v>
      </c>
      <c r="D154" s="2">
        <v>43394</v>
      </c>
      <c r="E154" s="3">
        <v>0.75</v>
      </c>
      <c r="F154" s="1" t="s">
        <v>15</v>
      </c>
      <c r="G154" s="1" t="s">
        <v>21</v>
      </c>
      <c r="H154" s="1" t="s">
        <v>25</v>
      </c>
      <c r="I154" s="7"/>
      <c r="J154" s="7"/>
      <c r="K154" s="18" t="b">
        <f t="shared" si="3"/>
        <v>0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" hidden="1" x14ac:dyDescent="0.2">
      <c r="A155" s="1">
        <v>879</v>
      </c>
      <c r="B155" s="1" t="str">
        <f>VLOOKUP(D155,Weeknummering!$A$1:$B$202,2,FALSE)</f>
        <v>W05</v>
      </c>
      <c r="C155" s="1" t="s">
        <v>51</v>
      </c>
      <c r="D155" s="2">
        <v>43394</v>
      </c>
      <c r="E155" s="3">
        <v>0.69791666666666663</v>
      </c>
      <c r="F155" s="1" t="s">
        <v>54</v>
      </c>
      <c r="G155" s="1" t="s">
        <v>52</v>
      </c>
      <c r="H155" s="1" t="s">
        <v>23</v>
      </c>
      <c r="I155" s="7"/>
      <c r="J155" s="7"/>
      <c r="K155" s="18" t="b">
        <f t="shared" si="3"/>
        <v>0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" hidden="1" x14ac:dyDescent="0.2">
      <c r="A156" s="1">
        <v>592</v>
      </c>
      <c r="B156" s="1" t="str">
        <f>VLOOKUP(D156,Weeknummering!$A$1:$B$202,2,FALSE)</f>
        <v>W05</v>
      </c>
      <c r="C156" s="1" t="s">
        <v>70</v>
      </c>
      <c r="D156" s="2">
        <v>43394</v>
      </c>
      <c r="E156" s="3">
        <v>0.75</v>
      </c>
      <c r="F156" s="1" t="s">
        <v>49</v>
      </c>
      <c r="G156" s="1" t="s">
        <v>11</v>
      </c>
      <c r="H156" s="1" t="s">
        <v>50</v>
      </c>
      <c r="I156" s="7"/>
      <c r="J156" s="7"/>
      <c r="K156" s="18" t="b">
        <f t="shared" si="3"/>
        <v>0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" hidden="1" x14ac:dyDescent="0.2">
      <c r="A157" s="1">
        <v>267</v>
      </c>
      <c r="B157" s="1" t="str">
        <f>VLOOKUP(D157,Weeknummering!$A$1:$B$202,2,FALSE)</f>
        <v>W06</v>
      </c>
      <c r="C157" s="1" t="s">
        <v>26</v>
      </c>
      <c r="D157" s="2">
        <v>43399</v>
      </c>
      <c r="E157" s="3">
        <v>0.85416666666666663</v>
      </c>
      <c r="F157" s="1" t="s">
        <v>27</v>
      </c>
      <c r="G157" s="1" t="s">
        <v>37</v>
      </c>
      <c r="H157" s="1" t="s">
        <v>29</v>
      </c>
      <c r="I157" s="7"/>
      <c r="J157" s="7"/>
      <c r="K157" s="18" t="b">
        <f t="shared" si="3"/>
        <v>0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" hidden="1" x14ac:dyDescent="0.2">
      <c r="A158" s="1">
        <v>234</v>
      </c>
      <c r="B158" s="1" t="str">
        <f>VLOOKUP(D158,Weeknummering!$A$1:$B$202,2,FALSE)</f>
        <v>W06</v>
      </c>
      <c r="C158" s="1" t="s">
        <v>26</v>
      </c>
      <c r="D158" s="2">
        <v>43399</v>
      </c>
      <c r="E158" s="3">
        <v>0.85416666666666663</v>
      </c>
      <c r="F158" s="1" t="s">
        <v>19</v>
      </c>
      <c r="G158" s="1" t="s">
        <v>28</v>
      </c>
      <c r="H158" s="1" t="s">
        <v>36</v>
      </c>
      <c r="I158" s="7"/>
      <c r="J158" s="7"/>
      <c r="K158" s="18" t="b">
        <f t="shared" si="3"/>
        <v>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" hidden="1" x14ac:dyDescent="0.2">
      <c r="A159" s="1">
        <v>484</v>
      </c>
      <c r="B159" s="1" t="str">
        <f>VLOOKUP(D159,Weeknummering!$A$1:$B$202,2,FALSE)</f>
        <v>W06</v>
      </c>
      <c r="C159" s="1" t="s">
        <v>40</v>
      </c>
      <c r="D159" s="2">
        <v>43399</v>
      </c>
      <c r="E159" s="3">
        <v>0.88541666666666663</v>
      </c>
      <c r="F159" s="1" t="s">
        <v>73</v>
      </c>
      <c r="G159" s="1" t="s">
        <v>11</v>
      </c>
      <c r="H159" s="1" t="s">
        <v>48</v>
      </c>
      <c r="I159" s="12"/>
      <c r="J159" s="7"/>
      <c r="K159" s="18" t="b">
        <f t="shared" si="3"/>
        <v>0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" hidden="1" x14ac:dyDescent="0.2">
      <c r="A160" s="1">
        <v>725</v>
      </c>
      <c r="B160" s="1" t="str">
        <f>VLOOKUP(D160,Weeknummering!$A$1:$B$202,2,FALSE)</f>
        <v>W06</v>
      </c>
      <c r="C160" s="1" t="s">
        <v>30</v>
      </c>
      <c r="D160" s="2">
        <v>43399</v>
      </c>
      <c r="E160" s="3">
        <v>0.875</v>
      </c>
      <c r="F160" s="1" t="s">
        <v>31</v>
      </c>
      <c r="G160" s="1" t="s">
        <v>79</v>
      </c>
      <c r="H160" s="1" t="s">
        <v>33</v>
      </c>
      <c r="I160" s="7"/>
      <c r="J160" s="7"/>
      <c r="K160" s="18" t="b">
        <f t="shared" si="3"/>
        <v>0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" hidden="1" x14ac:dyDescent="0.2">
      <c r="A161" s="1">
        <v>729</v>
      </c>
      <c r="B161" s="1" t="str">
        <f>VLOOKUP(D161,Weeknummering!$A$1:$B$202,2,FALSE)</f>
        <v>W06</v>
      </c>
      <c r="C161" s="1" t="s">
        <v>30</v>
      </c>
      <c r="D161" s="2">
        <v>43399</v>
      </c>
      <c r="E161" s="3">
        <v>0.88541666666666663</v>
      </c>
      <c r="F161" s="1" t="s">
        <v>56</v>
      </c>
      <c r="G161" s="1" t="s">
        <v>14</v>
      </c>
      <c r="H161" s="1" t="s">
        <v>65</v>
      </c>
      <c r="I161" s="7"/>
      <c r="J161" s="7"/>
      <c r="K161" s="18" t="b">
        <f t="shared" si="3"/>
        <v>0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" hidden="1" x14ac:dyDescent="0.2">
      <c r="A162" s="1">
        <v>1042</v>
      </c>
      <c r="B162" s="1" t="str">
        <f>VLOOKUP(D162,Weeknummering!$A$1:$B$202,2,FALSE)</f>
        <v>W06</v>
      </c>
      <c r="C162" s="1" t="s">
        <v>41</v>
      </c>
      <c r="D162" s="2">
        <v>43400</v>
      </c>
      <c r="E162" s="10">
        <v>0.40277777777777779</v>
      </c>
      <c r="F162" s="1" t="s">
        <v>68</v>
      </c>
      <c r="G162" s="1" t="s">
        <v>43</v>
      </c>
      <c r="H162" s="1" t="s">
        <v>16</v>
      </c>
      <c r="I162" s="7"/>
      <c r="J162" s="7"/>
      <c r="K162" s="18" t="b">
        <f t="shared" si="3"/>
        <v>0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" hidden="1" x14ac:dyDescent="0.2">
      <c r="A163" s="1">
        <v>224</v>
      </c>
      <c r="B163" s="1" t="str">
        <f>VLOOKUP(D163,Weeknummering!$A$1:$B$202,2,FALSE)</f>
        <v>W06</v>
      </c>
      <c r="C163" s="1" t="s">
        <v>10</v>
      </c>
      <c r="D163" s="2">
        <v>43400</v>
      </c>
      <c r="E163" s="3">
        <v>0.85416666666666663</v>
      </c>
      <c r="F163" s="1" t="s">
        <v>15</v>
      </c>
      <c r="G163" s="1" t="s">
        <v>21</v>
      </c>
      <c r="H163" s="1" t="s">
        <v>25</v>
      </c>
      <c r="I163" s="7"/>
      <c r="J163" s="7"/>
      <c r="K163" s="18" t="b">
        <f t="shared" si="3"/>
        <v>0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" hidden="1" x14ac:dyDescent="0.2">
      <c r="A164" s="1">
        <v>262</v>
      </c>
      <c r="B164" s="1" t="str">
        <f>VLOOKUP(D164,Weeknummering!$A$1:$B$202,2,FALSE)</f>
        <v>W06</v>
      </c>
      <c r="C164" s="1" t="s">
        <v>26</v>
      </c>
      <c r="D164" s="2">
        <v>43400</v>
      </c>
      <c r="E164" s="3">
        <v>0.75</v>
      </c>
      <c r="F164" s="1" t="s">
        <v>38</v>
      </c>
      <c r="G164" s="1" t="s">
        <v>18</v>
      </c>
      <c r="H164" s="1" t="s">
        <v>59</v>
      </c>
      <c r="I164" s="7"/>
      <c r="J164" s="7"/>
      <c r="K164" s="18" t="b">
        <f t="shared" si="3"/>
        <v>0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" hidden="1" x14ac:dyDescent="0.2">
      <c r="A165" s="1">
        <v>268</v>
      </c>
      <c r="B165" s="1" t="str">
        <f>VLOOKUP(D165,Weeknummering!$A$1:$B$202,2,FALSE)</f>
        <v>W06</v>
      </c>
      <c r="C165" s="1" t="s">
        <v>26</v>
      </c>
      <c r="D165" s="2">
        <v>43400</v>
      </c>
      <c r="E165" s="3">
        <v>0.83333333333333337</v>
      </c>
      <c r="F165" s="1" t="s">
        <v>58</v>
      </c>
      <c r="G165" s="1" t="s">
        <v>19</v>
      </c>
      <c r="H165" s="1" t="s">
        <v>76</v>
      </c>
      <c r="I165" s="7"/>
      <c r="J165" s="7"/>
      <c r="K165" s="18" t="b">
        <f t="shared" si="3"/>
        <v>0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" hidden="1" x14ac:dyDescent="0.2">
      <c r="A166" s="1">
        <v>420</v>
      </c>
      <c r="B166" s="1" t="str">
        <f>VLOOKUP(D166,Weeknummering!$A$1:$B$202,2,FALSE)</f>
        <v>W06</v>
      </c>
      <c r="C166" s="1" t="s">
        <v>40</v>
      </c>
      <c r="D166" s="2">
        <v>43400</v>
      </c>
      <c r="E166" s="3">
        <v>0.8125</v>
      </c>
      <c r="F166" s="1" t="s">
        <v>83</v>
      </c>
      <c r="G166" s="1" t="s">
        <v>74</v>
      </c>
      <c r="H166" s="1" t="s">
        <v>84</v>
      </c>
      <c r="I166" s="7"/>
      <c r="J166" s="7"/>
      <c r="K166" s="18" t="b">
        <f t="shared" si="3"/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" hidden="1" x14ac:dyDescent="0.2">
      <c r="A167" s="1">
        <v>476</v>
      </c>
      <c r="B167" s="1" t="str">
        <f>VLOOKUP(D167,Weeknummering!$A$1:$B$202,2,FALSE)</f>
        <v>W06</v>
      </c>
      <c r="C167" s="1" t="s">
        <v>40</v>
      </c>
      <c r="D167" s="2">
        <v>43400</v>
      </c>
      <c r="E167" s="3">
        <v>0.72916666666666663</v>
      </c>
      <c r="F167" s="1" t="s">
        <v>49</v>
      </c>
      <c r="G167" s="1" t="s">
        <v>43</v>
      </c>
      <c r="H167" s="1" t="s">
        <v>50</v>
      </c>
      <c r="I167" s="7"/>
      <c r="J167" s="7"/>
      <c r="K167" s="18" t="b">
        <f t="shared" si="3"/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" hidden="1" x14ac:dyDescent="0.2">
      <c r="A168" s="1">
        <v>1164</v>
      </c>
      <c r="B168" s="1" t="str">
        <f>VLOOKUP(D168,Weeknummering!$A$1:$B$202,2,FALSE)</f>
        <v>W06</v>
      </c>
      <c r="C168" s="1" t="s">
        <v>62</v>
      </c>
      <c r="D168" s="2">
        <v>43400</v>
      </c>
      <c r="E168" s="3">
        <v>0.86458333333333337</v>
      </c>
      <c r="F168" s="1" t="s">
        <v>43</v>
      </c>
      <c r="G168" s="1" t="s">
        <v>64</v>
      </c>
      <c r="H168" s="1" t="s">
        <v>23</v>
      </c>
      <c r="I168" s="7"/>
      <c r="J168" s="7"/>
      <c r="K168" s="18" t="b">
        <f t="shared" si="3"/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" hidden="1" x14ac:dyDescent="0.2">
      <c r="A169" s="1">
        <v>931</v>
      </c>
      <c r="B169" s="1" t="str">
        <f>VLOOKUP(D169,Weeknummering!$A$1:$B$202,2,FALSE)</f>
        <v>W06</v>
      </c>
      <c r="C169" s="1" t="s">
        <v>45</v>
      </c>
      <c r="D169" s="2">
        <v>43400</v>
      </c>
      <c r="E169" s="10">
        <v>0.73263888888888884</v>
      </c>
      <c r="F169" s="1" t="s">
        <v>61</v>
      </c>
      <c r="G169" s="1" t="s">
        <v>21</v>
      </c>
      <c r="H169" s="1" t="s">
        <v>16</v>
      </c>
      <c r="I169" s="7"/>
      <c r="J169" s="7"/>
      <c r="K169" s="18" t="b">
        <f t="shared" si="3"/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" hidden="1" x14ac:dyDescent="0.2">
      <c r="A170" s="1">
        <v>1084</v>
      </c>
      <c r="B170" s="1" t="str">
        <f>VLOOKUP(D170,Weeknummering!$A$1:$B$202,2,FALSE)</f>
        <v>W06</v>
      </c>
      <c r="C170" s="1" t="s">
        <v>41</v>
      </c>
      <c r="D170" s="2">
        <v>43400</v>
      </c>
      <c r="E170" s="3">
        <v>0.40277777777777779</v>
      </c>
      <c r="F170" s="1" t="s">
        <v>46</v>
      </c>
      <c r="G170" s="1" t="s">
        <v>11</v>
      </c>
      <c r="H170" s="1" t="s">
        <v>48</v>
      </c>
      <c r="I170" s="7"/>
      <c r="J170" s="7"/>
      <c r="K170" s="18" t="b">
        <f t="shared" si="3"/>
        <v>0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" hidden="1" x14ac:dyDescent="0.2">
      <c r="A171" s="1">
        <v>1047</v>
      </c>
      <c r="B171" s="1" t="str">
        <f>VLOOKUP(D171,Weeknummering!$A$1:$B$202,2,FALSE)</f>
        <v>W06</v>
      </c>
      <c r="C171" s="1" t="s">
        <v>41</v>
      </c>
      <c r="D171" s="2">
        <v>43400</v>
      </c>
      <c r="E171" s="3">
        <v>0.68055555555555558</v>
      </c>
      <c r="F171" s="1" t="s">
        <v>42</v>
      </c>
      <c r="G171" s="1" t="s">
        <v>21</v>
      </c>
      <c r="H171" s="1" t="s">
        <v>77</v>
      </c>
      <c r="I171" s="7"/>
      <c r="J171" s="7"/>
      <c r="K171" s="18" t="b">
        <f t="shared" si="3"/>
        <v>0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" hidden="1" x14ac:dyDescent="0.2">
      <c r="A172" s="1">
        <v>969</v>
      </c>
      <c r="B172" s="1" t="str">
        <f>VLOOKUP(D172,Weeknummering!$A$1:$B$202,2,FALSE)</f>
        <v>W06</v>
      </c>
      <c r="C172" s="1" t="s">
        <v>45</v>
      </c>
      <c r="D172" s="2">
        <v>43400</v>
      </c>
      <c r="E172" s="3">
        <v>0.8125</v>
      </c>
      <c r="F172" s="1" t="s">
        <v>56</v>
      </c>
      <c r="G172" s="1" t="s">
        <v>49</v>
      </c>
      <c r="H172" s="1" t="s">
        <v>65</v>
      </c>
      <c r="I172" s="7"/>
      <c r="J172" s="7"/>
      <c r="K172" s="18" t="b">
        <f t="shared" si="3"/>
        <v>0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" hidden="1" x14ac:dyDescent="0.2">
      <c r="A173" s="1">
        <v>210</v>
      </c>
      <c r="B173" s="1" t="str">
        <f>VLOOKUP(D173,Weeknummering!$A$1:$B$202,2,FALSE)</f>
        <v>W06</v>
      </c>
      <c r="C173" s="1" t="s">
        <v>10</v>
      </c>
      <c r="D173" s="2">
        <v>43400</v>
      </c>
      <c r="E173" s="3">
        <v>0.83333333333333337</v>
      </c>
      <c r="F173" s="1" t="s">
        <v>14</v>
      </c>
      <c r="G173" s="1" t="s">
        <v>11</v>
      </c>
      <c r="H173" s="1" t="s">
        <v>16</v>
      </c>
      <c r="I173" s="7"/>
      <c r="J173" s="7"/>
      <c r="K173" s="18" t="b">
        <f t="shared" si="3"/>
        <v>0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" hidden="1" x14ac:dyDescent="0.2">
      <c r="A174" s="1">
        <v>962</v>
      </c>
      <c r="B174" s="1" t="str">
        <f>VLOOKUP(D174,Weeknummering!$A$1:$B$202,2,FALSE)</f>
        <v>W06</v>
      </c>
      <c r="C174" s="1" t="s">
        <v>45</v>
      </c>
      <c r="D174" s="2">
        <v>43400</v>
      </c>
      <c r="E174" s="3">
        <v>0.69791666666666663</v>
      </c>
      <c r="F174" s="1" t="s">
        <v>43</v>
      </c>
      <c r="G174" s="1" t="s">
        <v>47</v>
      </c>
      <c r="H174" s="1" t="s">
        <v>23</v>
      </c>
      <c r="I174" s="7"/>
      <c r="J174" s="7"/>
      <c r="K174" s="18" t="b">
        <f t="shared" si="3"/>
        <v>0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" hidden="1" x14ac:dyDescent="0.2">
      <c r="A175" s="1">
        <v>903</v>
      </c>
      <c r="B175" s="1" t="str">
        <f>VLOOKUP(D175,Weeknummering!$A$1:$B$202,2,FALSE)</f>
        <v>W06</v>
      </c>
      <c r="C175" s="1" t="s">
        <v>45</v>
      </c>
      <c r="D175" s="2">
        <v>43400</v>
      </c>
      <c r="E175" s="3">
        <v>0.375</v>
      </c>
      <c r="F175" s="1" t="s">
        <v>15</v>
      </c>
      <c r="G175" s="1" t="s">
        <v>68</v>
      </c>
      <c r="H175" s="1" t="s">
        <v>33</v>
      </c>
      <c r="I175" s="7"/>
      <c r="J175" s="7"/>
      <c r="K175" s="18" t="b">
        <f t="shared" si="3"/>
        <v>0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" hidden="1" x14ac:dyDescent="0.2">
      <c r="A176" s="1">
        <v>863</v>
      </c>
      <c r="B176" s="1" t="str">
        <f>VLOOKUP(D176,Weeknummering!$A$1:$B$202,2,FALSE)</f>
        <v>W06</v>
      </c>
      <c r="C176" s="1" t="s">
        <v>51</v>
      </c>
      <c r="D176" s="2">
        <v>43400</v>
      </c>
      <c r="E176" s="3">
        <v>0.77083333333333337</v>
      </c>
      <c r="F176" s="1" t="s">
        <v>52</v>
      </c>
      <c r="G176" s="1" t="s">
        <v>14</v>
      </c>
      <c r="H176" s="1" t="s">
        <v>22</v>
      </c>
      <c r="I176" s="7"/>
      <c r="J176" s="7"/>
      <c r="K176" s="18" t="b">
        <f t="shared" si="3"/>
        <v>0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" hidden="1" x14ac:dyDescent="0.2">
      <c r="A177" s="1">
        <v>804</v>
      </c>
      <c r="B177" s="1" t="str">
        <f>VLOOKUP(D177,Weeknummering!$A$1:$B$202,2,FALSE)</f>
        <v>W06</v>
      </c>
      <c r="C177" s="1" t="s">
        <v>51</v>
      </c>
      <c r="D177" s="2">
        <v>43400</v>
      </c>
      <c r="E177" s="10">
        <v>0.73958333333333337</v>
      </c>
      <c r="F177" s="1" t="s">
        <v>78</v>
      </c>
      <c r="G177" s="1" t="s">
        <v>55</v>
      </c>
      <c r="H177" s="1" t="s">
        <v>44</v>
      </c>
      <c r="I177" s="7"/>
      <c r="J177" s="7"/>
      <c r="K177" s="18" t="b">
        <f t="shared" si="3"/>
        <v>0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" hidden="1" x14ac:dyDescent="0.2">
      <c r="A178" s="1">
        <v>751</v>
      </c>
      <c r="B178" s="1" t="str">
        <f>VLOOKUP(D178,Weeknummering!$A$1:$B$202,2,FALSE)</f>
        <v>W06</v>
      </c>
      <c r="C178" s="1" t="s">
        <v>30</v>
      </c>
      <c r="D178" s="2">
        <v>43400</v>
      </c>
      <c r="E178" s="3">
        <v>0.45833333333333331</v>
      </c>
      <c r="F178" s="1" t="s">
        <v>79</v>
      </c>
      <c r="G178" s="1" t="s">
        <v>57</v>
      </c>
      <c r="H178" s="1" t="s">
        <v>33</v>
      </c>
      <c r="I178" s="7"/>
      <c r="J178" s="7"/>
      <c r="K178" s="18" t="b">
        <f t="shared" si="3"/>
        <v>0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" hidden="1" x14ac:dyDescent="0.2">
      <c r="A179" s="1">
        <v>1034</v>
      </c>
      <c r="B179" s="1" t="str">
        <f>VLOOKUP(D179,Weeknummering!$A$1:$B$202,2,FALSE)</f>
        <v>W06</v>
      </c>
      <c r="C179" s="1" t="s">
        <v>41</v>
      </c>
      <c r="D179" s="2">
        <v>43401</v>
      </c>
      <c r="E179" s="10">
        <v>0.73263888888888884</v>
      </c>
      <c r="F179" s="1" t="s">
        <v>61</v>
      </c>
      <c r="G179" s="1" t="s">
        <v>56</v>
      </c>
      <c r="H179" s="1" t="s">
        <v>16</v>
      </c>
      <c r="I179" s="7"/>
      <c r="J179" s="7"/>
      <c r="K179" s="18" t="b">
        <f t="shared" si="3"/>
        <v>0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" hidden="1" x14ac:dyDescent="0.2">
      <c r="A180" s="1">
        <v>212</v>
      </c>
      <c r="B180" s="1" t="str">
        <f>VLOOKUP(D180,Weeknummering!$A$1:$B$202,2,FALSE)</f>
        <v>W06</v>
      </c>
      <c r="C180" s="1" t="s">
        <v>10</v>
      </c>
      <c r="D180" s="2">
        <v>43401</v>
      </c>
      <c r="E180" s="3">
        <v>0.83333333333333337</v>
      </c>
      <c r="F180" s="1" t="s">
        <v>24</v>
      </c>
      <c r="G180" s="1" t="s">
        <v>12</v>
      </c>
      <c r="H180" s="1" t="s">
        <v>48</v>
      </c>
      <c r="I180" s="7"/>
      <c r="J180" s="7"/>
      <c r="K180" s="18" t="b">
        <f t="shared" si="3"/>
        <v>0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" hidden="1" x14ac:dyDescent="0.2">
      <c r="A181" s="1">
        <v>239</v>
      </c>
      <c r="B181" s="1" t="str">
        <f>VLOOKUP(D181,Weeknummering!$A$1:$B$202,2,FALSE)</f>
        <v>W06</v>
      </c>
      <c r="C181" s="1" t="s">
        <v>26</v>
      </c>
      <c r="D181" s="2">
        <v>43401</v>
      </c>
      <c r="E181" s="3">
        <v>0.79166666666666663</v>
      </c>
      <c r="F181" s="1" t="s">
        <v>37</v>
      </c>
      <c r="G181" s="1" t="s">
        <v>58</v>
      </c>
      <c r="H181" s="1" t="s">
        <v>39</v>
      </c>
      <c r="I181" s="7"/>
      <c r="J181" s="7"/>
      <c r="K181" s="18" t="b">
        <f t="shared" si="3"/>
        <v>0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" hidden="1" x14ac:dyDescent="0.2">
      <c r="A182" s="1">
        <v>272</v>
      </c>
      <c r="B182" s="1" t="str">
        <f>VLOOKUP(D182,Weeknummering!$A$1:$B$202,2,FALSE)</f>
        <v>W06</v>
      </c>
      <c r="C182" s="1" t="s">
        <v>26</v>
      </c>
      <c r="D182" s="2">
        <v>43401</v>
      </c>
      <c r="E182" s="3">
        <v>0.79166666666666663</v>
      </c>
      <c r="F182" s="1" t="s">
        <v>28</v>
      </c>
      <c r="G182" s="1" t="s">
        <v>38</v>
      </c>
      <c r="H182" s="1" t="s">
        <v>60</v>
      </c>
      <c r="I182" s="7"/>
      <c r="J182" s="7"/>
      <c r="K182" s="18" t="b">
        <f t="shared" si="3"/>
        <v>0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" hidden="1" x14ac:dyDescent="0.2">
      <c r="A183" s="1">
        <v>276</v>
      </c>
      <c r="B183" s="1" t="str">
        <f>VLOOKUP(D183,Weeknummering!$A$1:$B$202,2,FALSE)</f>
        <v>W06</v>
      </c>
      <c r="C183" s="1" t="s">
        <v>26</v>
      </c>
      <c r="D183" s="2">
        <v>43401</v>
      </c>
      <c r="E183" s="3">
        <v>0.70833333333333337</v>
      </c>
      <c r="F183" s="1" t="s">
        <v>18</v>
      </c>
      <c r="G183" s="1" t="s">
        <v>27</v>
      </c>
      <c r="H183" s="1" t="s">
        <v>20</v>
      </c>
      <c r="I183" s="7"/>
      <c r="J183" s="7"/>
      <c r="K183" s="18" t="b">
        <f t="shared" si="3"/>
        <v>0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" hidden="1" x14ac:dyDescent="0.2">
      <c r="A184" s="1">
        <v>1121</v>
      </c>
      <c r="B184" s="1" t="str">
        <f>VLOOKUP(D184,Weeknummering!$A$1:$B$202,2,FALSE)</f>
        <v>W06</v>
      </c>
      <c r="C184" s="1" t="s">
        <v>62</v>
      </c>
      <c r="D184" s="2">
        <v>43401</v>
      </c>
      <c r="E184" s="3">
        <v>0.85416666666666663</v>
      </c>
      <c r="F184" s="1" t="s">
        <v>80</v>
      </c>
      <c r="G184" s="1" t="s">
        <v>21</v>
      </c>
      <c r="H184" s="1" t="s">
        <v>13</v>
      </c>
      <c r="I184" s="7"/>
      <c r="J184" s="7"/>
      <c r="K184" s="18" t="b">
        <f t="shared" si="3"/>
        <v>0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" hidden="1" x14ac:dyDescent="0.2">
      <c r="A185" s="1">
        <v>1157</v>
      </c>
      <c r="B185" s="1" t="str">
        <f>VLOOKUP(D185,Weeknummering!$A$1:$B$202,2,FALSE)</f>
        <v>W06</v>
      </c>
      <c r="C185" s="1" t="s">
        <v>62</v>
      </c>
      <c r="D185" s="2">
        <v>43401</v>
      </c>
      <c r="E185" s="3">
        <v>0.80208333333333337</v>
      </c>
      <c r="F185" s="1" t="s">
        <v>67</v>
      </c>
      <c r="G185" s="1" t="s">
        <v>14</v>
      </c>
      <c r="H185" s="1" t="s">
        <v>77</v>
      </c>
      <c r="I185" s="7"/>
      <c r="J185" s="7"/>
      <c r="K185" s="18" t="b">
        <f t="shared" si="3"/>
        <v>0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" hidden="1" x14ac:dyDescent="0.2">
      <c r="A186" s="1">
        <v>1225</v>
      </c>
      <c r="B186" s="1" t="str">
        <f>VLOOKUP(D186,Weeknummering!$A$1:$B$202,2,FALSE)</f>
        <v>W06</v>
      </c>
      <c r="C186" s="1" t="s">
        <v>62</v>
      </c>
      <c r="D186" s="2">
        <v>43401</v>
      </c>
      <c r="E186" s="3">
        <v>0.75</v>
      </c>
      <c r="F186" s="1" t="s">
        <v>63</v>
      </c>
      <c r="G186" s="1" t="s">
        <v>66</v>
      </c>
      <c r="H186" s="1" t="s">
        <v>22</v>
      </c>
      <c r="I186" s="7"/>
      <c r="J186" s="7"/>
      <c r="K186" s="18" t="b">
        <f t="shared" si="3"/>
        <v>0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" hidden="1" x14ac:dyDescent="0.2">
      <c r="A187" s="1">
        <v>580</v>
      </c>
      <c r="B187" s="1" t="str">
        <f>VLOOKUP(D187,Weeknummering!$A$1:$B$202,2,FALSE)</f>
        <v>W06</v>
      </c>
      <c r="C187" s="1" t="s">
        <v>70</v>
      </c>
      <c r="D187" s="2">
        <v>43401</v>
      </c>
      <c r="E187" s="10">
        <v>0.8125</v>
      </c>
      <c r="F187" s="1" t="s">
        <v>14</v>
      </c>
      <c r="G187" s="1" t="s">
        <v>46</v>
      </c>
      <c r="H187" s="1" t="s">
        <v>16</v>
      </c>
      <c r="I187" s="7"/>
      <c r="J187" s="7"/>
      <c r="K187" s="18" t="b">
        <f t="shared" si="3"/>
        <v>0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" hidden="1" x14ac:dyDescent="0.2">
      <c r="A188" s="1">
        <v>1008</v>
      </c>
      <c r="B188" s="1" t="str">
        <f>VLOOKUP(D188,Weeknummering!$A$1:$B$202,2,FALSE)</f>
        <v>W06</v>
      </c>
      <c r="C188" s="1" t="s">
        <v>41</v>
      </c>
      <c r="D188" s="2">
        <v>43401</v>
      </c>
      <c r="E188" s="3">
        <v>0.75</v>
      </c>
      <c r="F188" s="1" t="s">
        <v>15</v>
      </c>
      <c r="G188" s="1" t="s">
        <v>49</v>
      </c>
      <c r="H188" s="1" t="s">
        <v>25</v>
      </c>
      <c r="I188" s="7"/>
      <c r="J188" s="7"/>
      <c r="K188" s="18" t="b">
        <f t="shared" si="3"/>
        <v>0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" hidden="1" x14ac:dyDescent="0.2">
      <c r="A189" s="1">
        <v>810</v>
      </c>
      <c r="B189" s="1" t="str">
        <f>VLOOKUP(D189,Weeknummering!$A$1:$B$202,2,FALSE)</f>
        <v>W06</v>
      </c>
      <c r="C189" s="1" t="s">
        <v>51</v>
      </c>
      <c r="D189" s="2">
        <v>43401</v>
      </c>
      <c r="E189" s="3">
        <v>0.8125</v>
      </c>
      <c r="F189" s="1" t="s">
        <v>56</v>
      </c>
      <c r="G189" s="1" t="s">
        <v>53</v>
      </c>
      <c r="H189" s="1" t="s">
        <v>65</v>
      </c>
      <c r="I189" s="7"/>
      <c r="J189" s="7"/>
      <c r="K189" s="18" t="b">
        <f t="shared" si="3"/>
        <v>0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" hidden="1" x14ac:dyDescent="0.2">
      <c r="A190" s="1">
        <v>829</v>
      </c>
      <c r="B190" s="1" t="str">
        <f>VLOOKUP(D190,Weeknummering!$A$1:$B$202,2,FALSE)</f>
        <v>W06</v>
      </c>
      <c r="C190" s="1" t="s">
        <v>51</v>
      </c>
      <c r="D190" s="2">
        <v>43401</v>
      </c>
      <c r="E190" s="3">
        <v>0.69791666666666663</v>
      </c>
      <c r="F190" s="1" t="s">
        <v>54</v>
      </c>
      <c r="G190" s="1" t="s">
        <v>81</v>
      </c>
      <c r="H190" s="1" t="s">
        <v>23</v>
      </c>
      <c r="I190" s="7"/>
      <c r="J190" s="7"/>
      <c r="K190" s="18" t="b">
        <f t="shared" si="3"/>
        <v>0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" hidden="1" x14ac:dyDescent="0.2">
      <c r="A191" s="1">
        <v>553</v>
      </c>
      <c r="B191" s="1" t="str">
        <f>VLOOKUP(D191,Weeknummering!$A$1:$B$202,2,FALSE)</f>
        <v>W06</v>
      </c>
      <c r="C191" s="1" t="s">
        <v>70</v>
      </c>
      <c r="D191" s="2">
        <v>43401</v>
      </c>
      <c r="E191" s="3">
        <v>0.84375</v>
      </c>
      <c r="F191" s="1" t="s">
        <v>21</v>
      </c>
      <c r="G191" s="1" t="s">
        <v>43</v>
      </c>
      <c r="H191" s="1" t="s">
        <v>22</v>
      </c>
      <c r="I191" s="7"/>
      <c r="J191" s="7"/>
      <c r="K191" s="18" t="b">
        <f t="shared" si="3"/>
        <v>0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" x14ac:dyDescent="0.2">
      <c r="A192" s="1">
        <v>718</v>
      </c>
      <c r="B192" s="1" t="str">
        <f>VLOOKUP(D192,Weeknummering!$A$1:$B$202,2,FALSE)</f>
        <v>W07</v>
      </c>
      <c r="C192" s="1" t="s">
        <v>30</v>
      </c>
      <c r="D192" s="2">
        <v>43407</v>
      </c>
      <c r="E192" s="10">
        <v>0.90625</v>
      </c>
      <c r="F192" s="1" t="s">
        <v>34</v>
      </c>
      <c r="G192" s="1" t="s">
        <v>79</v>
      </c>
      <c r="H192" s="1" t="s">
        <v>16</v>
      </c>
      <c r="I192" s="7"/>
      <c r="J192" s="7"/>
      <c r="K192" s="18" t="b">
        <f t="shared" si="3"/>
        <v>1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" hidden="1" x14ac:dyDescent="0.2">
      <c r="A193" s="1">
        <v>754</v>
      </c>
      <c r="B193" s="1" t="str">
        <f>VLOOKUP(D193,Weeknummering!$A$1:$B$202,2,FALSE)</f>
        <v>W06</v>
      </c>
      <c r="C193" s="1" t="s">
        <v>30</v>
      </c>
      <c r="D193" s="2">
        <v>43401</v>
      </c>
      <c r="E193" s="3">
        <v>0.86458333333333337</v>
      </c>
      <c r="F193" s="1" t="s">
        <v>43</v>
      </c>
      <c r="G193" s="1" t="s">
        <v>47</v>
      </c>
      <c r="H193" s="1" t="s">
        <v>23</v>
      </c>
      <c r="I193" s="7"/>
      <c r="J193" s="7"/>
      <c r="K193" s="18" t="b">
        <f t="shared" si="3"/>
        <v>0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" hidden="1" x14ac:dyDescent="0.2">
      <c r="A194" s="1">
        <v>766</v>
      </c>
      <c r="B194" s="1" t="str">
        <f>VLOOKUP(D194,Weeknummering!$A$1:$B$202,2,FALSE)</f>
        <v>W06</v>
      </c>
      <c r="C194" s="1" t="s">
        <v>30</v>
      </c>
      <c r="D194" s="2">
        <v>43401</v>
      </c>
      <c r="E194" s="3">
        <v>0.83333333333333337</v>
      </c>
      <c r="F194" s="1" t="s">
        <v>69</v>
      </c>
      <c r="G194" s="1" t="s">
        <v>32</v>
      </c>
      <c r="H194" s="1" t="s">
        <v>25</v>
      </c>
      <c r="I194" s="12"/>
      <c r="J194" s="7"/>
      <c r="K194" s="18" t="b">
        <f t="shared" si="3"/>
        <v>0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" hidden="1" x14ac:dyDescent="0.2">
      <c r="A195" s="1">
        <v>652</v>
      </c>
      <c r="B195" s="1" t="str">
        <f>VLOOKUP(D195,Weeknummering!$A$1:$B$202,2,FALSE)</f>
        <v>W07</v>
      </c>
      <c r="C195" s="1" t="s">
        <v>30</v>
      </c>
      <c r="D195" s="2">
        <v>43406</v>
      </c>
      <c r="E195" s="3">
        <v>0.88541666666666663</v>
      </c>
      <c r="F195" s="1" t="s">
        <v>57</v>
      </c>
      <c r="G195" s="1" t="s">
        <v>69</v>
      </c>
      <c r="H195" s="1" t="s">
        <v>48</v>
      </c>
      <c r="I195" s="7"/>
      <c r="J195" s="7"/>
      <c r="K195" s="18" t="b">
        <f t="shared" si="3"/>
        <v>0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" hidden="1" x14ac:dyDescent="0.2">
      <c r="A196" s="1">
        <v>63</v>
      </c>
      <c r="B196" s="1" t="str">
        <f>VLOOKUP(D196,Weeknummering!$A$1:$B$202,2,FALSE)</f>
        <v>W07</v>
      </c>
      <c r="C196" s="1" t="s">
        <v>85</v>
      </c>
      <c r="D196" s="2">
        <v>43406</v>
      </c>
      <c r="E196" s="3">
        <v>0.86458333333333337</v>
      </c>
      <c r="F196" s="1" t="s">
        <v>58</v>
      </c>
      <c r="G196" s="1" t="s">
        <v>12</v>
      </c>
      <c r="H196" s="1" t="s">
        <v>76</v>
      </c>
      <c r="I196" s="7"/>
      <c r="J196" s="7"/>
      <c r="K196" s="18" t="b">
        <f t="shared" si="3"/>
        <v>0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" hidden="1" x14ac:dyDescent="0.2">
      <c r="A197" s="1">
        <v>247</v>
      </c>
      <c r="B197" s="1" t="str">
        <f>VLOOKUP(D197,Weeknummering!$A$1:$B$202,2,FALSE)</f>
        <v>W07</v>
      </c>
      <c r="C197" s="1" t="s">
        <v>26</v>
      </c>
      <c r="D197" s="2">
        <v>43406</v>
      </c>
      <c r="E197" s="3">
        <v>0.85416666666666663</v>
      </c>
      <c r="F197" s="1" t="s">
        <v>19</v>
      </c>
      <c r="G197" s="1" t="s">
        <v>38</v>
      </c>
      <c r="H197" s="1" t="s">
        <v>36</v>
      </c>
      <c r="I197" s="7"/>
      <c r="J197" s="7"/>
      <c r="K197" s="18" t="b">
        <f t="shared" si="3"/>
        <v>0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" hidden="1" x14ac:dyDescent="0.2">
      <c r="A198" s="1">
        <v>510</v>
      </c>
      <c r="B198" s="1" t="str">
        <f>VLOOKUP(D198,Weeknummering!$A$1:$B$202,2,FALSE)</f>
        <v>W07</v>
      </c>
      <c r="C198" s="1" t="s">
        <v>40</v>
      </c>
      <c r="D198" s="2">
        <v>43406</v>
      </c>
      <c r="E198" s="3">
        <v>0.875</v>
      </c>
      <c r="F198" s="1" t="s">
        <v>75</v>
      </c>
      <c r="G198" s="1" t="s">
        <v>74</v>
      </c>
      <c r="H198" s="1" t="s">
        <v>33</v>
      </c>
      <c r="I198" s="7"/>
      <c r="J198" s="7"/>
      <c r="K198" s="18" t="b">
        <f t="shared" si="3"/>
        <v>0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" hidden="1" x14ac:dyDescent="0.2">
      <c r="A199" s="1">
        <v>160</v>
      </c>
      <c r="B199" s="1" t="str">
        <f>VLOOKUP(D199,Weeknummering!$A$1:$B$202,2,FALSE)</f>
        <v>W07</v>
      </c>
      <c r="C199" s="1" t="s">
        <v>85</v>
      </c>
      <c r="D199" s="2">
        <v>43407</v>
      </c>
      <c r="E199" s="3">
        <v>0.85416666666666663</v>
      </c>
      <c r="F199" s="1" t="s">
        <v>11</v>
      </c>
      <c r="G199" s="1" t="s">
        <v>21</v>
      </c>
      <c r="H199" s="1" t="s">
        <v>13</v>
      </c>
      <c r="I199" s="1"/>
      <c r="J199" s="7"/>
      <c r="K199" s="18" t="b">
        <f t="shared" si="3"/>
        <v>0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" hidden="1" x14ac:dyDescent="0.2">
      <c r="A200" s="1">
        <v>19</v>
      </c>
      <c r="B200" s="1" t="str">
        <f>VLOOKUP(D200,Weeknummering!$A$1:$B$202,2,FALSE)</f>
        <v>W07</v>
      </c>
      <c r="C200" s="1" t="s">
        <v>85</v>
      </c>
      <c r="D200" s="2">
        <v>43407</v>
      </c>
      <c r="E200" s="3">
        <v>0.82291666666666663</v>
      </c>
      <c r="F200" s="1" t="s">
        <v>12</v>
      </c>
      <c r="G200" s="1" t="s">
        <v>14</v>
      </c>
      <c r="H200" s="1" t="s">
        <v>23</v>
      </c>
      <c r="I200" s="7"/>
      <c r="J200" s="7"/>
      <c r="K200" s="18" t="b">
        <f t="shared" si="3"/>
        <v>0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" hidden="1" x14ac:dyDescent="0.2">
      <c r="A201" s="1">
        <v>245</v>
      </c>
      <c r="B201" s="1" t="str">
        <f>VLOOKUP(D201,Weeknummering!$A$1:$B$202,2,FALSE)</f>
        <v>W07</v>
      </c>
      <c r="C201" s="1" t="s">
        <v>26</v>
      </c>
      <c r="D201" s="2">
        <v>43407</v>
      </c>
      <c r="E201" s="3">
        <v>0.75</v>
      </c>
      <c r="F201" s="1" t="s">
        <v>38</v>
      </c>
      <c r="G201" s="1" t="s">
        <v>27</v>
      </c>
      <c r="H201" s="1" t="s">
        <v>59</v>
      </c>
      <c r="I201" s="7"/>
      <c r="J201" s="7"/>
      <c r="K201" s="18" t="b">
        <f t="shared" si="3"/>
        <v>0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" hidden="1" x14ac:dyDescent="0.2">
      <c r="A202" s="1">
        <v>233</v>
      </c>
      <c r="B202" s="1" t="str">
        <f>VLOOKUP(D202,Weeknummering!$A$1:$B$202,2,FALSE)</f>
        <v>W07</v>
      </c>
      <c r="C202" s="1" t="s">
        <v>26</v>
      </c>
      <c r="D202" s="2">
        <v>43407</v>
      </c>
      <c r="E202" s="3">
        <v>0.83333333333333337</v>
      </c>
      <c r="F202" s="1" t="s">
        <v>18</v>
      </c>
      <c r="G202" s="1" t="s">
        <v>37</v>
      </c>
      <c r="H202" s="1" t="s">
        <v>20</v>
      </c>
      <c r="I202" s="7"/>
      <c r="J202" s="7"/>
      <c r="K202" s="18" t="b">
        <f t="shared" si="3"/>
        <v>0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" hidden="1" x14ac:dyDescent="0.2">
      <c r="A203" s="1">
        <v>461</v>
      </c>
      <c r="B203" s="1" t="str">
        <f>VLOOKUP(D203,Weeknummering!$A$1:$B$202,2,FALSE)</f>
        <v>W07</v>
      </c>
      <c r="C203" s="1" t="s">
        <v>40</v>
      </c>
      <c r="D203" s="2">
        <v>43407</v>
      </c>
      <c r="E203" s="3">
        <v>0.8125</v>
      </c>
      <c r="F203" s="1" t="s">
        <v>56</v>
      </c>
      <c r="G203" s="1" t="s">
        <v>83</v>
      </c>
      <c r="H203" s="1" t="s">
        <v>65</v>
      </c>
      <c r="I203" s="7"/>
      <c r="J203" s="7"/>
      <c r="K203" s="18" t="b">
        <f t="shared" ref="K203:K266" si="4">OR(EXACT(F203,"Flying Turtles"),EXACT(G203,"Flying Turtles"))</f>
        <v>0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" hidden="1" x14ac:dyDescent="0.2">
      <c r="A204" s="1">
        <v>407</v>
      </c>
      <c r="B204" s="1" t="str">
        <f>VLOOKUP(D204,Weeknummering!$A$1:$B$202,2,FALSE)</f>
        <v>W07</v>
      </c>
      <c r="C204" s="1" t="s">
        <v>40</v>
      </c>
      <c r="D204" s="2">
        <v>43407</v>
      </c>
      <c r="E204" s="3">
        <v>0.85416666666666663</v>
      </c>
      <c r="F204" s="1" t="s">
        <v>15</v>
      </c>
      <c r="G204" s="1" t="s">
        <v>49</v>
      </c>
      <c r="H204" s="1" t="s">
        <v>25</v>
      </c>
      <c r="I204" s="7"/>
      <c r="J204" s="7"/>
      <c r="K204" s="18" t="b">
        <f t="shared" si="4"/>
        <v>0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" hidden="1" x14ac:dyDescent="0.2">
      <c r="A205" s="1">
        <v>1105</v>
      </c>
      <c r="B205" s="1" t="str">
        <f>VLOOKUP(D205,Weeknummering!$A$1:$B$202,2,FALSE)</f>
        <v>W07</v>
      </c>
      <c r="C205" s="1" t="s">
        <v>62</v>
      </c>
      <c r="D205" s="2">
        <v>43407</v>
      </c>
      <c r="E205" s="3">
        <v>0.88541666666666663</v>
      </c>
      <c r="F205" s="1" t="s">
        <v>21</v>
      </c>
      <c r="G205" s="1" t="s">
        <v>80</v>
      </c>
      <c r="H205" s="1" t="s">
        <v>22</v>
      </c>
      <c r="I205" s="7"/>
      <c r="J205" s="7"/>
      <c r="K205" s="18" t="b">
        <f t="shared" si="4"/>
        <v>0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" hidden="1" x14ac:dyDescent="0.2">
      <c r="A206" s="1">
        <v>1044</v>
      </c>
      <c r="B206" s="1" t="str">
        <f>VLOOKUP(D206,Weeknummering!$A$1:$B$202,2,FALSE)</f>
        <v>W07</v>
      </c>
      <c r="C206" s="1" t="s">
        <v>41</v>
      </c>
      <c r="D206" s="2">
        <v>43407</v>
      </c>
      <c r="E206" s="10">
        <v>0.40277777777777779</v>
      </c>
      <c r="F206" s="1" t="s">
        <v>68</v>
      </c>
      <c r="G206" s="1" t="s">
        <v>49</v>
      </c>
      <c r="H206" s="1" t="s">
        <v>16</v>
      </c>
      <c r="I206" s="7"/>
      <c r="J206" s="7"/>
      <c r="K206" s="18" t="b">
        <f t="shared" si="4"/>
        <v>0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" hidden="1" x14ac:dyDescent="0.2">
      <c r="A207" s="1">
        <v>1190</v>
      </c>
      <c r="B207" s="1" t="str">
        <f>VLOOKUP(D207,Weeknummering!$A$1:$B$202,2,FALSE)</f>
        <v>W07</v>
      </c>
      <c r="C207" s="1" t="s">
        <v>62</v>
      </c>
      <c r="D207" s="2">
        <v>43407</v>
      </c>
      <c r="E207" s="10">
        <v>0.47916666666666669</v>
      </c>
      <c r="F207" s="1" t="s">
        <v>64</v>
      </c>
      <c r="G207" s="1" t="s">
        <v>71</v>
      </c>
      <c r="H207" s="1" t="s">
        <v>16</v>
      </c>
      <c r="I207" s="7"/>
      <c r="J207" s="7"/>
      <c r="K207" s="18" t="b">
        <f t="shared" si="4"/>
        <v>0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" hidden="1" x14ac:dyDescent="0.2">
      <c r="A208" s="1">
        <v>1052</v>
      </c>
      <c r="B208" s="1" t="str">
        <f>VLOOKUP(D208,Weeknummering!$A$1:$B$202,2,FALSE)</f>
        <v>W07</v>
      </c>
      <c r="C208" s="1" t="s">
        <v>41</v>
      </c>
      <c r="D208" s="2">
        <v>43407</v>
      </c>
      <c r="E208" s="3">
        <v>0.3888888888888889</v>
      </c>
      <c r="F208" s="1" t="s">
        <v>42</v>
      </c>
      <c r="G208" s="1" t="s">
        <v>56</v>
      </c>
      <c r="H208" s="1" t="s">
        <v>77</v>
      </c>
      <c r="I208" s="7"/>
      <c r="J208" s="7"/>
      <c r="K208" s="18" t="b">
        <f t="shared" si="4"/>
        <v>0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" hidden="1" x14ac:dyDescent="0.2">
      <c r="A209" s="1">
        <v>910</v>
      </c>
      <c r="B209" s="1" t="str">
        <f>VLOOKUP(D209,Weeknummering!$A$1:$B$202,2,FALSE)</f>
        <v>W07</v>
      </c>
      <c r="C209" s="1" t="s">
        <v>45</v>
      </c>
      <c r="D209" s="2">
        <v>43407</v>
      </c>
      <c r="E209" s="3">
        <v>0.375</v>
      </c>
      <c r="F209" s="1" t="s">
        <v>21</v>
      </c>
      <c r="G209" s="1" t="s">
        <v>49</v>
      </c>
      <c r="H209" s="1" t="s">
        <v>22</v>
      </c>
      <c r="I209" s="7"/>
      <c r="J209" s="7"/>
      <c r="K209" s="18" t="b">
        <f t="shared" si="4"/>
        <v>0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" hidden="1" x14ac:dyDescent="0.2">
      <c r="A210" s="1">
        <v>937</v>
      </c>
      <c r="B210" s="1" t="str">
        <f>VLOOKUP(D210,Weeknummering!$A$1:$B$202,2,FALSE)</f>
        <v>W07</v>
      </c>
      <c r="C210" s="1" t="s">
        <v>45</v>
      </c>
      <c r="D210" s="2">
        <v>43407</v>
      </c>
      <c r="E210" s="10">
        <v>0.73263888888888884</v>
      </c>
      <c r="F210" s="1" t="s">
        <v>68</v>
      </c>
      <c r="G210" s="1" t="s">
        <v>43</v>
      </c>
      <c r="H210" s="1" t="s">
        <v>16</v>
      </c>
      <c r="I210" s="7"/>
      <c r="J210" s="7"/>
      <c r="K210" s="18" t="b">
        <f t="shared" si="4"/>
        <v>0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" hidden="1" x14ac:dyDescent="0.2">
      <c r="A211" s="1">
        <v>890</v>
      </c>
      <c r="B211" s="1" t="str">
        <f>VLOOKUP(D211,Weeknummering!$A$1:$B$202,2,FALSE)</f>
        <v>W07</v>
      </c>
      <c r="C211" s="1" t="s">
        <v>51</v>
      </c>
      <c r="D211" s="2">
        <v>43407</v>
      </c>
      <c r="E211" s="3">
        <v>0.77083333333333337</v>
      </c>
      <c r="F211" s="1" t="s">
        <v>52</v>
      </c>
      <c r="G211" s="1" t="s">
        <v>15</v>
      </c>
      <c r="H211" s="1" t="s">
        <v>22</v>
      </c>
      <c r="I211" s="7"/>
      <c r="J211" s="7"/>
      <c r="K211" s="18" t="b">
        <f t="shared" si="4"/>
        <v>0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" hidden="1" x14ac:dyDescent="0.2">
      <c r="A212" s="1">
        <v>838</v>
      </c>
      <c r="B212" s="1" t="str">
        <f>VLOOKUP(D212,Weeknummering!$A$1:$B$202,2,FALSE)</f>
        <v>W07</v>
      </c>
      <c r="C212" s="1" t="s">
        <v>51</v>
      </c>
      <c r="D212" s="2">
        <v>43407</v>
      </c>
      <c r="E212" s="3">
        <v>0.4861111111111111</v>
      </c>
      <c r="F212" s="1" t="s">
        <v>55</v>
      </c>
      <c r="G212" s="1" t="s">
        <v>54</v>
      </c>
      <c r="H212" s="1" t="s">
        <v>48</v>
      </c>
      <c r="I212" s="7"/>
      <c r="J212" s="7"/>
      <c r="K212" s="18" t="b">
        <f t="shared" si="4"/>
        <v>0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" hidden="1" x14ac:dyDescent="0.2">
      <c r="A213" s="1">
        <v>817</v>
      </c>
      <c r="B213" s="1" t="str">
        <f>VLOOKUP(D213,Weeknummering!$A$1:$B$202,2,FALSE)</f>
        <v>W07</v>
      </c>
      <c r="C213" s="1" t="s">
        <v>51</v>
      </c>
      <c r="D213" s="2">
        <v>43407</v>
      </c>
      <c r="E213" s="10">
        <v>0.85416666666666663</v>
      </c>
      <c r="F213" s="1" t="s">
        <v>78</v>
      </c>
      <c r="G213" s="1" t="s">
        <v>53</v>
      </c>
      <c r="H213" s="1" t="s">
        <v>77</v>
      </c>
      <c r="I213" s="7"/>
      <c r="J213" s="7"/>
      <c r="K213" s="18" t="b">
        <f t="shared" si="4"/>
        <v>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" hidden="1" x14ac:dyDescent="0.2">
      <c r="A214" s="1">
        <v>587</v>
      </c>
      <c r="B214" s="1" t="str">
        <f>VLOOKUP(D214,Weeknummering!$A$1:$B$202,2,FALSE)</f>
        <v>W07</v>
      </c>
      <c r="C214" s="1" t="s">
        <v>70</v>
      </c>
      <c r="D214" s="2">
        <v>43407</v>
      </c>
      <c r="E214" s="3">
        <v>0.69791666666666663</v>
      </c>
      <c r="F214" s="1" t="s">
        <v>43</v>
      </c>
      <c r="G214" s="1" t="s">
        <v>11</v>
      </c>
      <c r="H214" s="1" t="s">
        <v>23</v>
      </c>
      <c r="I214" s="7"/>
      <c r="J214" s="7"/>
      <c r="K214" s="18" t="b">
        <f t="shared" si="4"/>
        <v>0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" hidden="1" x14ac:dyDescent="0.2">
      <c r="A215" s="1">
        <v>606</v>
      </c>
      <c r="B215" s="1" t="str">
        <f>VLOOKUP(D215,Weeknummering!$A$1:$B$202,2,FALSE)</f>
        <v>W07</v>
      </c>
      <c r="C215" s="1" t="s">
        <v>70</v>
      </c>
      <c r="D215" s="2">
        <v>43407</v>
      </c>
      <c r="E215" s="3">
        <v>0.875</v>
      </c>
      <c r="F215" s="1" t="s">
        <v>46</v>
      </c>
      <c r="G215" s="1" t="s">
        <v>21</v>
      </c>
      <c r="H215" s="1" t="s">
        <v>48</v>
      </c>
      <c r="I215" s="7"/>
      <c r="J215" s="7"/>
      <c r="K215" s="18" t="b">
        <f t="shared" si="4"/>
        <v>0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" hidden="1" x14ac:dyDescent="0.2">
      <c r="A216" s="1">
        <v>593</v>
      </c>
      <c r="B216" s="1" t="str">
        <f>VLOOKUP(D216,Weeknummering!$A$1:$B$202,2,FALSE)</f>
        <v>W07</v>
      </c>
      <c r="C216" s="1" t="s">
        <v>70</v>
      </c>
      <c r="D216" s="2">
        <v>43407</v>
      </c>
      <c r="E216" s="3">
        <v>0.72916666666666663</v>
      </c>
      <c r="F216" s="1" t="s">
        <v>49</v>
      </c>
      <c r="G216" s="1" t="s">
        <v>14</v>
      </c>
      <c r="H216" s="1" t="s">
        <v>50</v>
      </c>
      <c r="I216" s="7"/>
      <c r="J216" s="7"/>
      <c r="K216" s="18" t="b">
        <f t="shared" si="4"/>
        <v>0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" hidden="1" x14ac:dyDescent="0.2">
      <c r="A217" s="1">
        <v>753</v>
      </c>
      <c r="B217" s="1" t="str">
        <f>VLOOKUP(D217,Weeknummering!$A$1:$B$202,2,FALSE)</f>
        <v>W07</v>
      </c>
      <c r="C217" s="1" t="s">
        <v>30</v>
      </c>
      <c r="D217" s="2">
        <v>43407</v>
      </c>
      <c r="E217" s="10">
        <v>0.8125</v>
      </c>
      <c r="F217" s="1" t="s">
        <v>14</v>
      </c>
      <c r="G217" s="1" t="s">
        <v>43</v>
      </c>
      <c r="H217" s="1" t="s">
        <v>16</v>
      </c>
      <c r="I217" s="7"/>
      <c r="J217" s="7"/>
      <c r="K217" s="18" t="b">
        <f t="shared" si="4"/>
        <v>0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" hidden="1" x14ac:dyDescent="0.2">
      <c r="A218" s="1">
        <v>752</v>
      </c>
      <c r="B218" s="1" t="str">
        <f>VLOOKUP(D218,Weeknummering!$A$1:$B$202,2,FALSE)</f>
        <v>W07</v>
      </c>
      <c r="C218" s="1" t="s">
        <v>30</v>
      </c>
      <c r="D218" s="2">
        <v>43407</v>
      </c>
      <c r="E218" s="3">
        <v>0.73958333333333337</v>
      </c>
      <c r="F218" s="1" t="s">
        <v>11</v>
      </c>
      <c r="G218" s="1" t="s">
        <v>56</v>
      </c>
      <c r="H218" s="1" t="s">
        <v>13</v>
      </c>
      <c r="I218" s="7"/>
      <c r="J218" s="7"/>
      <c r="K218" s="18" t="b">
        <f t="shared" si="4"/>
        <v>0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" x14ac:dyDescent="0.2">
      <c r="A219" s="1">
        <v>702</v>
      </c>
      <c r="B219" s="1" t="str">
        <f>VLOOKUP(D219,Weeknummering!$A$1:$B$202,2,FALSE)</f>
        <v>W08</v>
      </c>
      <c r="C219" s="1" t="s">
        <v>30</v>
      </c>
      <c r="D219" s="2">
        <v>43413</v>
      </c>
      <c r="E219" s="22">
        <v>0.875</v>
      </c>
      <c r="F219" s="1" t="s">
        <v>31</v>
      </c>
      <c r="G219" s="1" t="s">
        <v>34</v>
      </c>
      <c r="H219" s="1" t="s">
        <v>33</v>
      </c>
      <c r="I219" s="7"/>
      <c r="J219" s="7"/>
      <c r="K219" s="18" t="b">
        <f t="shared" si="4"/>
        <v>1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" hidden="1" x14ac:dyDescent="0.2">
      <c r="A220" s="1">
        <v>761</v>
      </c>
      <c r="B220" s="1" t="str">
        <f>VLOOKUP(D220,Weeknummering!$A$1:$B$202,2,FALSE)</f>
        <v>W07</v>
      </c>
      <c r="C220" s="1" t="s">
        <v>30</v>
      </c>
      <c r="D220" s="2">
        <v>43407</v>
      </c>
      <c r="E220" s="3">
        <v>0.45833333333333331</v>
      </c>
      <c r="F220" s="1" t="s">
        <v>35</v>
      </c>
      <c r="G220" s="1" t="s">
        <v>31</v>
      </c>
      <c r="H220" s="1" t="s">
        <v>33</v>
      </c>
      <c r="I220" s="13"/>
      <c r="J220" s="7"/>
      <c r="K220" s="18" t="b">
        <f t="shared" si="4"/>
        <v>0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" hidden="1" x14ac:dyDescent="0.2">
      <c r="A221" s="1">
        <v>55</v>
      </c>
      <c r="B221" s="1" t="str">
        <f>VLOOKUP(D221,Weeknummering!$A$1:$B$202,2,FALSE)</f>
        <v>W07</v>
      </c>
      <c r="C221" s="1" t="s">
        <v>85</v>
      </c>
      <c r="D221" s="2">
        <v>43408</v>
      </c>
      <c r="E221" s="3">
        <v>0.77083333333333337</v>
      </c>
      <c r="F221" s="1" t="s">
        <v>21</v>
      </c>
      <c r="G221" s="1" t="s">
        <v>18</v>
      </c>
      <c r="H221" s="1" t="s">
        <v>22</v>
      </c>
      <c r="I221" s="7"/>
      <c r="J221" s="7"/>
      <c r="K221" s="18" t="b">
        <f t="shared" si="4"/>
        <v>0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" hidden="1" x14ac:dyDescent="0.2">
      <c r="A222" s="1">
        <v>136</v>
      </c>
      <c r="B222" s="1" t="str">
        <f>VLOOKUP(D222,Weeknummering!$A$1:$B$202,2,FALSE)</f>
        <v>W07</v>
      </c>
      <c r="C222" s="1" t="s">
        <v>85</v>
      </c>
      <c r="D222" s="2">
        <v>43408</v>
      </c>
      <c r="E222" s="3">
        <v>0.76041666666666663</v>
      </c>
      <c r="F222" s="1" t="s">
        <v>14</v>
      </c>
      <c r="G222" s="1" t="s">
        <v>24</v>
      </c>
      <c r="H222" s="1" t="s">
        <v>16</v>
      </c>
      <c r="I222" s="7"/>
      <c r="J222" s="7"/>
      <c r="K222" s="18" t="b">
        <f t="shared" si="4"/>
        <v>0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" hidden="1" x14ac:dyDescent="0.2">
      <c r="A223" s="1">
        <v>264</v>
      </c>
      <c r="B223" s="1" t="str">
        <f>VLOOKUP(D223,Weeknummering!$A$1:$B$202,2,FALSE)</f>
        <v>W07</v>
      </c>
      <c r="C223" s="1" t="s">
        <v>26</v>
      </c>
      <c r="D223" s="2">
        <v>43408</v>
      </c>
      <c r="E223" s="3">
        <v>0.85416666666666663</v>
      </c>
      <c r="F223" s="1" t="s">
        <v>27</v>
      </c>
      <c r="G223" s="1" t="s">
        <v>58</v>
      </c>
      <c r="H223" s="1" t="s">
        <v>29</v>
      </c>
      <c r="I223" s="7"/>
      <c r="J223" s="7"/>
      <c r="K223" s="18" t="b">
        <f t="shared" si="4"/>
        <v>0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" hidden="1" x14ac:dyDescent="0.2">
      <c r="A224" s="1">
        <v>277</v>
      </c>
      <c r="B224" s="1" t="str">
        <f>VLOOKUP(D224,Weeknummering!$A$1:$B$202,2,FALSE)</f>
        <v>W07</v>
      </c>
      <c r="C224" s="1" t="s">
        <v>26</v>
      </c>
      <c r="D224" s="2">
        <v>43408</v>
      </c>
      <c r="E224" s="3">
        <v>0.79166666666666663</v>
      </c>
      <c r="F224" s="1" t="s">
        <v>37</v>
      </c>
      <c r="G224" s="1" t="s">
        <v>19</v>
      </c>
      <c r="H224" s="1" t="s">
        <v>39</v>
      </c>
      <c r="I224" s="7"/>
      <c r="J224" s="7"/>
      <c r="K224" s="18" t="b">
        <f t="shared" si="4"/>
        <v>0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" hidden="1" x14ac:dyDescent="0.2">
      <c r="A225" s="1">
        <v>438</v>
      </c>
      <c r="B225" s="1" t="str">
        <f>VLOOKUP(D225,Weeknummering!$A$1:$B$202,2,FALSE)</f>
        <v>W07</v>
      </c>
      <c r="C225" s="1" t="s">
        <v>40</v>
      </c>
      <c r="D225" s="2">
        <v>43408</v>
      </c>
      <c r="E225" s="3">
        <v>0.85416666666666663</v>
      </c>
      <c r="F225" s="1" t="s">
        <v>11</v>
      </c>
      <c r="G225" s="1" t="s">
        <v>73</v>
      </c>
      <c r="H225" s="1" t="s">
        <v>13</v>
      </c>
      <c r="I225" s="7"/>
      <c r="J225" s="7"/>
      <c r="K225" s="18" t="b">
        <f t="shared" si="4"/>
        <v>0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" hidden="1" x14ac:dyDescent="0.2">
      <c r="A226" s="1">
        <v>1135</v>
      </c>
      <c r="B226" s="1" t="str">
        <f>VLOOKUP(D226,Weeknummering!$A$1:$B$202,2,FALSE)</f>
        <v>W07</v>
      </c>
      <c r="C226" s="1" t="s">
        <v>62</v>
      </c>
      <c r="D226" s="2">
        <v>43408</v>
      </c>
      <c r="E226" s="10">
        <v>0.86805555555555558</v>
      </c>
      <c r="F226" s="1" t="s">
        <v>14</v>
      </c>
      <c r="G226" s="1" t="s">
        <v>63</v>
      </c>
      <c r="H226" s="1" t="s">
        <v>16</v>
      </c>
      <c r="I226" s="7"/>
      <c r="J226" s="7"/>
      <c r="K226" s="18" t="b">
        <f t="shared" si="4"/>
        <v>0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" hidden="1" x14ac:dyDescent="0.2">
      <c r="A227" s="1">
        <v>1163</v>
      </c>
      <c r="B227" s="1" t="str">
        <f>VLOOKUP(D227,Weeknummering!$A$1:$B$202,2,FALSE)</f>
        <v>W07</v>
      </c>
      <c r="C227" s="1" t="s">
        <v>62</v>
      </c>
      <c r="D227" s="2">
        <v>43408</v>
      </c>
      <c r="E227" s="3">
        <v>0.86458333333333337</v>
      </c>
      <c r="F227" s="1" t="s">
        <v>43</v>
      </c>
      <c r="G227" s="1" t="s">
        <v>82</v>
      </c>
      <c r="H227" s="1" t="s">
        <v>23</v>
      </c>
      <c r="I227" s="7"/>
      <c r="J227" s="7"/>
      <c r="K227" s="18" t="b">
        <f t="shared" si="4"/>
        <v>0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" hidden="1" x14ac:dyDescent="0.2">
      <c r="A228" s="1">
        <v>1179</v>
      </c>
      <c r="B228" s="1" t="str">
        <f>VLOOKUP(D228,Weeknummering!$A$1:$B$202,2,FALSE)</f>
        <v>W07</v>
      </c>
      <c r="C228" s="1" t="s">
        <v>62</v>
      </c>
      <c r="D228" s="2">
        <v>43408</v>
      </c>
      <c r="E228" s="3">
        <v>0.8125</v>
      </c>
      <c r="F228" s="1" t="s">
        <v>56</v>
      </c>
      <c r="G228" s="1" t="s">
        <v>72</v>
      </c>
      <c r="H228" s="1" t="s">
        <v>65</v>
      </c>
      <c r="I228" s="7"/>
      <c r="J228" s="7"/>
      <c r="K228" s="18" t="b">
        <f t="shared" si="4"/>
        <v>0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" hidden="1" x14ac:dyDescent="0.2">
      <c r="A229" s="1">
        <v>1019</v>
      </c>
      <c r="B229" s="1" t="str">
        <f>VLOOKUP(D229,Weeknummering!$A$1:$B$202,2,FALSE)</f>
        <v>W07</v>
      </c>
      <c r="C229" s="1" t="s">
        <v>41</v>
      </c>
      <c r="D229" s="2">
        <v>43408</v>
      </c>
      <c r="E229" s="3">
        <v>0.52083333333333337</v>
      </c>
      <c r="F229" s="1" t="s">
        <v>11</v>
      </c>
      <c r="G229" s="1" t="s">
        <v>15</v>
      </c>
      <c r="H229" s="1" t="s">
        <v>13</v>
      </c>
      <c r="I229" s="7"/>
      <c r="J229" s="7"/>
      <c r="K229" s="18" t="b">
        <f t="shared" si="4"/>
        <v>0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" hidden="1" x14ac:dyDescent="0.2">
      <c r="A230" s="1">
        <v>735</v>
      </c>
      <c r="B230" s="1" t="str">
        <f>VLOOKUP(D230,Weeknummering!$A$1:$B$202,2,FALSE)</f>
        <v>W07</v>
      </c>
      <c r="C230" s="1" t="s">
        <v>30</v>
      </c>
      <c r="D230" s="2">
        <v>43408</v>
      </c>
      <c r="E230" s="14"/>
      <c r="F230" s="1" t="s">
        <v>32</v>
      </c>
      <c r="G230" s="1" t="s">
        <v>47</v>
      </c>
      <c r="H230" s="1" t="s">
        <v>48</v>
      </c>
      <c r="I230" s="7"/>
      <c r="J230" s="7"/>
      <c r="K230" s="18" t="b">
        <f t="shared" si="4"/>
        <v>0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" hidden="1" x14ac:dyDescent="0.2">
      <c r="A231" s="1">
        <v>168</v>
      </c>
      <c r="B231" s="1" t="str">
        <f>VLOOKUP(D231,Weeknummering!$A$1:$B$202,2,FALSE)</f>
        <v>W08</v>
      </c>
      <c r="C231" s="1" t="s">
        <v>85</v>
      </c>
      <c r="D231" s="2">
        <v>43413</v>
      </c>
      <c r="E231" s="3">
        <v>0.85416666666666663</v>
      </c>
      <c r="F231" s="1" t="s">
        <v>27</v>
      </c>
      <c r="G231" s="1" t="s">
        <v>58</v>
      </c>
      <c r="H231" s="1" t="s">
        <v>29</v>
      </c>
      <c r="I231" s="7"/>
      <c r="J231" s="7"/>
      <c r="K231" s="18" t="b">
        <f t="shared" si="4"/>
        <v>0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" hidden="1" x14ac:dyDescent="0.2">
      <c r="A232" s="1">
        <v>150</v>
      </c>
      <c r="B232" s="1" t="str">
        <f>VLOOKUP(D232,Weeknummering!$A$1:$B$202,2,FALSE)</f>
        <v>W08</v>
      </c>
      <c r="C232" s="1" t="s">
        <v>85</v>
      </c>
      <c r="D232" s="2">
        <v>43413</v>
      </c>
      <c r="E232" s="3">
        <v>0.85416666666666663</v>
      </c>
      <c r="F232" s="1" t="s">
        <v>19</v>
      </c>
      <c r="G232" s="1" t="s">
        <v>24</v>
      </c>
      <c r="H232" s="1" t="s">
        <v>36</v>
      </c>
      <c r="I232" s="7"/>
      <c r="J232" s="7"/>
      <c r="K232" s="18" t="b">
        <f t="shared" si="4"/>
        <v>0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" hidden="1" x14ac:dyDescent="0.2">
      <c r="A233" s="1">
        <v>172</v>
      </c>
      <c r="B233" s="1" t="str">
        <f>VLOOKUP(D233,Weeknummering!$A$1:$B$202,2,FALSE)</f>
        <v>W08</v>
      </c>
      <c r="C233" s="1" t="s">
        <v>85</v>
      </c>
      <c r="D233" s="2">
        <v>43413</v>
      </c>
      <c r="E233" s="3">
        <v>0.83333333333333337</v>
      </c>
      <c r="F233" s="1" t="s">
        <v>18</v>
      </c>
      <c r="G233" s="1" t="s">
        <v>11</v>
      </c>
      <c r="H233" s="1" t="s">
        <v>20</v>
      </c>
      <c r="I233" s="7"/>
      <c r="J233" s="7"/>
      <c r="K233" s="18" t="b">
        <f t="shared" si="4"/>
        <v>0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" x14ac:dyDescent="0.2">
      <c r="A234" s="1">
        <v>722</v>
      </c>
      <c r="B234" s="1" t="str">
        <f>VLOOKUP(D234,Weeknummering!$A$1:$B$202,2,FALSE)</f>
        <v>W11</v>
      </c>
      <c r="C234" s="1" t="s">
        <v>30</v>
      </c>
      <c r="D234" s="2">
        <v>43436</v>
      </c>
      <c r="E234" s="10">
        <v>0.74305555555555558</v>
      </c>
      <c r="F234" s="1" t="s">
        <v>34</v>
      </c>
      <c r="G234" s="1" t="s">
        <v>57</v>
      </c>
      <c r="H234" s="1" t="s">
        <v>16</v>
      </c>
      <c r="I234" s="7"/>
      <c r="J234" s="7"/>
      <c r="K234" s="18" t="b">
        <f t="shared" si="4"/>
        <v>1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" hidden="1" x14ac:dyDescent="0.2">
      <c r="A235" s="1">
        <v>715</v>
      </c>
      <c r="B235" s="1" t="str">
        <f>VLOOKUP(D235,Weeknummering!$A$1:$B$202,2,FALSE)</f>
        <v>W08</v>
      </c>
      <c r="C235" s="1" t="s">
        <v>30</v>
      </c>
      <c r="D235" s="2">
        <v>43413</v>
      </c>
      <c r="E235" s="3">
        <v>0.88541666666666663</v>
      </c>
      <c r="F235" s="1" t="s">
        <v>32</v>
      </c>
      <c r="G235" s="1" t="s">
        <v>35</v>
      </c>
      <c r="H235" s="1" t="s">
        <v>48</v>
      </c>
      <c r="I235" s="7"/>
      <c r="J235" s="7"/>
      <c r="K235" s="18" t="b">
        <f t="shared" si="4"/>
        <v>0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" hidden="1" x14ac:dyDescent="0.2">
      <c r="A236" s="1">
        <v>406</v>
      </c>
      <c r="B236" s="1" t="str">
        <f>VLOOKUP(D236,Weeknummering!$A$1:$B$202,2,FALSE)</f>
        <v>W08</v>
      </c>
      <c r="C236" s="1" t="s">
        <v>40</v>
      </c>
      <c r="D236" s="2">
        <v>43414</v>
      </c>
      <c r="E236" s="10">
        <v>0.85416666666666663</v>
      </c>
      <c r="F236" s="1" t="s">
        <v>15</v>
      </c>
      <c r="G236" s="1" t="s">
        <v>56</v>
      </c>
      <c r="H236" s="1" t="s">
        <v>25</v>
      </c>
      <c r="I236" s="12">
        <v>43182</v>
      </c>
      <c r="J236" s="7"/>
      <c r="K236" s="18" t="b">
        <f t="shared" si="4"/>
        <v>0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" hidden="1" x14ac:dyDescent="0.2">
      <c r="A237" s="1">
        <v>166</v>
      </c>
      <c r="B237" s="1" t="str">
        <f>VLOOKUP(D237,Weeknummering!$A$1:$B$202,2,FALSE)</f>
        <v>W08</v>
      </c>
      <c r="C237" s="1" t="s">
        <v>85</v>
      </c>
      <c r="D237" s="2">
        <v>43414</v>
      </c>
      <c r="E237" s="3">
        <v>0.75</v>
      </c>
      <c r="F237" s="1" t="s">
        <v>38</v>
      </c>
      <c r="G237" s="1" t="s">
        <v>12</v>
      </c>
      <c r="H237" s="1" t="s">
        <v>59</v>
      </c>
      <c r="I237" s="7"/>
      <c r="J237" s="7"/>
      <c r="K237" s="18" t="b">
        <f t="shared" si="4"/>
        <v>0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" hidden="1" x14ac:dyDescent="0.2">
      <c r="A238" s="1">
        <v>173</v>
      </c>
      <c r="B238" s="1" t="str">
        <f>VLOOKUP(D238,Weeknummering!$A$1:$B$202,2,FALSE)</f>
        <v>W08</v>
      </c>
      <c r="C238" s="1" t="s">
        <v>85</v>
      </c>
      <c r="D238" s="2">
        <v>43414</v>
      </c>
      <c r="E238" s="3">
        <v>0.85416666666666663</v>
      </c>
      <c r="F238" s="1" t="s">
        <v>11</v>
      </c>
      <c r="G238" s="1" t="s">
        <v>37</v>
      </c>
      <c r="H238" s="1" t="s">
        <v>13</v>
      </c>
      <c r="I238" s="7"/>
      <c r="J238" s="7"/>
      <c r="K238" s="18" t="b">
        <f t="shared" si="4"/>
        <v>0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" hidden="1" x14ac:dyDescent="0.2">
      <c r="A239" s="1">
        <v>175</v>
      </c>
      <c r="B239" s="1" t="str">
        <f>VLOOKUP(D239,Weeknummering!$A$1:$B$202,2,FALSE)</f>
        <v>W08</v>
      </c>
      <c r="C239" s="1" t="s">
        <v>85</v>
      </c>
      <c r="D239" s="2">
        <v>43414</v>
      </c>
      <c r="E239" s="3">
        <v>0.78125</v>
      </c>
      <c r="F239" s="1" t="s">
        <v>21</v>
      </c>
      <c r="G239" s="1" t="s">
        <v>14</v>
      </c>
      <c r="H239" s="1" t="s">
        <v>22</v>
      </c>
      <c r="I239" s="7"/>
      <c r="J239" s="7"/>
      <c r="K239" s="18" t="b">
        <f t="shared" si="4"/>
        <v>0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" hidden="1" x14ac:dyDescent="0.2">
      <c r="A240" s="1">
        <v>261</v>
      </c>
      <c r="B240" s="1" t="str">
        <f>VLOOKUP(D240,Weeknummering!$A$1:$B$202,2,FALSE)</f>
        <v>W08</v>
      </c>
      <c r="C240" s="1" t="s">
        <v>26</v>
      </c>
      <c r="D240" s="2">
        <v>43414</v>
      </c>
      <c r="E240" s="3">
        <v>0.83333333333333337</v>
      </c>
      <c r="F240" s="1" t="s">
        <v>58</v>
      </c>
      <c r="G240" s="1" t="s">
        <v>28</v>
      </c>
      <c r="H240" s="1" t="s">
        <v>76</v>
      </c>
      <c r="I240" s="7"/>
      <c r="J240" s="7"/>
      <c r="K240" s="18" t="b">
        <f t="shared" si="4"/>
        <v>0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" hidden="1" x14ac:dyDescent="0.2">
      <c r="A241" s="1">
        <v>933</v>
      </c>
      <c r="B241" s="1" t="str">
        <f>VLOOKUP(D241,Weeknummering!$A$1:$B$202,2,FALSE)</f>
        <v>W08</v>
      </c>
      <c r="C241" s="1" t="s">
        <v>45</v>
      </c>
      <c r="D241" s="2">
        <v>43414</v>
      </c>
      <c r="E241" s="10">
        <v>0.40277777777777779</v>
      </c>
      <c r="F241" s="1" t="s">
        <v>61</v>
      </c>
      <c r="G241" s="1" t="s">
        <v>68</v>
      </c>
      <c r="H241" s="1" t="s">
        <v>16</v>
      </c>
      <c r="I241" s="7"/>
      <c r="J241" s="7"/>
      <c r="K241" s="18" t="b">
        <f t="shared" si="4"/>
        <v>0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" hidden="1" x14ac:dyDescent="0.2">
      <c r="A242" s="1">
        <v>421</v>
      </c>
      <c r="B242" s="1" t="str">
        <f>VLOOKUP(D242,Weeknummering!$A$1:$B$202,2,FALSE)</f>
        <v>W08</v>
      </c>
      <c r="C242" s="1" t="s">
        <v>40</v>
      </c>
      <c r="D242" s="2">
        <v>43414</v>
      </c>
      <c r="E242" s="10">
        <v>0.88541666666666663</v>
      </c>
      <c r="F242" s="1" t="s">
        <v>21</v>
      </c>
      <c r="G242" s="1" t="s">
        <v>83</v>
      </c>
      <c r="H242" s="1" t="s">
        <v>22</v>
      </c>
      <c r="I242" s="15">
        <v>43512</v>
      </c>
      <c r="J242" s="7"/>
      <c r="K242" s="18" t="b">
        <f t="shared" si="4"/>
        <v>0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" hidden="1" x14ac:dyDescent="0.2">
      <c r="A243" s="1">
        <v>1210</v>
      </c>
      <c r="B243" s="1" t="str">
        <f>VLOOKUP(D243,Weeknummering!$A$1:$B$202,2,FALSE)</f>
        <v>W08</v>
      </c>
      <c r="C243" s="1" t="s">
        <v>62</v>
      </c>
      <c r="D243" s="2">
        <v>43414</v>
      </c>
      <c r="E243" s="3">
        <v>0.375</v>
      </c>
      <c r="F243" s="1" t="s">
        <v>82</v>
      </c>
      <c r="G243" s="1" t="s">
        <v>14</v>
      </c>
      <c r="H243" s="1" t="s">
        <v>33</v>
      </c>
      <c r="I243" s="7"/>
      <c r="J243" s="7"/>
      <c r="K243" s="18" t="b">
        <f t="shared" si="4"/>
        <v>0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" hidden="1" x14ac:dyDescent="0.2">
      <c r="A244" s="1">
        <v>842</v>
      </c>
      <c r="B244" s="1" t="str">
        <f>VLOOKUP(D244,Weeknummering!$A$1:$B$202,2,FALSE)</f>
        <v>W08</v>
      </c>
      <c r="C244" s="1" t="s">
        <v>51</v>
      </c>
      <c r="D244" s="2">
        <v>43414</v>
      </c>
      <c r="E244" s="10">
        <v>0.47916666666666669</v>
      </c>
      <c r="F244" s="1" t="s">
        <v>14</v>
      </c>
      <c r="G244" s="1" t="s">
        <v>54</v>
      </c>
      <c r="H244" s="1" t="s">
        <v>16</v>
      </c>
      <c r="I244" s="7"/>
      <c r="J244" s="7"/>
      <c r="K244" s="18" t="b">
        <f t="shared" si="4"/>
        <v>0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" hidden="1" x14ac:dyDescent="0.2">
      <c r="A245" s="1">
        <v>1066</v>
      </c>
      <c r="B245" s="1" t="str">
        <f>VLOOKUP(D245,Weeknummering!$A$1:$B$202,2,FALSE)</f>
        <v>W08</v>
      </c>
      <c r="C245" s="1" t="s">
        <v>41</v>
      </c>
      <c r="D245" s="2">
        <v>43414</v>
      </c>
      <c r="E245" s="3">
        <v>0.8125</v>
      </c>
      <c r="F245" s="1" t="s">
        <v>56</v>
      </c>
      <c r="G245" s="1" t="s">
        <v>11</v>
      </c>
      <c r="H245" s="1" t="s">
        <v>65</v>
      </c>
      <c r="I245" s="7"/>
      <c r="J245" s="7"/>
      <c r="K245" s="18" t="b">
        <f t="shared" si="4"/>
        <v>0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" hidden="1" x14ac:dyDescent="0.2">
      <c r="A246" s="1">
        <v>1005</v>
      </c>
      <c r="B246" s="1" t="str">
        <f>VLOOKUP(D246,Weeknummering!$A$1:$B$202,2,FALSE)</f>
        <v>W08</v>
      </c>
      <c r="C246" s="1" t="s">
        <v>41</v>
      </c>
      <c r="D246" s="2">
        <v>43414</v>
      </c>
      <c r="E246" s="3">
        <v>0.75</v>
      </c>
      <c r="F246" s="1" t="s">
        <v>15</v>
      </c>
      <c r="G246" s="1" t="s">
        <v>21</v>
      </c>
      <c r="H246" s="1" t="s">
        <v>25</v>
      </c>
      <c r="I246" s="7"/>
      <c r="J246" s="7"/>
      <c r="K246" s="18" t="b">
        <f t="shared" si="4"/>
        <v>0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" hidden="1" x14ac:dyDescent="0.2">
      <c r="A247" s="1">
        <v>916</v>
      </c>
      <c r="B247" s="1" t="str">
        <f>VLOOKUP(D247,Weeknummering!$A$1:$B$202,2,FALSE)</f>
        <v>W08</v>
      </c>
      <c r="C247" s="1" t="s">
        <v>45</v>
      </c>
      <c r="D247" s="2">
        <v>43414</v>
      </c>
      <c r="E247" s="3">
        <v>0.375</v>
      </c>
      <c r="F247" s="1" t="s">
        <v>21</v>
      </c>
      <c r="G247" s="1" t="s">
        <v>46</v>
      </c>
      <c r="H247" s="1" t="s">
        <v>22</v>
      </c>
      <c r="I247" s="7"/>
      <c r="J247" s="7"/>
      <c r="K247" s="18" t="b">
        <f t="shared" si="4"/>
        <v>0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" hidden="1" x14ac:dyDescent="0.2">
      <c r="A248" s="1">
        <v>1036</v>
      </c>
      <c r="B248" s="1" t="str">
        <f>VLOOKUP(D248,Weeknummering!$A$1:$B$202,2,FALSE)</f>
        <v>W08</v>
      </c>
      <c r="C248" s="1" t="s">
        <v>41</v>
      </c>
      <c r="D248" s="2">
        <v>43414</v>
      </c>
      <c r="E248" s="10">
        <v>0.73263888888888884</v>
      </c>
      <c r="F248" s="1" t="s">
        <v>61</v>
      </c>
      <c r="G248" s="1" t="s">
        <v>46</v>
      </c>
      <c r="H248" s="1" t="s">
        <v>16</v>
      </c>
      <c r="I248" s="7"/>
      <c r="J248" s="7"/>
      <c r="K248" s="18" t="b">
        <f t="shared" si="4"/>
        <v>0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" hidden="1" x14ac:dyDescent="0.2">
      <c r="A249" s="1">
        <v>980</v>
      </c>
      <c r="B249" s="1" t="str">
        <f>VLOOKUP(D249,Weeknummering!$A$1:$B$202,2,FALSE)</f>
        <v>W08</v>
      </c>
      <c r="C249" s="1" t="s">
        <v>45</v>
      </c>
      <c r="D249" s="2">
        <v>43414</v>
      </c>
      <c r="E249" s="3">
        <v>0.72916666666666663</v>
      </c>
      <c r="F249" s="1" t="s">
        <v>49</v>
      </c>
      <c r="G249" s="1" t="s">
        <v>11</v>
      </c>
      <c r="H249" s="1" t="s">
        <v>50</v>
      </c>
      <c r="I249" s="7"/>
      <c r="J249" s="7"/>
      <c r="K249" s="18" t="b">
        <f t="shared" si="4"/>
        <v>0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" hidden="1" x14ac:dyDescent="0.2">
      <c r="A250" s="1">
        <v>824</v>
      </c>
      <c r="B250" s="1" t="str">
        <f>VLOOKUP(D250,Weeknummering!$A$1:$B$202,2,FALSE)</f>
        <v>W08</v>
      </c>
      <c r="C250" s="1" t="s">
        <v>51</v>
      </c>
      <c r="D250" s="2">
        <v>43414</v>
      </c>
      <c r="E250" s="3">
        <v>0.73958333333333337</v>
      </c>
      <c r="F250" s="1" t="s">
        <v>11</v>
      </c>
      <c r="G250" s="1" t="s">
        <v>56</v>
      </c>
      <c r="H250" s="1" t="s">
        <v>13</v>
      </c>
      <c r="I250" s="7"/>
      <c r="J250" s="7"/>
      <c r="K250" s="18" t="b">
        <f t="shared" si="4"/>
        <v>0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" hidden="1" x14ac:dyDescent="0.2">
      <c r="A251" s="1">
        <v>448</v>
      </c>
      <c r="B251" s="1" t="str">
        <f>VLOOKUP(D251,Weeknummering!$A$1:$B$202,2,FALSE)</f>
        <v>W08</v>
      </c>
      <c r="C251" s="1" t="s">
        <v>40</v>
      </c>
      <c r="D251" s="2">
        <v>43414</v>
      </c>
      <c r="E251" s="10">
        <v>0.8125</v>
      </c>
      <c r="F251" s="1" t="s">
        <v>14</v>
      </c>
      <c r="G251" s="1" t="s">
        <v>73</v>
      </c>
      <c r="H251" s="1" t="s">
        <v>16</v>
      </c>
      <c r="I251" s="7"/>
      <c r="J251" s="7"/>
      <c r="K251" s="18" t="b">
        <f t="shared" si="4"/>
        <v>0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" hidden="1" x14ac:dyDescent="0.2">
      <c r="A252" s="1">
        <v>885</v>
      </c>
      <c r="B252" s="1" t="str">
        <f>VLOOKUP(D252,Weeknummering!$A$1:$B$202,2,FALSE)</f>
        <v>W08</v>
      </c>
      <c r="C252" s="1" t="s">
        <v>51</v>
      </c>
      <c r="D252" s="2">
        <v>43414</v>
      </c>
      <c r="E252" s="3">
        <v>0.69791666666666663</v>
      </c>
      <c r="F252" s="1" t="s">
        <v>81</v>
      </c>
      <c r="G252" s="1" t="s">
        <v>15</v>
      </c>
      <c r="H252" s="1" t="s">
        <v>23</v>
      </c>
      <c r="I252" s="7"/>
      <c r="J252" s="7"/>
      <c r="K252" s="18" t="b">
        <f t="shared" si="4"/>
        <v>0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" hidden="1" x14ac:dyDescent="0.2">
      <c r="A253" s="1">
        <v>583</v>
      </c>
      <c r="B253" s="1" t="str">
        <f>VLOOKUP(D253,Weeknummering!$A$1:$B$202,2,FALSE)</f>
        <v>W08</v>
      </c>
      <c r="C253" s="1" t="s">
        <v>70</v>
      </c>
      <c r="D253" s="2">
        <v>43414</v>
      </c>
      <c r="E253" s="3">
        <v>0.86458333333333337</v>
      </c>
      <c r="F253" s="1" t="s">
        <v>43</v>
      </c>
      <c r="G253" s="1" t="s">
        <v>14</v>
      </c>
      <c r="H253" s="1" t="s">
        <v>23</v>
      </c>
      <c r="I253" s="7"/>
      <c r="J253" s="7"/>
      <c r="K253" s="18" t="b">
        <f t="shared" si="4"/>
        <v>0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" hidden="1" x14ac:dyDescent="0.2">
      <c r="A254" s="1">
        <v>1149</v>
      </c>
      <c r="B254" s="1" t="str">
        <f>VLOOKUP(D254,Weeknummering!$A$1:$B$202,2,FALSE)</f>
        <v>W08</v>
      </c>
      <c r="C254" s="1" t="s">
        <v>62</v>
      </c>
      <c r="D254" s="2">
        <v>43414</v>
      </c>
      <c r="E254" s="10">
        <v>0.85416666666666663</v>
      </c>
      <c r="F254" s="1" t="s">
        <v>72</v>
      </c>
      <c r="G254" s="1" t="s">
        <v>71</v>
      </c>
      <c r="H254" s="1" t="s">
        <v>77</v>
      </c>
      <c r="I254" s="7"/>
      <c r="J254" s="7"/>
      <c r="K254" s="18" t="b">
        <f t="shared" si="4"/>
        <v>0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" hidden="1" x14ac:dyDescent="0.2">
      <c r="A255" s="1">
        <v>711</v>
      </c>
      <c r="B255" s="1" t="str">
        <f>VLOOKUP(D255,Weeknummering!$A$1:$B$202,2,FALSE)</f>
        <v>W08</v>
      </c>
      <c r="C255" s="1" t="s">
        <v>30</v>
      </c>
      <c r="D255" s="2">
        <v>43414</v>
      </c>
      <c r="E255" s="3">
        <v>0.45833333333333331</v>
      </c>
      <c r="F255" s="1" t="s">
        <v>79</v>
      </c>
      <c r="G255" s="1" t="s">
        <v>14</v>
      </c>
      <c r="H255" s="1" t="s">
        <v>33</v>
      </c>
      <c r="I255" s="7"/>
      <c r="J255" s="7"/>
      <c r="K255" s="18" t="b">
        <f t="shared" si="4"/>
        <v>0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" hidden="1" x14ac:dyDescent="0.2">
      <c r="A256" s="1">
        <v>671</v>
      </c>
      <c r="B256" s="1" t="str">
        <f>VLOOKUP(D256,Weeknummering!$A$1:$B$202,2,FALSE)</f>
        <v>W08</v>
      </c>
      <c r="C256" s="1" t="s">
        <v>30</v>
      </c>
      <c r="D256" s="2">
        <v>43415</v>
      </c>
      <c r="E256" s="3">
        <v>0.8125</v>
      </c>
      <c r="F256" s="1" t="s">
        <v>56</v>
      </c>
      <c r="G256" s="1" t="s">
        <v>69</v>
      </c>
      <c r="H256" s="1" t="s">
        <v>65</v>
      </c>
      <c r="I256" s="7"/>
      <c r="J256" s="7"/>
      <c r="K256" s="18" t="b">
        <f t="shared" si="4"/>
        <v>0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" hidden="1" x14ac:dyDescent="0.2">
      <c r="A257" s="1">
        <v>162</v>
      </c>
      <c r="B257" s="1" t="str">
        <f>VLOOKUP(D257,Weeknummering!$A$1:$B$202,2,FALSE)</f>
        <v>W08</v>
      </c>
      <c r="C257" s="1" t="s">
        <v>85</v>
      </c>
      <c r="D257" s="2">
        <v>43415</v>
      </c>
      <c r="E257" s="3">
        <v>0.76041666666666663</v>
      </c>
      <c r="F257" s="1" t="s">
        <v>14</v>
      </c>
      <c r="G257" s="1" t="s">
        <v>19</v>
      </c>
      <c r="H257" s="1" t="s">
        <v>16</v>
      </c>
      <c r="I257" s="7"/>
      <c r="J257" s="7"/>
      <c r="K257" s="18" t="b">
        <f t="shared" si="4"/>
        <v>0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" hidden="1" x14ac:dyDescent="0.2">
      <c r="A258" s="1">
        <v>165</v>
      </c>
      <c r="B258" s="1" t="str">
        <f>VLOOKUP(D258,Weeknummering!$A$1:$B$202,2,FALSE)</f>
        <v>W08</v>
      </c>
      <c r="C258" s="1" t="s">
        <v>85</v>
      </c>
      <c r="D258" s="2">
        <v>43415</v>
      </c>
      <c r="E258" s="3">
        <v>0.83333333333333337</v>
      </c>
      <c r="F258" s="1" t="s">
        <v>24</v>
      </c>
      <c r="G258" s="1" t="s">
        <v>38</v>
      </c>
      <c r="H258" s="1" t="s">
        <v>48</v>
      </c>
      <c r="I258" s="7"/>
      <c r="J258" s="7"/>
      <c r="K258" s="18" t="b">
        <f t="shared" si="4"/>
        <v>0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" hidden="1" x14ac:dyDescent="0.2">
      <c r="A259" s="1">
        <v>167</v>
      </c>
      <c r="B259" s="1" t="str">
        <f>VLOOKUP(D259,Weeknummering!$A$1:$B$202,2,FALSE)</f>
        <v>W08</v>
      </c>
      <c r="C259" s="1" t="s">
        <v>85</v>
      </c>
      <c r="D259" s="2">
        <v>43415</v>
      </c>
      <c r="E259" s="3">
        <v>0.82291666666666663</v>
      </c>
      <c r="F259" s="1" t="s">
        <v>12</v>
      </c>
      <c r="G259" s="1" t="s">
        <v>27</v>
      </c>
      <c r="H259" s="1" t="s">
        <v>23</v>
      </c>
      <c r="I259" s="7"/>
      <c r="J259" s="7"/>
      <c r="K259" s="18" t="b">
        <f t="shared" si="4"/>
        <v>0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" hidden="1" x14ac:dyDescent="0.2">
      <c r="A260" s="1">
        <v>174</v>
      </c>
      <c r="B260" s="1" t="str">
        <f>VLOOKUP(D260,Weeknummering!$A$1:$B$202,2,FALSE)</f>
        <v>W08</v>
      </c>
      <c r="C260" s="1" t="s">
        <v>85</v>
      </c>
      <c r="D260" s="2">
        <v>43415</v>
      </c>
      <c r="E260" s="3">
        <v>0.79166666666666663</v>
      </c>
      <c r="F260" s="1" t="s">
        <v>37</v>
      </c>
      <c r="G260" s="1" t="s">
        <v>21</v>
      </c>
      <c r="H260" s="1" t="s">
        <v>39</v>
      </c>
      <c r="I260" s="7"/>
      <c r="J260" s="7"/>
      <c r="K260" s="18" t="b">
        <f t="shared" si="4"/>
        <v>0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" hidden="1" x14ac:dyDescent="0.2">
      <c r="A261" s="1">
        <v>235</v>
      </c>
      <c r="B261" s="1" t="str">
        <f>VLOOKUP(D261,Weeknummering!$A$1:$B$202,2,FALSE)</f>
        <v>W08</v>
      </c>
      <c r="C261" s="1" t="s">
        <v>26</v>
      </c>
      <c r="D261" s="2">
        <v>43415</v>
      </c>
      <c r="E261" s="3">
        <v>0.79166666666666663</v>
      </c>
      <c r="F261" s="1" t="s">
        <v>28</v>
      </c>
      <c r="G261" s="1" t="s">
        <v>18</v>
      </c>
      <c r="H261" s="1" t="s">
        <v>60</v>
      </c>
      <c r="I261" s="7"/>
      <c r="J261" s="7"/>
      <c r="K261" s="18" t="b">
        <f t="shared" si="4"/>
        <v>0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" hidden="1" x14ac:dyDescent="0.2">
      <c r="A262" s="1">
        <v>480</v>
      </c>
      <c r="B262" s="1" t="str">
        <f>VLOOKUP(D262,Weeknummering!$A$1:$B$202,2,FALSE)</f>
        <v>W08</v>
      </c>
      <c r="C262" s="1" t="s">
        <v>40</v>
      </c>
      <c r="D262" s="2">
        <v>43415</v>
      </c>
      <c r="E262" s="3">
        <v>0.75</v>
      </c>
      <c r="F262" s="1" t="s">
        <v>49</v>
      </c>
      <c r="G262" s="1" t="s">
        <v>75</v>
      </c>
      <c r="H262" s="1" t="s">
        <v>50</v>
      </c>
      <c r="I262" s="7"/>
      <c r="J262" s="7"/>
      <c r="K262" s="18" t="b">
        <f t="shared" si="4"/>
        <v>0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" hidden="1" x14ac:dyDescent="0.2">
      <c r="A263" s="1">
        <v>1183</v>
      </c>
      <c r="B263" s="1" t="str">
        <f>VLOOKUP(D263,Weeknummering!$A$1:$B$202,2,FALSE)</f>
        <v>W08</v>
      </c>
      <c r="C263" s="1" t="s">
        <v>62</v>
      </c>
      <c r="D263" s="2">
        <v>43415</v>
      </c>
      <c r="E263" s="10">
        <v>0.86805555555555558</v>
      </c>
      <c r="F263" s="1" t="s">
        <v>64</v>
      </c>
      <c r="G263" s="1" t="s">
        <v>21</v>
      </c>
      <c r="H263" s="1" t="s">
        <v>16</v>
      </c>
      <c r="I263" s="7"/>
      <c r="J263" s="7"/>
      <c r="K263" s="18" t="b">
        <f t="shared" si="4"/>
        <v>0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" hidden="1" x14ac:dyDescent="0.2">
      <c r="A264" s="1">
        <v>1060</v>
      </c>
      <c r="B264" s="1" t="str">
        <f>VLOOKUP(D264,Weeknummering!$A$1:$B$202,2,FALSE)</f>
        <v>W08</v>
      </c>
      <c r="C264" s="1" t="s">
        <v>41</v>
      </c>
      <c r="D264" s="2">
        <v>43415</v>
      </c>
      <c r="E264" s="3">
        <v>0.48958333333333331</v>
      </c>
      <c r="F264" s="1" t="s">
        <v>43</v>
      </c>
      <c r="G264" s="1" t="s">
        <v>42</v>
      </c>
      <c r="H264" s="1" t="s">
        <v>23</v>
      </c>
      <c r="I264" s="7"/>
      <c r="J264" s="7"/>
      <c r="K264" s="18" t="b">
        <f t="shared" si="4"/>
        <v>0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" hidden="1" x14ac:dyDescent="0.2">
      <c r="A265" s="1">
        <v>909</v>
      </c>
      <c r="B265" s="1" t="str">
        <f>VLOOKUP(D265,Weeknummering!$A$1:$B$202,2,FALSE)</f>
        <v>W08</v>
      </c>
      <c r="C265" s="1" t="s">
        <v>45</v>
      </c>
      <c r="D265" s="2">
        <v>43415</v>
      </c>
      <c r="E265" s="3">
        <v>0.75</v>
      </c>
      <c r="F265" s="1" t="s">
        <v>15</v>
      </c>
      <c r="G265" s="1" t="s">
        <v>56</v>
      </c>
      <c r="H265" s="1" t="s">
        <v>25</v>
      </c>
      <c r="I265" s="7"/>
      <c r="J265" s="7"/>
      <c r="K265" s="18" t="b">
        <f t="shared" si="4"/>
        <v>0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" hidden="1" x14ac:dyDescent="0.2">
      <c r="A266" s="1">
        <v>554</v>
      </c>
      <c r="B266" s="1" t="str">
        <f>VLOOKUP(D266,Weeknummering!$A$1:$B$202,2,FALSE)</f>
        <v>W08</v>
      </c>
      <c r="C266" s="1" t="s">
        <v>70</v>
      </c>
      <c r="D266" s="2">
        <v>43415</v>
      </c>
      <c r="E266" s="3">
        <v>0.84375</v>
      </c>
      <c r="F266" s="1" t="s">
        <v>21</v>
      </c>
      <c r="G266" s="1" t="s">
        <v>49</v>
      </c>
      <c r="H266" s="1" t="s">
        <v>22</v>
      </c>
      <c r="I266" s="7"/>
      <c r="J266" s="7"/>
      <c r="K266" s="18" t="b">
        <f t="shared" si="4"/>
        <v>0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" hidden="1" x14ac:dyDescent="0.2">
      <c r="A267" s="1">
        <v>705</v>
      </c>
      <c r="B267" s="1" t="str">
        <f>VLOOKUP(D267,Weeknummering!$A$1:$B$202,2,FALSE)</f>
        <v>W08</v>
      </c>
      <c r="C267" s="1" t="s">
        <v>30</v>
      </c>
      <c r="D267" s="2">
        <v>43415</v>
      </c>
      <c r="E267" s="3">
        <v>0.69791666666666663</v>
      </c>
      <c r="F267" s="1" t="s">
        <v>43</v>
      </c>
      <c r="G267" s="1" t="s">
        <v>11</v>
      </c>
      <c r="H267" s="1" t="s">
        <v>23</v>
      </c>
      <c r="I267" s="7"/>
      <c r="J267" s="7"/>
      <c r="K267" s="18" t="b">
        <f t="shared" ref="K267:K330" si="5">OR(EXACT(F267,"Flying Turtles"),EXACT(G267,"Flying Turtles"))</f>
        <v>0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" hidden="1" x14ac:dyDescent="0.2">
      <c r="A268" s="1">
        <v>1158</v>
      </c>
      <c r="B268" s="1" t="str">
        <f>VLOOKUP(D268,Weeknummering!$A$1:$B$202,2,FALSE)</f>
        <v>W08</v>
      </c>
      <c r="C268" s="1" t="s">
        <v>62</v>
      </c>
      <c r="D268" s="2">
        <v>43415</v>
      </c>
      <c r="E268" s="3">
        <v>0.80208333333333337</v>
      </c>
      <c r="F268" s="1" t="s">
        <v>67</v>
      </c>
      <c r="G268" s="1" t="s">
        <v>63</v>
      </c>
      <c r="H268" s="1" t="s">
        <v>77</v>
      </c>
      <c r="I268" s="7"/>
      <c r="J268" s="7"/>
      <c r="K268" s="18" t="b">
        <f t="shared" si="5"/>
        <v>0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" hidden="1" x14ac:dyDescent="0.2">
      <c r="A269" s="1">
        <v>678</v>
      </c>
      <c r="B269" s="1" t="str">
        <f>VLOOKUP(D269,Weeknummering!$A$1:$B$202,2,FALSE)</f>
        <v>W09</v>
      </c>
      <c r="C269" s="1" t="s">
        <v>30</v>
      </c>
      <c r="D269" s="2">
        <v>43420</v>
      </c>
      <c r="E269" s="3">
        <v>0.88541666666666663</v>
      </c>
      <c r="F269" s="1" t="s">
        <v>57</v>
      </c>
      <c r="G269" s="1" t="s">
        <v>14</v>
      </c>
      <c r="H269" s="1" t="s">
        <v>48</v>
      </c>
      <c r="I269" s="7"/>
      <c r="J269" s="7"/>
      <c r="K269" s="18" t="b">
        <f t="shared" si="5"/>
        <v>0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" hidden="1" x14ac:dyDescent="0.2">
      <c r="A270" s="1">
        <v>103</v>
      </c>
      <c r="B270" s="1" t="str">
        <f>VLOOKUP(D270,Weeknummering!$A$1:$B$202,2,FALSE)</f>
        <v>W09</v>
      </c>
      <c r="C270" s="1" t="s">
        <v>85</v>
      </c>
      <c r="D270" s="2">
        <v>43420</v>
      </c>
      <c r="E270" s="3">
        <v>0.85416666666666663</v>
      </c>
      <c r="F270" s="1" t="s">
        <v>27</v>
      </c>
      <c r="G270" s="1" t="s">
        <v>37</v>
      </c>
      <c r="H270" s="1" t="s">
        <v>29</v>
      </c>
      <c r="I270" s="7"/>
      <c r="J270" s="7"/>
      <c r="K270" s="18" t="b">
        <f t="shared" si="5"/>
        <v>0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" hidden="1" x14ac:dyDescent="0.2">
      <c r="A271" s="1">
        <v>137</v>
      </c>
      <c r="B271" s="1" t="str">
        <f>VLOOKUP(D271,Weeknummering!$A$1:$B$202,2,FALSE)</f>
        <v>W09</v>
      </c>
      <c r="C271" s="1" t="s">
        <v>85</v>
      </c>
      <c r="D271" s="2">
        <v>43420</v>
      </c>
      <c r="E271" s="3">
        <v>0.85416666666666663</v>
      </c>
      <c r="F271" s="1" t="s">
        <v>19</v>
      </c>
      <c r="G271" s="1" t="s">
        <v>38</v>
      </c>
      <c r="H271" s="1" t="s">
        <v>36</v>
      </c>
      <c r="I271" s="7"/>
      <c r="J271" s="7"/>
      <c r="K271" s="18" t="b">
        <f t="shared" si="5"/>
        <v>0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" hidden="1" x14ac:dyDescent="0.2">
      <c r="A272" s="1">
        <v>242</v>
      </c>
      <c r="B272" s="1" t="str">
        <f>VLOOKUP(D272,Weeknummering!$A$1:$B$202,2,FALSE)</f>
        <v>W09</v>
      </c>
      <c r="C272" s="1" t="s">
        <v>26</v>
      </c>
      <c r="D272" s="2">
        <v>43420</v>
      </c>
      <c r="E272" s="3">
        <v>0.83333333333333337</v>
      </c>
      <c r="F272" s="1" t="s">
        <v>58</v>
      </c>
      <c r="G272" s="1" t="s">
        <v>18</v>
      </c>
      <c r="H272" s="1" t="s">
        <v>76</v>
      </c>
      <c r="I272" s="7"/>
      <c r="J272" s="7"/>
      <c r="K272" s="18" t="b">
        <f t="shared" si="5"/>
        <v>0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" hidden="1" x14ac:dyDescent="0.2">
      <c r="A273" s="1">
        <v>503</v>
      </c>
      <c r="B273" s="1" t="str">
        <f>VLOOKUP(D273,Weeknummering!$A$1:$B$202,2,FALSE)</f>
        <v>W09</v>
      </c>
      <c r="C273" s="1" t="s">
        <v>40</v>
      </c>
      <c r="D273" s="2">
        <v>43420</v>
      </c>
      <c r="E273" s="3">
        <v>0.875</v>
      </c>
      <c r="F273" s="1" t="s">
        <v>75</v>
      </c>
      <c r="G273" s="1" t="s">
        <v>21</v>
      </c>
      <c r="H273" s="1" t="s">
        <v>33</v>
      </c>
      <c r="I273" s="7"/>
      <c r="J273" s="7"/>
      <c r="K273" s="18" t="b">
        <f t="shared" si="5"/>
        <v>0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" hidden="1" x14ac:dyDescent="0.2">
      <c r="A274" s="1">
        <v>679</v>
      </c>
      <c r="B274" s="1" t="str">
        <f>VLOOKUP(D274,Weeknummering!$A$1:$B$202,2,FALSE)</f>
        <v>W09</v>
      </c>
      <c r="C274" s="1" t="s">
        <v>30</v>
      </c>
      <c r="D274" s="2">
        <v>43421</v>
      </c>
      <c r="E274" s="3">
        <v>0.45833333333333331</v>
      </c>
      <c r="F274" s="1" t="s">
        <v>35</v>
      </c>
      <c r="G274" s="1" t="s">
        <v>32</v>
      </c>
      <c r="H274" s="1" t="s">
        <v>33</v>
      </c>
      <c r="I274" s="7"/>
      <c r="J274" s="7"/>
      <c r="K274" s="18" t="b">
        <f t="shared" si="5"/>
        <v>0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" hidden="1" x14ac:dyDescent="0.2">
      <c r="A275" s="1">
        <v>153</v>
      </c>
      <c r="B275" s="1" t="str">
        <f>VLOOKUP(D275,Weeknummering!$A$1:$B$202,2,FALSE)</f>
        <v>W09</v>
      </c>
      <c r="C275" s="1" t="s">
        <v>85</v>
      </c>
      <c r="D275" s="2">
        <v>43421</v>
      </c>
      <c r="E275" s="3">
        <v>0.75</v>
      </c>
      <c r="F275" s="1" t="s">
        <v>38</v>
      </c>
      <c r="G275" s="1" t="s">
        <v>27</v>
      </c>
      <c r="H275" s="1" t="s">
        <v>59</v>
      </c>
      <c r="I275" s="7"/>
      <c r="J275" s="7"/>
      <c r="K275" s="18" t="b">
        <f t="shared" si="5"/>
        <v>0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" hidden="1" x14ac:dyDescent="0.2">
      <c r="A276" s="1">
        <v>122</v>
      </c>
      <c r="B276" s="1" t="str">
        <f>VLOOKUP(D276,Weeknummering!$A$1:$B$202,2,FALSE)</f>
        <v>W09</v>
      </c>
      <c r="C276" s="1" t="s">
        <v>85</v>
      </c>
      <c r="D276" s="2">
        <v>43421</v>
      </c>
      <c r="E276" s="3">
        <v>0.78125</v>
      </c>
      <c r="F276" s="1" t="s">
        <v>21</v>
      </c>
      <c r="G276" s="1" t="s">
        <v>24</v>
      </c>
      <c r="H276" s="1" t="s">
        <v>22</v>
      </c>
      <c r="I276" s="7"/>
      <c r="J276" s="7"/>
      <c r="K276" s="18" t="b">
        <f t="shared" si="5"/>
        <v>0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" hidden="1" x14ac:dyDescent="0.2">
      <c r="A277" s="1">
        <v>141</v>
      </c>
      <c r="B277" s="1" t="str">
        <f>VLOOKUP(D277,Weeknummering!$A$1:$B$202,2,FALSE)</f>
        <v>W09</v>
      </c>
      <c r="C277" s="1" t="s">
        <v>85</v>
      </c>
      <c r="D277" s="2">
        <v>43421</v>
      </c>
      <c r="E277" s="3">
        <v>0.82291666666666663</v>
      </c>
      <c r="F277" s="1" t="s">
        <v>12</v>
      </c>
      <c r="G277" s="1" t="s">
        <v>28</v>
      </c>
      <c r="H277" s="1" t="s">
        <v>23</v>
      </c>
      <c r="I277" s="7"/>
      <c r="J277" s="7"/>
      <c r="K277" s="18" t="b">
        <f t="shared" si="5"/>
        <v>0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" hidden="1" x14ac:dyDescent="0.2">
      <c r="A278" s="1">
        <v>161</v>
      </c>
      <c r="B278" s="1" t="str">
        <f>VLOOKUP(D278,Weeknummering!$A$1:$B$202,2,FALSE)</f>
        <v>W09</v>
      </c>
      <c r="C278" s="1" t="s">
        <v>85</v>
      </c>
      <c r="D278" s="2">
        <v>43421</v>
      </c>
      <c r="E278" s="3">
        <v>0.85416666666666663</v>
      </c>
      <c r="F278" s="1" t="s">
        <v>37</v>
      </c>
      <c r="G278" s="1" t="s">
        <v>14</v>
      </c>
      <c r="H278" s="1" t="s">
        <v>39</v>
      </c>
      <c r="I278" s="7"/>
      <c r="J278" s="7"/>
      <c r="K278" s="18" t="b">
        <f t="shared" si="5"/>
        <v>0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" hidden="1" x14ac:dyDescent="0.2">
      <c r="A279" s="1">
        <v>481</v>
      </c>
      <c r="B279" s="1" t="str">
        <f>VLOOKUP(D279,Weeknummering!$A$1:$B$202,2,FALSE)</f>
        <v>W09</v>
      </c>
      <c r="C279" s="1" t="s">
        <v>40</v>
      </c>
      <c r="D279" s="2">
        <v>43421</v>
      </c>
      <c r="E279" s="3">
        <v>0.88541666666666663</v>
      </c>
      <c r="F279" s="1" t="s">
        <v>73</v>
      </c>
      <c r="G279" s="1" t="s">
        <v>83</v>
      </c>
      <c r="H279" s="1" t="s">
        <v>48</v>
      </c>
      <c r="I279" s="7"/>
      <c r="J279" s="7"/>
      <c r="K279" s="18" t="b">
        <f t="shared" si="5"/>
        <v>0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" hidden="1" x14ac:dyDescent="0.2">
      <c r="A280" s="1">
        <v>404</v>
      </c>
      <c r="B280" s="1" t="str">
        <f>VLOOKUP(D280,Weeknummering!$A$1:$B$202,2,FALSE)</f>
        <v>W09</v>
      </c>
      <c r="C280" s="1" t="s">
        <v>40</v>
      </c>
      <c r="D280" s="2">
        <v>43421</v>
      </c>
      <c r="E280" s="3">
        <v>0.85416666666666663</v>
      </c>
      <c r="F280" s="1" t="s">
        <v>15</v>
      </c>
      <c r="G280" s="1" t="s">
        <v>14</v>
      </c>
      <c r="H280" s="1" t="s">
        <v>25</v>
      </c>
      <c r="I280" s="7"/>
      <c r="J280" s="7"/>
      <c r="K280" s="18" t="b">
        <f t="shared" si="5"/>
        <v>0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" hidden="1" x14ac:dyDescent="0.2">
      <c r="A281" s="1">
        <v>1122</v>
      </c>
      <c r="B281" s="1" t="str">
        <f>VLOOKUP(D281,Weeknummering!$A$1:$B$202,2,FALSE)</f>
        <v>W09</v>
      </c>
      <c r="C281" s="1" t="s">
        <v>62</v>
      </c>
      <c r="D281" s="2">
        <v>43421</v>
      </c>
      <c r="E281" s="3">
        <v>0.73958333333333337</v>
      </c>
      <c r="F281" s="1" t="s">
        <v>80</v>
      </c>
      <c r="G281" s="1" t="s">
        <v>63</v>
      </c>
      <c r="H281" s="1" t="s">
        <v>13</v>
      </c>
      <c r="I281" s="7"/>
      <c r="J281" s="7"/>
      <c r="K281" s="18" t="b">
        <f t="shared" si="5"/>
        <v>0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" hidden="1" x14ac:dyDescent="0.2">
      <c r="A282" s="1">
        <v>1198</v>
      </c>
      <c r="B282" s="1" t="str">
        <f>VLOOKUP(D282,Weeknummering!$A$1:$B$202,2,FALSE)</f>
        <v>W09</v>
      </c>
      <c r="C282" s="1" t="s">
        <v>62</v>
      </c>
      <c r="D282" s="2">
        <v>43421</v>
      </c>
      <c r="E282" s="10">
        <v>0.90277777777777779</v>
      </c>
      <c r="F282" s="1" t="s">
        <v>71</v>
      </c>
      <c r="G282" s="1" t="s">
        <v>14</v>
      </c>
      <c r="H282" s="1" t="s">
        <v>16</v>
      </c>
      <c r="I282" s="7"/>
      <c r="J282" s="7"/>
      <c r="K282" s="18" t="b">
        <f t="shared" si="5"/>
        <v>0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" hidden="1" x14ac:dyDescent="0.2">
      <c r="A283" s="1">
        <v>1222</v>
      </c>
      <c r="B283" s="1" t="str">
        <f>VLOOKUP(D283,Weeknummering!$A$1:$B$202,2,FALSE)</f>
        <v>W09</v>
      </c>
      <c r="C283" s="1" t="s">
        <v>62</v>
      </c>
      <c r="D283" s="2">
        <v>43421</v>
      </c>
      <c r="E283" s="3">
        <v>0.69791666666666663</v>
      </c>
      <c r="F283" s="1" t="s">
        <v>43</v>
      </c>
      <c r="G283" s="1" t="s">
        <v>66</v>
      </c>
      <c r="H283" s="1" t="s">
        <v>23</v>
      </c>
      <c r="I283" s="7"/>
      <c r="J283" s="7"/>
      <c r="K283" s="18" t="b">
        <f t="shared" si="5"/>
        <v>0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" hidden="1" x14ac:dyDescent="0.2">
      <c r="A284" s="1">
        <v>1086</v>
      </c>
      <c r="B284" s="1" t="str">
        <f>VLOOKUP(D284,Weeknummering!$A$1:$B$202,2,FALSE)</f>
        <v>W09</v>
      </c>
      <c r="C284" s="1" t="s">
        <v>41</v>
      </c>
      <c r="D284" s="2">
        <v>43421</v>
      </c>
      <c r="E284" s="3">
        <v>0.40277777777777779</v>
      </c>
      <c r="F284" s="1" t="s">
        <v>46</v>
      </c>
      <c r="G284" s="1" t="s">
        <v>68</v>
      </c>
      <c r="H284" s="1" t="s">
        <v>48</v>
      </c>
      <c r="I284" s="7"/>
      <c r="J284" s="7"/>
      <c r="K284" s="18" t="b">
        <f t="shared" si="5"/>
        <v>0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" hidden="1" x14ac:dyDescent="0.2">
      <c r="A285" s="1">
        <v>1012</v>
      </c>
      <c r="B285" s="1" t="str">
        <f>VLOOKUP(D285,Weeknummering!$A$1:$B$202,2,FALSE)</f>
        <v>W09</v>
      </c>
      <c r="C285" s="1" t="s">
        <v>41</v>
      </c>
      <c r="D285" s="2">
        <v>43421</v>
      </c>
      <c r="E285" s="3">
        <v>0.375</v>
      </c>
      <c r="F285" s="1" t="s">
        <v>21</v>
      </c>
      <c r="G285" s="1" t="s">
        <v>61</v>
      </c>
      <c r="H285" s="1" t="s">
        <v>22</v>
      </c>
      <c r="I285" s="7"/>
      <c r="J285" s="7"/>
      <c r="K285" s="18" t="b">
        <f t="shared" si="5"/>
        <v>0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" hidden="1" x14ac:dyDescent="0.2">
      <c r="A286" s="1">
        <v>964</v>
      </c>
      <c r="B286" s="1" t="str">
        <f>VLOOKUP(D286,Weeknummering!$A$1:$B$202,2,FALSE)</f>
        <v>W09</v>
      </c>
      <c r="C286" s="1" t="s">
        <v>45</v>
      </c>
      <c r="D286" s="2">
        <v>43421</v>
      </c>
      <c r="E286" s="3">
        <v>0.8125</v>
      </c>
      <c r="F286" s="1" t="s">
        <v>56</v>
      </c>
      <c r="G286" s="1" t="s">
        <v>46</v>
      </c>
      <c r="H286" s="1" t="s">
        <v>65</v>
      </c>
      <c r="I286" s="7"/>
      <c r="J286" s="7"/>
      <c r="K286" s="18" t="b">
        <f t="shared" si="5"/>
        <v>0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" hidden="1" x14ac:dyDescent="0.2">
      <c r="A287" s="1">
        <v>949</v>
      </c>
      <c r="B287" s="1" t="str">
        <f>VLOOKUP(D287,Weeknummering!$A$1:$B$202,2,FALSE)</f>
        <v>W09</v>
      </c>
      <c r="C287" s="1" t="s">
        <v>45</v>
      </c>
      <c r="D287" s="2">
        <v>43421</v>
      </c>
      <c r="E287" s="10">
        <v>0.73958333333333337</v>
      </c>
      <c r="F287" s="1" t="s">
        <v>47</v>
      </c>
      <c r="G287" s="1" t="s">
        <v>49</v>
      </c>
      <c r="H287" s="1" t="s">
        <v>44</v>
      </c>
      <c r="I287" s="7"/>
      <c r="J287" s="7"/>
      <c r="K287" s="18" t="b">
        <f t="shared" si="5"/>
        <v>0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" hidden="1" x14ac:dyDescent="0.2">
      <c r="A288" s="1">
        <v>905</v>
      </c>
      <c r="B288" s="1" t="str">
        <f>VLOOKUP(D288,Weeknummering!$A$1:$B$202,2,FALSE)</f>
        <v>W09</v>
      </c>
      <c r="C288" s="1" t="s">
        <v>45</v>
      </c>
      <c r="D288" s="2">
        <v>43421</v>
      </c>
      <c r="E288" s="3">
        <v>0.375</v>
      </c>
      <c r="F288" s="1" t="s">
        <v>15</v>
      </c>
      <c r="G288" s="1" t="s">
        <v>43</v>
      </c>
      <c r="H288" s="1" t="s">
        <v>33</v>
      </c>
      <c r="I288" s="7"/>
      <c r="J288" s="7"/>
      <c r="K288" s="18" t="b">
        <f t="shared" si="5"/>
        <v>0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" hidden="1" x14ac:dyDescent="0.2">
      <c r="A289" s="1">
        <v>832</v>
      </c>
      <c r="B289" s="1" t="str">
        <f>VLOOKUP(D289,Weeknummering!$A$1:$B$202,2,FALSE)</f>
        <v>W09</v>
      </c>
      <c r="C289" s="1" t="s">
        <v>51</v>
      </c>
      <c r="D289" s="2">
        <v>43421</v>
      </c>
      <c r="E289" s="3">
        <v>0.4861111111111111</v>
      </c>
      <c r="F289" s="1" t="s">
        <v>53</v>
      </c>
      <c r="G289" s="1" t="s">
        <v>81</v>
      </c>
      <c r="H289" s="1" t="s">
        <v>48</v>
      </c>
      <c r="I289" s="7"/>
      <c r="J289" s="7"/>
      <c r="K289" s="18" t="b">
        <f t="shared" si="5"/>
        <v>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" hidden="1" x14ac:dyDescent="0.2">
      <c r="A290" s="1">
        <v>562</v>
      </c>
      <c r="B290" s="1" t="str">
        <f>VLOOKUP(D290,Weeknummering!$A$1:$B$202,2,FALSE)</f>
        <v>W09</v>
      </c>
      <c r="C290" s="1" t="s">
        <v>70</v>
      </c>
      <c r="D290" s="2">
        <v>43421</v>
      </c>
      <c r="E290" s="3">
        <v>0.85416666666666663</v>
      </c>
      <c r="F290" s="1" t="s">
        <v>11</v>
      </c>
      <c r="G290" s="1" t="s">
        <v>14</v>
      </c>
      <c r="H290" s="1" t="s">
        <v>13</v>
      </c>
      <c r="I290" s="7"/>
      <c r="J290" s="7"/>
      <c r="K290" s="18" t="b">
        <f t="shared" si="5"/>
        <v>0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" hidden="1" x14ac:dyDescent="0.2">
      <c r="A291" s="1">
        <v>881</v>
      </c>
      <c r="B291" s="1" t="str">
        <f>VLOOKUP(D291,Weeknummering!$A$1:$B$202,2,FALSE)</f>
        <v>W09</v>
      </c>
      <c r="C291" s="1" t="s">
        <v>51</v>
      </c>
      <c r="D291" s="2">
        <v>43421</v>
      </c>
      <c r="E291" s="10">
        <v>0.85416666666666663</v>
      </c>
      <c r="F291" s="1" t="s">
        <v>78</v>
      </c>
      <c r="G291" s="1" t="s">
        <v>52</v>
      </c>
      <c r="H291" s="1" t="s">
        <v>77</v>
      </c>
      <c r="I291" s="15">
        <v>43470</v>
      </c>
      <c r="J291" s="7"/>
      <c r="K291" s="18" t="b">
        <f t="shared" si="5"/>
        <v>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" hidden="1" x14ac:dyDescent="0.2">
      <c r="A292" s="1">
        <v>661</v>
      </c>
      <c r="B292" s="1" t="str">
        <f>VLOOKUP(D292,Weeknummering!$A$1:$B$202,2,FALSE)</f>
        <v>W09</v>
      </c>
      <c r="C292" s="1" t="s">
        <v>30</v>
      </c>
      <c r="D292" s="2">
        <v>43422</v>
      </c>
      <c r="E292" s="3">
        <v>0.8125</v>
      </c>
      <c r="F292" s="1" t="s">
        <v>56</v>
      </c>
      <c r="G292" s="1" t="s">
        <v>79</v>
      </c>
      <c r="H292" s="1" t="s">
        <v>65</v>
      </c>
      <c r="I292" s="7"/>
      <c r="J292" s="7"/>
      <c r="K292" s="18" t="b">
        <f t="shared" si="5"/>
        <v>0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" hidden="1" x14ac:dyDescent="0.2">
      <c r="A293" s="1">
        <v>110</v>
      </c>
      <c r="B293" s="1" t="str">
        <f>VLOOKUP(D293,Weeknummering!$A$1:$B$202,2,FALSE)</f>
        <v>W09</v>
      </c>
      <c r="C293" s="1" t="s">
        <v>85</v>
      </c>
      <c r="D293" s="2">
        <v>43422</v>
      </c>
      <c r="E293" s="3">
        <v>0.76041666666666663</v>
      </c>
      <c r="F293" s="1" t="s">
        <v>14</v>
      </c>
      <c r="G293" s="1" t="s">
        <v>12</v>
      </c>
      <c r="H293" s="1" t="s">
        <v>16</v>
      </c>
      <c r="I293" s="7"/>
      <c r="J293" s="7"/>
      <c r="K293" s="18" t="b">
        <f t="shared" si="5"/>
        <v>0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" hidden="1" x14ac:dyDescent="0.2">
      <c r="A294" s="1">
        <v>144</v>
      </c>
      <c r="B294" s="1" t="str">
        <f>VLOOKUP(D294,Weeknummering!$A$1:$B$202,2,FALSE)</f>
        <v>W09</v>
      </c>
      <c r="C294" s="1" t="s">
        <v>85</v>
      </c>
      <c r="D294" s="2">
        <v>43422</v>
      </c>
      <c r="E294" s="3">
        <v>0.79166666666666663</v>
      </c>
      <c r="F294" s="1" t="s">
        <v>28</v>
      </c>
      <c r="G294" s="1" t="s">
        <v>11</v>
      </c>
      <c r="H294" s="1" t="s">
        <v>60</v>
      </c>
      <c r="I294" s="7"/>
      <c r="J294" s="7"/>
      <c r="K294" s="18" t="b">
        <f t="shared" si="5"/>
        <v>0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" hidden="1" x14ac:dyDescent="0.2">
      <c r="A295" s="1">
        <v>274</v>
      </c>
      <c r="B295" s="1" t="str">
        <f>VLOOKUP(D295,Weeknummering!$A$1:$B$202,2,FALSE)</f>
        <v>W09</v>
      </c>
      <c r="C295" s="1" t="s">
        <v>26</v>
      </c>
      <c r="D295" s="2">
        <v>43422</v>
      </c>
      <c r="E295" s="3">
        <v>0.83333333333333337</v>
      </c>
      <c r="F295" s="1" t="s">
        <v>18</v>
      </c>
      <c r="G295" s="1" t="s">
        <v>19</v>
      </c>
      <c r="H295" s="1" t="s">
        <v>20</v>
      </c>
      <c r="I295" s="7"/>
      <c r="J295" s="7"/>
      <c r="K295" s="18" t="b">
        <f t="shared" si="5"/>
        <v>0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" hidden="1" x14ac:dyDescent="0.2">
      <c r="A296" s="1">
        <v>456</v>
      </c>
      <c r="B296" s="1" t="str">
        <f>VLOOKUP(D296,Weeknummering!$A$1:$B$202,2,FALSE)</f>
        <v>W09</v>
      </c>
      <c r="C296" s="1" t="s">
        <v>40</v>
      </c>
      <c r="D296" s="2">
        <v>43422</v>
      </c>
      <c r="E296" s="3">
        <v>0.86458333333333337</v>
      </c>
      <c r="F296" s="1" t="s">
        <v>43</v>
      </c>
      <c r="G296" s="1" t="s">
        <v>56</v>
      </c>
      <c r="H296" s="1" t="s">
        <v>23</v>
      </c>
      <c r="I296" s="7"/>
      <c r="J296" s="7"/>
      <c r="K296" s="18" t="b">
        <f t="shared" si="5"/>
        <v>0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" hidden="1" x14ac:dyDescent="0.2">
      <c r="A297" s="1">
        <v>494</v>
      </c>
      <c r="B297" s="1" t="str">
        <f>VLOOKUP(D297,Weeknummering!$A$1:$B$202,2,FALSE)</f>
        <v>W09</v>
      </c>
      <c r="C297" s="1" t="s">
        <v>40</v>
      </c>
      <c r="D297" s="2">
        <v>43422</v>
      </c>
      <c r="E297" s="3">
        <v>0.83333333333333337</v>
      </c>
      <c r="F297" s="1" t="s">
        <v>74</v>
      </c>
      <c r="G297" s="1" t="s">
        <v>11</v>
      </c>
      <c r="H297" s="1" t="s">
        <v>48</v>
      </c>
      <c r="I297" s="7"/>
      <c r="J297" s="7"/>
      <c r="K297" s="18" t="b">
        <f t="shared" si="5"/>
        <v>0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" hidden="1" x14ac:dyDescent="0.2">
      <c r="A298" s="1">
        <v>1159</v>
      </c>
      <c r="B298" s="1" t="str">
        <f>VLOOKUP(D298,Weeknummering!$A$1:$B$202,2,FALSE)</f>
        <v>W09</v>
      </c>
      <c r="C298" s="1" t="s">
        <v>62</v>
      </c>
      <c r="D298" s="2">
        <v>43422</v>
      </c>
      <c r="E298" s="3">
        <v>0.80208333333333337</v>
      </c>
      <c r="F298" s="1" t="s">
        <v>67</v>
      </c>
      <c r="G298" s="1" t="s">
        <v>82</v>
      </c>
      <c r="H298" s="1" t="s">
        <v>77</v>
      </c>
      <c r="I298" s="7"/>
      <c r="J298" s="7"/>
      <c r="K298" s="18" t="b">
        <f t="shared" si="5"/>
        <v>0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" hidden="1" x14ac:dyDescent="0.2">
      <c r="A299" s="1">
        <v>1187</v>
      </c>
      <c r="B299" s="1" t="str">
        <f>VLOOKUP(D299,Weeknummering!$A$1:$B$202,2,FALSE)</f>
        <v>W09</v>
      </c>
      <c r="C299" s="1" t="s">
        <v>62</v>
      </c>
      <c r="D299" s="2">
        <v>43422</v>
      </c>
      <c r="E299" s="10">
        <v>0.86805555555555558</v>
      </c>
      <c r="F299" s="1" t="s">
        <v>64</v>
      </c>
      <c r="G299" s="1" t="s">
        <v>72</v>
      </c>
      <c r="H299" s="1" t="s">
        <v>16</v>
      </c>
      <c r="I299" s="7"/>
      <c r="J299" s="7"/>
      <c r="K299" s="18" t="b">
        <f t="shared" si="5"/>
        <v>0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" hidden="1" x14ac:dyDescent="0.2">
      <c r="A300" s="1">
        <v>922</v>
      </c>
      <c r="B300" s="1" t="str">
        <f>VLOOKUP(D300,Weeknummering!$A$1:$B$202,2,FALSE)</f>
        <v>W09</v>
      </c>
      <c r="C300" s="1" t="s">
        <v>45</v>
      </c>
      <c r="D300" s="2">
        <v>43422</v>
      </c>
      <c r="E300" s="3">
        <v>0.52083333333333337</v>
      </c>
      <c r="F300" s="1" t="s">
        <v>11</v>
      </c>
      <c r="G300" s="1" t="s">
        <v>68</v>
      </c>
      <c r="H300" s="1" t="s">
        <v>13</v>
      </c>
      <c r="I300" s="7"/>
      <c r="J300" s="7"/>
      <c r="K300" s="18" t="b">
        <f t="shared" si="5"/>
        <v>0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" hidden="1" x14ac:dyDescent="0.2">
      <c r="A301" s="1">
        <v>555</v>
      </c>
      <c r="B301" s="1" t="str">
        <f>VLOOKUP(D301,Weeknummering!$A$1:$B$202,2,FALSE)</f>
        <v>W09</v>
      </c>
      <c r="C301" s="1" t="s">
        <v>70</v>
      </c>
      <c r="D301" s="2">
        <v>43422</v>
      </c>
      <c r="E301" s="3">
        <v>0.84375</v>
      </c>
      <c r="F301" s="1" t="s">
        <v>21</v>
      </c>
      <c r="G301" s="1" t="s">
        <v>46</v>
      </c>
      <c r="H301" s="1" t="s">
        <v>22</v>
      </c>
      <c r="I301" s="7"/>
      <c r="J301" s="7"/>
      <c r="K301" s="18" t="b">
        <f t="shared" si="5"/>
        <v>0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" hidden="1" x14ac:dyDescent="0.2">
      <c r="A302" s="1">
        <v>589</v>
      </c>
      <c r="B302" s="1" t="str">
        <f>VLOOKUP(D302,Weeknummering!$A$1:$B$202,2,FALSE)</f>
        <v>W09</v>
      </c>
      <c r="C302" s="1" t="s">
        <v>70</v>
      </c>
      <c r="D302" s="2">
        <v>43422</v>
      </c>
      <c r="E302" s="3">
        <v>0.69791666666666663</v>
      </c>
      <c r="F302" s="1" t="s">
        <v>43</v>
      </c>
      <c r="G302" s="1" t="s">
        <v>49</v>
      </c>
      <c r="H302" s="1" t="s">
        <v>23</v>
      </c>
      <c r="I302" s="7"/>
      <c r="J302" s="7"/>
      <c r="K302" s="18" t="b">
        <f t="shared" si="5"/>
        <v>0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" hidden="1" x14ac:dyDescent="0.2">
      <c r="A303" s="1">
        <v>870</v>
      </c>
      <c r="B303" s="1" t="str">
        <f>VLOOKUP(D303,Weeknummering!$A$1:$B$202,2,FALSE)</f>
        <v>W09</v>
      </c>
      <c r="C303" s="1" t="s">
        <v>51</v>
      </c>
      <c r="D303" s="2">
        <v>43422</v>
      </c>
      <c r="E303" s="3">
        <v>0.75</v>
      </c>
      <c r="F303" s="1" t="s">
        <v>15</v>
      </c>
      <c r="G303" s="1" t="s">
        <v>11</v>
      </c>
      <c r="H303" s="1" t="s">
        <v>25</v>
      </c>
      <c r="I303" s="7"/>
      <c r="J303" s="7"/>
      <c r="K303" s="18" t="b">
        <f t="shared" si="5"/>
        <v>0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" hidden="1" x14ac:dyDescent="0.2">
      <c r="A304" s="1">
        <v>700</v>
      </c>
      <c r="B304" s="1" t="str">
        <f>VLOOKUP(D304,Weeknummering!$A$1:$B$202,2,FALSE)</f>
        <v>W09</v>
      </c>
      <c r="C304" s="1" t="s">
        <v>30</v>
      </c>
      <c r="D304" s="2">
        <v>43422</v>
      </c>
      <c r="E304" s="3">
        <v>0.83333333333333337</v>
      </c>
      <c r="F304" s="1" t="s">
        <v>69</v>
      </c>
      <c r="G304" s="1" t="s">
        <v>43</v>
      </c>
      <c r="H304" s="1" t="s">
        <v>25</v>
      </c>
      <c r="I304" s="7"/>
      <c r="J304" s="7"/>
      <c r="K304" s="18" t="b">
        <f t="shared" si="5"/>
        <v>0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" hidden="1" x14ac:dyDescent="0.2">
      <c r="A305" s="1">
        <v>777</v>
      </c>
      <c r="B305" s="1" t="str">
        <f>VLOOKUP(D305,Weeknummering!$A$1:$B$202,2,FALSE)</f>
        <v>W09</v>
      </c>
      <c r="C305" s="1" t="s">
        <v>30</v>
      </c>
      <c r="D305" s="2">
        <v>43422</v>
      </c>
      <c r="E305" s="3">
        <v>0.85416666666666663</v>
      </c>
      <c r="F305" s="1" t="s">
        <v>11</v>
      </c>
      <c r="G305" s="1" t="s">
        <v>47</v>
      </c>
      <c r="H305" s="1" t="s">
        <v>13</v>
      </c>
      <c r="I305" s="7"/>
      <c r="J305" s="7"/>
      <c r="K305" s="18" t="b">
        <f t="shared" si="5"/>
        <v>0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" hidden="1" x14ac:dyDescent="0.2">
      <c r="A306" s="1">
        <v>129</v>
      </c>
      <c r="B306" s="1" t="str">
        <f>VLOOKUP(D306,Weeknummering!$A$1:$B$202,2,FALSE)</f>
        <v>W10</v>
      </c>
      <c r="C306" s="1" t="s">
        <v>85</v>
      </c>
      <c r="D306" s="2">
        <v>43427</v>
      </c>
      <c r="E306" s="3">
        <v>0.85416666666666663</v>
      </c>
      <c r="F306" s="1" t="s">
        <v>27</v>
      </c>
      <c r="G306" s="1" t="s">
        <v>18</v>
      </c>
      <c r="H306" s="1" t="s">
        <v>29</v>
      </c>
      <c r="I306" s="7"/>
      <c r="J306" s="7"/>
      <c r="K306" s="18" t="b">
        <f t="shared" si="5"/>
        <v>0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" hidden="1" x14ac:dyDescent="0.2">
      <c r="A307" s="1">
        <v>124</v>
      </c>
      <c r="B307" s="1" t="str">
        <f>VLOOKUP(D307,Weeknummering!$A$1:$B$202,2,FALSE)</f>
        <v>W10</v>
      </c>
      <c r="C307" s="1" t="s">
        <v>85</v>
      </c>
      <c r="D307" s="2">
        <v>43427</v>
      </c>
      <c r="E307" s="3">
        <v>0.85416666666666663</v>
      </c>
      <c r="F307" s="1" t="s">
        <v>19</v>
      </c>
      <c r="G307" s="1" t="s">
        <v>12</v>
      </c>
      <c r="H307" s="1" t="s">
        <v>36</v>
      </c>
      <c r="I307" s="7"/>
      <c r="J307" s="7"/>
      <c r="K307" s="18" t="b">
        <f t="shared" si="5"/>
        <v>0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" hidden="1" x14ac:dyDescent="0.2">
      <c r="A308" s="1">
        <v>468</v>
      </c>
      <c r="B308" s="1" t="str">
        <f>VLOOKUP(D308,Weeknummering!$A$1:$B$202,2,FALSE)</f>
        <v>W10</v>
      </c>
      <c r="C308" s="1" t="s">
        <v>40</v>
      </c>
      <c r="D308" s="2">
        <v>43427</v>
      </c>
      <c r="E308" s="3">
        <v>0.88541666666666663</v>
      </c>
      <c r="F308" s="1" t="s">
        <v>56</v>
      </c>
      <c r="G308" s="1" t="s">
        <v>73</v>
      </c>
      <c r="H308" s="1" t="s">
        <v>65</v>
      </c>
      <c r="I308" s="7"/>
      <c r="J308" s="7"/>
      <c r="K308" s="18" t="b">
        <f t="shared" si="5"/>
        <v>0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" hidden="1" x14ac:dyDescent="0.2">
      <c r="A309" s="1">
        <v>496</v>
      </c>
      <c r="B309" s="1" t="str">
        <f>VLOOKUP(D309,Weeknummering!$A$1:$B$202,2,FALSE)</f>
        <v>W10</v>
      </c>
      <c r="C309" s="1" t="s">
        <v>40</v>
      </c>
      <c r="D309" s="2">
        <v>43427</v>
      </c>
      <c r="E309" s="3">
        <v>0.88541666666666663</v>
      </c>
      <c r="F309" s="1" t="s">
        <v>74</v>
      </c>
      <c r="G309" s="1" t="s">
        <v>43</v>
      </c>
      <c r="H309" s="1" t="s">
        <v>48</v>
      </c>
      <c r="I309" s="7"/>
      <c r="J309" s="7"/>
      <c r="K309" s="18" t="b">
        <f t="shared" si="5"/>
        <v>0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" hidden="1" x14ac:dyDescent="0.2">
      <c r="A310" s="1">
        <v>694</v>
      </c>
      <c r="B310" s="1" t="str">
        <f>VLOOKUP(D310,Weeknummering!$A$1:$B$202,2,FALSE)</f>
        <v>W10</v>
      </c>
      <c r="C310" s="1" t="s">
        <v>30</v>
      </c>
      <c r="D310" s="2">
        <v>43427</v>
      </c>
      <c r="E310" s="3">
        <v>0.875</v>
      </c>
      <c r="F310" s="1" t="s">
        <v>31</v>
      </c>
      <c r="G310" s="1" t="s">
        <v>57</v>
      </c>
      <c r="H310" s="1" t="s">
        <v>33</v>
      </c>
      <c r="I310" s="7"/>
      <c r="J310" s="7"/>
      <c r="K310" s="18" t="b">
        <f t="shared" si="5"/>
        <v>0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" hidden="1" x14ac:dyDescent="0.2">
      <c r="A311" s="1">
        <v>686</v>
      </c>
      <c r="B311" s="1" t="str">
        <f>VLOOKUP(D311,Weeknummering!$A$1:$B$202,2,FALSE)</f>
        <v>W10</v>
      </c>
      <c r="C311" s="1" t="s">
        <v>30</v>
      </c>
      <c r="D311" s="2">
        <v>43428</v>
      </c>
      <c r="E311" s="10">
        <v>0.85416666666666663</v>
      </c>
      <c r="F311" s="1" t="s">
        <v>47</v>
      </c>
      <c r="G311" s="1" t="s">
        <v>43</v>
      </c>
      <c r="H311" s="1" t="s">
        <v>44</v>
      </c>
      <c r="I311" s="7"/>
      <c r="J311" s="7"/>
      <c r="K311" s="18" t="b">
        <f t="shared" si="5"/>
        <v>0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" hidden="1" x14ac:dyDescent="0.2">
      <c r="A312" s="1">
        <v>32</v>
      </c>
      <c r="B312" s="1" t="str">
        <f>VLOOKUP(D312,Weeknummering!$A$1:$B$202,2,FALSE)</f>
        <v>W10</v>
      </c>
      <c r="C312" s="1" t="s">
        <v>85</v>
      </c>
      <c r="D312" s="2">
        <v>43428</v>
      </c>
      <c r="E312" s="3">
        <v>0.75</v>
      </c>
      <c r="F312" s="1" t="s">
        <v>38</v>
      </c>
      <c r="G312" s="1" t="s">
        <v>14</v>
      </c>
      <c r="H312" s="1" t="s">
        <v>59</v>
      </c>
      <c r="I312" s="7"/>
      <c r="J312" s="7"/>
      <c r="K312" s="18" t="b">
        <f t="shared" si="5"/>
        <v>0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" hidden="1" x14ac:dyDescent="0.2">
      <c r="A313" s="1">
        <v>146</v>
      </c>
      <c r="B313" s="1" t="str">
        <f>VLOOKUP(D313,Weeknummering!$A$1:$B$202,2,FALSE)</f>
        <v>W10</v>
      </c>
      <c r="C313" s="1" t="s">
        <v>85</v>
      </c>
      <c r="D313" s="2">
        <v>43428</v>
      </c>
      <c r="E313" s="3">
        <v>0.83333333333333337</v>
      </c>
      <c r="F313" s="1" t="s">
        <v>18</v>
      </c>
      <c r="G313" s="1" t="s">
        <v>21</v>
      </c>
      <c r="H313" s="1" t="s">
        <v>20</v>
      </c>
      <c r="I313" s="7"/>
      <c r="J313" s="7"/>
      <c r="K313" s="18" t="b">
        <f t="shared" si="5"/>
        <v>0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" hidden="1" x14ac:dyDescent="0.2">
      <c r="A314" s="1">
        <v>35</v>
      </c>
      <c r="B314" s="1" t="str">
        <f>VLOOKUP(D314,Weeknummering!$A$1:$B$202,2,FALSE)</f>
        <v>W10</v>
      </c>
      <c r="C314" s="1" t="s">
        <v>85</v>
      </c>
      <c r="D314" s="2">
        <v>43428</v>
      </c>
      <c r="E314" s="3">
        <v>0.84375</v>
      </c>
      <c r="F314" s="1" t="s">
        <v>58</v>
      </c>
      <c r="G314" s="1" t="s">
        <v>24</v>
      </c>
      <c r="H314" s="1" t="s">
        <v>76</v>
      </c>
      <c r="I314" s="7"/>
      <c r="J314" s="7"/>
      <c r="K314" s="18" t="b">
        <f t="shared" si="5"/>
        <v>0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" hidden="1" x14ac:dyDescent="0.2">
      <c r="A315" s="1">
        <v>414</v>
      </c>
      <c r="B315" s="1" t="str">
        <f>VLOOKUP(D315,Weeknummering!$A$1:$B$202,2,FALSE)</f>
        <v>W10</v>
      </c>
      <c r="C315" s="1" t="s">
        <v>40</v>
      </c>
      <c r="D315" s="2">
        <v>43428</v>
      </c>
      <c r="E315" s="3">
        <v>0.8125</v>
      </c>
      <c r="F315" s="1" t="s">
        <v>83</v>
      </c>
      <c r="G315" s="1" t="s">
        <v>11</v>
      </c>
      <c r="H315" s="1" t="s">
        <v>84</v>
      </c>
      <c r="I315" s="7"/>
      <c r="J315" s="7"/>
      <c r="K315" s="18" t="b">
        <f t="shared" si="5"/>
        <v>0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" hidden="1" x14ac:dyDescent="0.2">
      <c r="A316" s="1">
        <v>422</v>
      </c>
      <c r="B316" s="1" t="str">
        <f>VLOOKUP(D316,Weeknummering!$A$1:$B$202,2,FALSE)</f>
        <v>W10</v>
      </c>
      <c r="C316" s="1" t="s">
        <v>40</v>
      </c>
      <c r="D316" s="2">
        <v>43428</v>
      </c>
      <c r="E316" s="3">
        <v>0.88541666666666663</v>
      </c>
      <c r="F316" s="1" t="s">
        <v>21</v>
      </c>
      <c r="G316" s="1" t="s">
        <v>15</v>
      </c>
      <c r="H316" s="1" t="s">
        <v>22</v>
      </c>
      <c r="I316" s="7"/>
      <c r="J316" s="7"/>
      <c r="K316" s="18" t="b">
        <f t="shared" si="5"/>
        <v>0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" hidden="1" x14ac:dyDescent="0.2">
      <c r="A317" s="1">
        <v>1204</v>
      </c>
      <c r="B317" s="1" t="str">
        <f>VLOOKUP(D317,Weeknummering!$A$1:$B$202,2,FALSE)</f>
        <v>W10</v>
      </c>
      <c r="C317" s="1" t="s">
        <v>62</v>
      </c>
      <c r="D317" s="2">
        <v>43428</v>
      </c>
      <c r="E317" s="3">
        <v>0.375</v>
      </c>
      <c r="F317" s="1" t="s">
        <v>82</v>
      </c>
      <c r="G317" s="1" t="s">
        <v>56</v>
      </c>
      <c r="H317" s="1" t="s">
        <v>33</v>
      </c>
      <c r="I317" s="7"/>
      <c r="J317" s="7"/>
      <c r="K317" s="18" t="b">
        <f t="shared" si="5"/>
        <v>0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" hidden="1" x14ac:dyDescent="0.2">
      <c r="A318" s="1">
        <v>1217</v>
      </c>
      <c r="B318" s="1" t="str">
        <f>VLOOKUP(D318,Weeknummering!$A$1:$B$202,2,FALSE)</f>
        <v>W10</v>
      </c>
      <c r="C318" s="1" t="s">
        <v>62</v>
      </c>
      <c r="D318" s="2">
        <v>43428</v>
      </c>
      <c r="E318" s="3">
        <v>0.85416666666666663</v>
      </c>
      <c r="F318" s="1" t="s">
        <v>66</v>
      </c>
      <c r="G318" s="1" t="s">
        <v>71</v>
      </c>
      <c r="H318" s="1" t="s">
        <v>13</v>
      </c>
      <c r="I318" s="7"/>
      <c r="J318" s="7"/>
      <c r="K318" s="18" t="b">
        <f t="shared" si="5"/>
        <v>0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" hidden="1" x14ac:dyDescent="0.2">
      <c r="A319" s="1">
        <v>1037</v>
      </c>
      <c r="B319" s="1" t="str">
        <f>VLOOKUP(D319,Weeknummering!$A$1:$B$202,2,FALSE)</f>
        <v>W10</v>
      </c>
      <c r="C319" s="1" t="s">
        <v>41</v>
      </c>
      <c r="D319" s="2">
        <v>43428</v>
      </c>
      <c r="E319" s="10">
        <v>0.40277777777777779</v>
      </c>
      <c r="F319" s="1" t="s">
        <v>68</v>
      </c>
      <c r="G319" s="1" t="s">
        <v>15</v>
      </c>
      <c r="H319" s="1" t="s">
        <v>16</v>
      </c>
      <c r="I319" s="7"/>
      <c r="J319" s="7"/>
      <c r="K319" s="18" t="b">
        <f t="shared" si="5"/>
        <v>0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" hidden="1" x14ac:dyDescent="0.2">
      <c r="A320" s="1">
        <v>1018</v>
      </c>
      <c r="B320" s="1" t="str">
        <f>VLOOKUP(D320,Weeknummering!$A$1:$B$202,2,FALSE)</f>
        <v>W10</v>
      </c>
      <c r="C320" s="1" t="s">
        <v>41</v>
      </c>
      <c r="D320" s="2">
        <v>43428</v>
      </c>
      <c r="E320" s="3">
        <v>0.375</v>
      </c>
      <c r="F320" s="1" t="s">
        <v>21</v>
      </c>
      <c r="G320" s="1" t="s">
        <v>46</v>
      </c>
      <c r="H320" s="1" t="s">
        <v>22</v>
      </c>
      <c r="I320" s="7"/>
      <c r="J320" s="7"/>
      <c r="K320" s="18" t="b">
        <f t="shared" si="5"/>
        <v>0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" hidden="1" x14ac:dyDescent="0.2">
      <c r="A321" s="1">
        <v>1067</v>
      </c>
      <c r="B321" s="1" t="str">
        <f>VLOOKUP(D321,Weeknummering!$A$1:$B$202,2,FALSE)</f>
        <v>W10</v>
      </c>
      <c r="C321" s="1" t="s">
        <v>41</v>
      </c>
      <c r="D321" s="2">
        <v>43428</v>
      </c>
      <c r="E321" s="3">
        <v>0.8125</v>
      </c>
      <c r="F321" s="1" t="s">
        <v>56</v>
      </c>
      <c r="G321" s="1" t="s">
        <v>61</v>
      </c>
      <c r="H321" s="1" t="s">
        <v>65</v>
      </c>
      <c r="I321" s="7"/>
      <c r="J321" s="7"/>
      <c r="K321" s="18" t="b">
        <f t="shared" si="5"/>
        <v>0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" hidden="1" x14ac:dyDescent="0.2">
      <c r="A322" s="1">
        <v>963</v>
      </c>
      <c r="B322" s="1" t="str">
        <f>VLOOKUP(D322,Weeknummering!$A$1:$B$202,2,FALSE)</f>
        <v>W10</v>
      </c>
      <c r="C322" s="1" t="s">
        <v>45</v>
      </c>
      <c r="D322" s="2">
        <v>43428</v>
      </c>
      <c r="E322" s="3">
        <v>0.69791666666666663</v>
      </c>
      <c r="F322" s="1" t="s">
        <v>43</v>
      </c>
      <c r="G322" s="1" t="s">
        <v>49</v>
      </c>
      <c r="H322" s="1" t="s">
        <v>23</v>
      </c>
      <c r="I322" s="7"/>
      <c r="J322" s="7"/>
      <c r="K322" s="18" t="b">
        <f t="shared" si="5"/>
        <v>0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" hidden="1" x14ac:dyDescent="0.2">
      <c r="A323" s="1">
        <v>951</v>
      </c>
      <c r="B323" s="1" t="str">
        <f>VLOOKUP(D323,Weeknummering!$A$1:$B$202,2,FALSE)</f>
        <v>W10</v>
      </c>
      <c r="C323" s="1" t="s">
        <v>45</v>
      </c>
      <c r="D323" s="2">
        <v>43428</v>
      </c>
      <c r="E323" s="10">
        <v>0.73958333333333337</v>
      </c>
      <c r="F323" s="1" t="s">
        <v>47</v>
      </c>
      <c r="G323" s="1" t="s">
        <v>56</v>
      </c>
      <c r="H323" s="1" t="s">
        <v>44</v>
      </c>
      <c r="I323" s="7"/>
      <c r="J323" s="7"/>
      <c r="K323" s="18" t="b">
        <f t="shared" si="5"/>
        <v>0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" hidden="1" x14ac:dyDescent="0.2">
      <c r="A324" s="1">
        <v>844</v>
      </c>
      <c r="B324" s="1" t="str">
        <f>VLOOKUP(D324,Weeknummering!$A$1:$B$202,2,FALSE)</f>
        <v>W10</v>
      </c>
      <c r="C324" s="1" t="s">
        <v>51</v>
      </c>
      <c r="D324" s="2">
        <v>43428</v>
      </c>
      <c r="E324" s="3">
        <v>0.73958333333333337</v>
      </c>
      <c r="F324" s="1" t="s">
        <v>11</v>
      </c>
      <c r="G324" s="1" t="s">
        <v>54</v>
      </c>
      <c r="H324" s="1" t="s">
        <v>13</v>
      </c>
      <c r="I324" s="7"/>
      <c r="J324" s="7"/>
      <c r="K324" s="18" t="b">
        <f t="shared" si="5"/>
        <v>0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" hidden="1" x14ac:dyDescent="0.2">
      <c r="A325" s="1">
        <v>588</v>
      </c>
      <c r="B325" s="1" t="str">
        <f>VLOOKUP(D325,Weeknummering!$A$1:$B$202,2,FALSE)</f>
        <v>W10</v>
      </c>
      <c r="C325" s="1" t="s">
        <v>70</v>
      </c>
      <c r="D325" s="2">
        <v>43428</v>
      </c>
      <c r="E325" s="3">
        <v>0.86458333333333337</v>
      </c>
      <c r="F325" s="1" t="s">
        <v>43</v>
      </c>
      <c r="G325" s="1" t="s">
        <v>14</v>
      </c>
      <c r="H325" s="1" t="s">
        <v>23</v>
      </c>
      <c r="I325" s="7"/>
      <c r="J325" s="7"/>
      <c r="K325" s="18" t="b">
        <f t="shared" si="5"/>
        <v>0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" hidden="1" x14ac:dyDescent="0.2">
      <c r="A326" s="1">
        <v>605</v>
      </c>
      <c r="B326" s="1" t="str">
        <f>VLOOKUP(D326,Weeknummering!$A$1:$B$202,2,FALSE)</f>
        <v>W10</v>
      </c>
      <c r="C326" s="1" t="s">
        <v>70</v>
      </c>
      <c r="D326" s="2">
        <v>43428</v>
      </c>
      <c r="E326" s="3">
        <v>0.875</v>
      </c>
      <c r="F326" s="1" t="s">
        <v>46</v>
      </c>
      <c r="G326" s="1" t="s">
        <v>49</v>
      </c>
      <c r="H326" s="1" t="s">
        <v>48</v>
      </c>
      <c r="I326" s="7"/>
      <c r="J326" s="7"/>
      <c r="K326" s="18" t="b">
        <f t="shared" si="5"/>
        <v>0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" hidden="1" x14ac:dyDescent="0.2">
      <c r="A327" s="1">
        <v>803</v>
      </c>
      <c r="B327" s="1" t="str">
        <f>VLOOKUP(D327,Weeknummering!$A$1:$B$202,2,FALSE)</f>
        <v>W10</v>
      </c>
      <c r="C327" s="1" t="s">
        <v>51</v>
      </c>
      <c r="D327" s="2">
        <v>43428</v>
      </c>
      <c r="E327" s="3">
        <v>0.77083333333333337</v>
      </c>
      <c r="F327" s="1" t="s">
        <v>52</v>
      </c>
      <c r="G327" s="1" t="s">
        <v>55</v>
      </c>
      <c r="H327" s="1" t="s">
        <v>22</v>
      </c>
      <c r="I327" s="7"/>
      <c r="J327" s="7"/>
      <c r="K327" s="18" t="b">
        <f t="shared" si="5"/>
        <v>0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" hidden="1" x14ac:dyDescent="0.2">
      <c r="A328" s="1">
        <v>760</v>
      </c>
      <c r="B328" s="1" t="str">
        <f>VLOOKUP(D328,Weeknummering!$A$1:$B$202,2,FALSE)</f>
        <v>W10</v>
      </c>
      <c r="C328" s="1" t="s">
        <v>30</v>
      </c>
      <c r="D328" s="2">
        <v>43428</v>
      </c>
      <c r="E328" s="3">
        <v>0.45833333333333331</v>
      </c>
      <c r="F328" s="1" t="s">
        <v>79</v>
      </c>
      <c r="G328" s="1" t="s">
        <v>35</v>
      </c>
      <c r="H328" s="1" t="s">
        <v>33</v>
      </c>
      <c r="I328" s="7"/>
      <c r="J328" s="7"/>
      <c r="K328" s="18" t="b">
        <f t="shared" si="5"/>
        <v>0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" hidden="1" x14ac:dyDescent="0.2">
      <c r="A329" s="1">
        <v>447</v>
      </c>
      <c r="B329" s="1" t="str">
        <f>VLOOKUP(D329,Weeknummering!$A$1:$B$202,2,FALSE)</f>
        <v>W10</v>
      </c>
      <c r="C329" s="1" t="s">
        <v>40</v>
      </c>
      <c r="D329" s="2">
        <v>43429</v>
      </c>
      <c r="E329" s="10">
        <v>0.74305555555555558</v>
      </c>
      <c r="F329" s="1" t="s">
        <v>14</v>
      </c>
      <c r="G329" s="1" t="s">
        <v>49</v>
      </c>
      <c r="H329" s="1" t="s">
        <v>16</v>
      </c>
      <c r="I329" s="7"/>
      <c r="J329" s="7"/>
      <c r="K329" s="18" t="b">
        <f t="shared" si="5"/>
        <v>0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" hidden="1" x14ac:dyDescent="0.2">
      <c r="A330" s="1">
        <v>139</v>
      </c>
      <c r="B330" s="1" t="str">
        <f>VLOOKUP(D330,Weeknummering!$A$1:$B$202,2,FALSE)</f>
        <v>W10</v>
      </c>
      <c r="C330" s="1" t="s">
        <v>85</v>
      </c>
      <c r="D330" s="2">
        <v>43429</v>
      </c>
      <c r="E330" s="3">
        <v>0.83333333333333337</v>
      </c>
      <c r="F330" s="1" t="s">
        <v>24</v>
      </c>
      <c r="G330" s="1" t="s">
        <v>27</v>
      </c>
      <c r="H330" s="1" t="s">
        <v>48</v>
      </c>
      <c r="I330" s="7"/>
      <c r="J330" s="7"/>
      <c r="K330" s="18" t="b">
        <f t="shared" si="5"/>
        <v>0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" hidden="1" x14ac:dyDescent="0.2">
      <c r="A331" s="1">
        <v>40</v>
      </c>
      <c r="B331" s="1" t="str">
        <f>VLOOKUP(D331,Weeknummering!$A$1:$B$202,2,FALSE)</f>
        <v>W10</v>
      </c>
      <c r="C331" s="1" t="s">
        <v>85</v>
      </c>
      <c r="D331" s="2">
        <v>43429</v>
      </c>
      <c r="E331" s="3">
        <v>0.79166666666666663</v>
      </c>
      <c r="F331" s="1" t="s">
        <v>37</v>
      </c>
      <c r="G331" s="1" t="s">
        <v>28</v>
      </c>
      <c r="H331" s="1" t="s">
        <v>39</v>
      </c>
      <c r="I331" s="7"/>
      <c r="J331" s="7"/>
      <c r="K331" s="18" t="b">
        <f t="shared" ref="K331:K394" si="6">OR(EXACT(F331,"Flying Turtles"),EXACT(G331,"Flying Turtles"))</f>
        <v>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" hidden="1" x14ac:dyDescent="0.2">
      <c r="A332" s="1">
        <v>690</v>
      </c>
      <c r="B332" s="1" t="str">
        <f>VLOOKUP(D332,Weeknummering!$A$1:$B$202,2,FALSE)</f>
        <v>W10</v>
      </c>
      <c r="C332" s="1" t="s">
        <v>30</v>
      </c>
      <c r="D332" s="2">
        <v>43429</v>
      </c>
      <c r="E332" s="10">
        <v>0.83333333333333337</v>
      </c>
      <c r="F332" s="1" t="s">
        <v>14</v>
      </c>
      <c r="G332" s="1" t="s">
        <v>11</v>
      </c>
      <c r="H332" s="1" t="s">
        <v>16</v>
      </c>
      <c r="I332" s="7"/>
      <c r="J332" s="7"/>
      <c r="K332" s="18" t="b">
        <f t="shared" si="6"/>
        <v>0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" hidden="1" x14ac:dyDescent="0.2">
      <c r="A333" s="1">
        <v>1119</v>
      </c>
      <c r="B333" s="1" t="str">
        <f>VLOOKUP(D333,Weeknummering!$A$1:$B$202,2,FALSE)</f>
        <v>W10</v>
      </c>
      <c r="C333" s="1" t="s">
        <v>62</v>
      </c>
      <c r="D333" s="2">
        <v>43429</v>
      </c>
      <c r="E333" s="3">
        <v>0.75</v>
      </c>
      <c r="F333" s="1" t="s">
        <v>63</v>
      </c>
      <c r="G333" s="1" t="s">
        <v>64</v>
      </c>
      <c r="H333" s="1" t="s">
        <v>22</v>
      </c>
      <c r="I333" s="7"/>
      <c r="J333" s="7"/>
      <c r="K333" s="18" t="b">
        <f t="shared" si="6"/>
        <v>0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" hidden="1" x14ac:dyDescent="0.2">
      <c r="A334" s="1">
        <v>1125</v>
      </c>
      <c r="B334" s="1" t="str">
        <f>VLOOKUP(D334,Weeknummering!$A$1:$B$202,2,FALSE)</f>
        <v>W10</v>
      </c>
      <c r="C334" s="1" t="s">
        <v>62</v>
      </c>
      <c r="D334" s="2">
        <v>43429</v>
      </c>
      <c r="E334" s="3">
        <v>0.85416666666666663</v>
      </c>
      <c r="F334" s="1" t="s">
        <v>80</v>
      </c>
      <c r="G334" s="1" t="s">
        <v>14</v>
      </c>
      <c r="H334" s="1" t="s">
        <v>13</v>
      </c>
      <c r="I334" s="7"/>
      <c r="J334" s="7"/>
      <c r="K334" s="18" t="b">
        <f t="shared" si="6"/>
        <v>0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" hidden="1" x14ac:dyDescent="0.2">
      <c r="A335" s="1">
        <v>1154</v>
      </c>
      <c r="B335" s="1" t="str">
        <f>VLOOKUP(D335,Weeknummering!$A$1:$B$202,2,FALSE)</f>
        <v>W10</v>
      </c>
      <c r="C335" s="1" t="s">
        <v>62</v>
      </c>
      <c r="D335" s="2">
        <v>43429</v>
      </c>
      <c r="E335" s="3">
        <v>0.80208333333333337</v>
      </c>
      <c r="F335" s="1" t="s">
        <v>67</v>
      </c>
      <c r="G335" s="1" t="s">
        <v>72</v>
      </c>
      <c r="H335" s="1" t="s">
        <v>77</v>
      </c>
      <c r="I335" s="7"/>
      <c r="J335" s="7"/>
      <c r="K335" s="18" t="b">
        <f t="shared" si="6"/>
        <v>0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" hidden="1" x14ac:dyDescent="0.2">
      <c r="A336" s="1">
        <v>1167</v>
      </c>
      <c r="B336" s="1" t="str">
        <f>VLOOKUP(D336,Weeknummering!$A$1:$B$202,2,FALSE)</f>
        <v>W10</v>
      </c>
      <c r="C336" s="1" t="s">
        <v>62</v>
      </c>
      <c r="D336" s="2">
        <v>43429</v>
      </c>
      <c r="E336" s="3">
        <v>0.86458333333333337</v>
      </c>
      <c r="F336" s="1" t="s">
        <v>43</v>
      </c>
      <c r="G336" s="1" t="s">
        <v>21</v>
      </c>
      <c r="H336" s="1" t="s">
        <v>23</v>
      </c>
      <c r="I336" s="7"/>
      <c r="J336" s="7"/>
      <c r="K336" s="18" t="b">
        <f t="shared" si="6"/>
        <v>0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" hidden="1" x14ac:dyDescent="0.2">
      <c r="A337" s="1">
        <v>1057</v>
      </c>
      <c r="B337" s="1" t="str">
        <f>VLOOKUP(D337,Weeknummering!$A$1:$B$202,2,FALSE)</f>
        <v>W10</v>
      </c>
      <c r="C337" s="1" t="s">
        <v>41</v>
      </c>
      <c r="D337" s="2">
        <v>43429</v>
      </c>
      <c r="E337" s="3">
        <v>0.48958333333333331</v>
      </c>
      <c r="F337" s="1" t="s">
        <v>43</v>
      </c>
      <c r="G337" s="1" t="s">
        <v>11</v>
      </c>
      <c r="H337" s="1" t="s">
        <v>23</v>
      </c>
      <c r="I337" s="7"/>
      <c r="J337" s="7"/>
      <c r="K337" s="18" t="b">
        <f t="shared" si="6"/>
        <v>0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" hidden="1" x14ac:dyDescent="0.2">
      <c r="A338" s="1">
        <v>923</v>
      </c>
      <c r="B338" s="1" t="str">
        <f>VLOOKUP(D338,Weeknummering!$A$1:$B$202,2,FALSE)</f>
        <v>W10</v>
      </c>
      <c r="C338" s="1" t="s">
        <v>45</v>
      </c>
      <c r="D338" s="2">
        <v>43429</v>
      </c>
      <c r="E338" s="3">
        <v>0.52083333333333337</v>
      </c>
      <c r="F338" s="1" t="s">
        <v>11</v>
      </c>
      <c r="G338" s="1" t="s">
        <v>61</v>
      </c>
      <c r="H338" s="1" t="s">
        <v>13</v>
      </c>
      <c r="I338" s="7"/>
      <c r="J338" s="7"/>
      <c r="K338" s="18" t="b">
        <f t="shared" si="6"/>
        <v>0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" hidden="1" x14ac:dyDescent="0.2">
      <c r="A339" s="1">
        <v>813</v>
      </c>
      <c r="B339" s="1" t="str">
        <f>VLOOKUP(D339,Weeknummering!$A$1:$B$202,2,FALSE)</f>
        <v>W10</v>
      </c>
      <c r="C339" s="1" t="s">
        <v>51</v>
      </c>
      <c r="D339" s="2">
        <v>43429</v>
      </c>
      <c r="E339" s="3">
        <v>0.69791666666666663</v>
      </c>
      <c r="F339" s="1" t="s">
        <v>81</v>
      </c>
      <c r="G339" s="1" t="s">
        <v>53</v>
      </c>
      <c r="H339" s="1" t="s">
        <v>23</v>
      </c>
      <c r="I339" s="7"/>
      <c r="J339" s="7"/>
      <c r="K339" s="18" t="b">
        <f t="shared" si="6"/>
        <v>0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" hidden="1" x14ac:dyDescent="0.2">
      <c r="A340" s="1">
        <v>856</v>
      </c>
      <c r="B340" s="1" t="str">
        <f>VLOOKUP(D340,Weeknummering!$A$1:$B$202,2,FALSE)</f>
        <v>W10</v>
      </c>
      <c r="C340" s="1" t="s">
        <v>51</v>
      </c>
      <c r="D340" s="2">
        <v>43429</v>
      </c>
      <c r="E340" s="3">
        <v>0.8125</v>
      </c>
      <c r="F340" s="1" t="s">
        <v>56</v>
      </c>
      <c r="G340" s="1" t="s">
        <v>14</v>
      </c>
      <c r="H340" s="1" t="s">
        <v>65</v>
      </c>
      <c r="I340" s="7"/>
      <c r="J340" s="7"/>
      <c r="K340" s="18" t="b">
        <f t="shared" si="6"/>
        <v>0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" hidden="1" x14ac:dyDescent="0.2">
      <c r="A341" s="1">
        <v>253</v>
      </c>
      <c r="B341" s="1" t="str">
        <f>VLOOKUP(D341,Weeknummering!$A$1:$B$202,2,FALSE)</f>
        <v>W11</v>
      </c>
      <c r="C341" s="1" t="s">
        <v>26</v>
      </c>
      <c r="D341" s="2">
        <v>43434</v>
      </c>
      <c r="E341" s="3">
        <v>0.70833333333333337</v>
      </c>
      <c r="F341" s="1" t="s">
        <v>27</v>
      </c>
      <c r="G341" s="1" t="s">
        <v>19</v>
      </c>
      <c r="H341" s="1" t="s">
        <v>29</v>
      </c>
      <c r="I341" s="7"/>
      <c r="J341" s="7"/>
      <c r="K341" s="18" t="b">
        <f t="shared" si="6"/>
        <v>0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" hidden="1" x14ac:dyDescent="0.2">
      <c r="A342" s="1">
        <v>482</v>
      </c>
      <c r="B342" s="1" t="str">
        <f>VLOOKUP(D342,Weeknummering!$A$1:$B$202,2,FALSE)</f>
        <v>W11</v>
      </c>
      <c r="C342" s="1" t="s">
        <v>40</v>
      </c>
      <c r="D342" s="2">
        <v>43434</v>
      </c>
      <c r="E342" s="3">
        <v>0.88541666666666663</v>
      </c>
      <c r="F342" s="1" t="s">
        <v>73</v>
      </c>
      <c r="G342" s="1" t="s">
        <v>15</v>
      </c>
      <c r="H342" s="1" t="s">
        <v>48</v>
      </c>
      <c r="I342" s="7"/>
      <c r="J342" s="7"/>
      <c r="K342" s="18" t="b">
        <f t="shared" si="6"/>
        <v>0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" hidden="1" x14ac:dyDescent="0.2">
      <c r="A343" s="1">
        <v>505</v>
      </c>
      <c r="B343" s="1" t="str">
        <f>VLOOKUP(D343,Weeknummering!$A$1:$B$202,2,FALSE)</f>
        <v>W11</v>
      </c>
      <c r="C343" s="1" t="s">
        <v>40</v>
      </c>
      <c r="D343" s="2">
        <v>43434</v>
      </c>
      <c r="E343" s="3">
        <v>0.875</v>
      </c>
      <c r="F343" s="1" t="s">
        <v>75</v>
      </c>
      <c r="G343" s="1" t="s">
        <v>14</v>
      </c>
      <c r="H343" s="1" t="s">
        <v>33</v>
      </c>
      <c r="I343" s="7"/>
      <c r="J343" s="7"/>
      <c r="K343" s="18" t="b">
        <f t="shared" si="6"/>
        <v>0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" hidden="1" x14ac:dyDescent="0.2">
      <c r="A344" s="1">
        <v>681</v>
      </c>
      <c r="B344" s="1" t="str">
        <f>VLOOKUP(D344,Weeknummering!$A$1:$B$202,2,FALSE)</f>
        <v>W11</v>
      </c>
      <c r="C344" s="1" t="s">
        <v>30</v>
      </c>
      <c r="D344" s="2">
        <v>43435</v>
      </c>
      <c r="E344" s="10">
        <v>0.85416666666666663</v>
      </c>
      <c r="F344" s="1" t="s">
        <v>47</v>
      </c>
      <c r="G344" s="1" t="s">
        <v>11</v>
      </c>
      <c r="H344" s="1" t="s">
        <v>44</v>
      </c>
      <c r="I344" s="7"/>
      <c r="J344" s="7"/>
      <c r="K344" s="18" t="b">
        <f t="shared" si="6"/>
        <v>0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" hidden="1" x14ac:dyDescent="0.2">
      <c r="A345" s="1">
        <v>25</v>
      </c>
      <c r="B345" s="1" t="str">
        <f>VLOOKUP(D345,Weeknummering!$A$1:$B$202,2,FALSE)</f>
        <v>W11</v>
      </c>
      <c r="C345" s="1" t="s">
        <v>85</v>
      </c>
      <c r="D345" s="2">
        <v>43435</v>
      </c>
      <c r="E345" s="3">
        <v>0.85416666666666663</v>
      </c>
      <c r="F345" s="1" t="s">
        <v>11</v>
      </c>
      <c r="G345" s="1" t="s">
        <v>27</v>
      </c>
      <c r="H345" s="1" t="s">
        <v>13</v>
      </c>
      <c r="I345" s="7"/>
      <c r="J345" s="7"/>
      <c r="K345" s="18" t="b">
        <f t="shared" si="6"/>
        <v>0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" hidden="1" x14ac:dyDescent="0.2">
      <c r="A346" s="1">
        <v>109</v>
      </c>
      <c r="B346" s="1" t="str">
        <f>VLOOKUP(D346,Weeknummering!$A$1:$B$202,2,FALSE)</f>
        <v>W11</v>
      </c>
      <c r="C346" s="1" t="s">
        <v>85</v>
      </c>
      <c r="D346" s="2">
        <v>43435</v>
      </c>
      <c r="E346" s="3">
        <v>0.78125</v>
      </c>
      <c r="F346" s="1" t="s">
        <v>21</v>
      </c>
      <c r="G346" s="1" t="s">
        <v>38</v>
      </c>
      <c r="H346" s="1" t="s">
        <v>22</v>
      </c>
      <c r="I346" s="7"/>
      <c r="J346" s="7"/>
      <c r="K346" s="18" t="b">
        <f t="shared" si="6"/>
        <v>0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" hidden="1" x14ac:dyDescent="0.2">
      <c r="A347" s="1">
        <v>152</v>
      </c>
      <c r="B347" s="1" t="str">
        <f>VLOOKUP(D347,Weeknummering!$A$1:$B$202,2,FALSE)</f>
        <v>W11</v>
      </c>
      <c r="C347" s="1" t="s">
        <v>85</v>
      </c>
      <c r="D347" s="2">
        <v>43435</v>
      </c>
      <c r="E347" s="3">
        <v>0.88541666666666663</v>
      </c>
      <c r="F347" s="1" t="s">
        <v>24</v>
      </c>
      <c r="G347" s="1" t="s">
        <v>12</v>
      </c>
      <c r="H347" s="1" t="s">
        <v>48</v>
      </c>
      <c r="I347" s="7"/>
      <c r="J347" s="7"/>
      <c r="K347" s="18" t="b">
        <f t="shared" si="6"/>
        <v>0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" hidden="1" x14ac:dyDescent="0.2">
      <c r="A348" s="1">
        <v>133</v>
      </c>
      <c r="B348" s="1" t="str">
        <f>VLOOKUP(D348,Weeknummering!$A$1:$B$202,2,FALSE)</f>
        <v>W11</v>
      </c>
      <c r="C348" s="1" t="s">
        <v>85</v>
      </c>
      <c r="D348" s="2">
        <v>43435</v>
      </c>
      <c r="E348" s="3">
        <v>0.83333333333333337</v>
      </c>
      <c r="F348" s="1" t="s">
        <v>18</v>
      </c>
      <c r="G348" s="1" t="s">
        <v>14</v>
      </c>
      <c r="H348" s="1" t="s">
        <v>20</v>
      </c>
      <c r="I348" s="7"/>
      <c r="J348" s="7"/>
      <c r="K348" s="18" t="b">
        <f t="shared" si="6"/>
        <v>0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" hidden="1" x14ac:dyDescent="0.2">
      <c r="A349" s="1">
        <v>117</v>
      </c>
      <c r="B349" s="1" t="str">
        <f>VLOOKUP(D349,Weeknummering!$A$1:$B$202,2,FALSE)</f>
        <v>W11</v>
      </c>
      <c r="C349" s="1" t="s">
        <v>85</v>
      </c>
      <c r="D349" s="2">
        <v>43435</v>
      </c>
      <c r="E349" s="3">
        <v>0.84375</v>
      </c>
      <c r="F349" s="1" t="s">
        <v>58</v>
      </c>
      <c r="G349" s="1" t="s">
        <v>37</v>
      </c>
      <c r="H349" s="1" t="s">
        <v>76</v>
      </c>
      <c r="I349" s="7"/>
      <c r="J349" s="7"/>
      <c r="K349" s="18" t="b">
        <f t="shared" si="6"/>
        <v>0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" hidden="1" x14ac:dyDescent="0.2">
      <c r="A350" s="1">
        <v>471</v>
      </c>
      <c r="B350" s="1" t="str">
        <f>VLOOKUP(D350,Weeknummering!$A$1:$B$202,2,FALSE)</f>
        <v>W11</v>
      </c>
      <c r="C350" s="1" t="s">
        <v>40</v>
      </c>
      <c r="D350" s="2">
        <v>43435</v>
      </c>
      <c r="E350" s="3">
        <v>0.72916666666666663</v>
      </c>
      <c r="F350" s="1" t="s">
        <v>49</v>
      </c>
      <c r="G350" s="1" t="s">
        <v>83</v>
      </c>
      <c r="H350" s="1" t="s">
        <v>50</v>
      </c>
      <c r="I350" s="7"/>
      <c r="J350" s="7"/>
      <c r="K350" s="18" t="b">
        <f t="shared" si="6"/>
        <v>0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" hidden="1" x14ac:dyDescent="0.2">
      <c r="A351" s="1">
        <v>1176</v>
      </c>
      <c r="B351" s="1" t="str">
        <f>VLOOKUP(D351,Weeknummering!$A$1:$B$202,2,FALSE)</f>
        <v>W11</v>
      </c>
      <c r="C351" s="1" t="s">
        <v>62</v>
      </c>
      <c r="D351" s="2">
        <v>43435</v>
      </c>
      <c r="E351" s="3">
        <v>0.8125</v>
      </c>
      <c r="F351" s="1" t="s">
        <v>56</v>
      </c>
      <c r="G351" s="1" t="s">
        <v>67</v>
      </c>
      <c r="H351" s="1" t="s">
        <v>65</v>
      </c>
      <c r="I351" s="7"/>
      <c r="J351" s="7"/>
      <c r="K351" s="18" t="b">
        <f t="shared" si="6"/>
        <v>0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" hidden="1" x14ac:dyDescent="0.2">
      <c r="A352" s="1">
        <v>1029</v>
      </c>
      <c r="B352" s="1" t="str">
        <f>VLOOKUP(D352,Weeknummering!$A$1:$B$202,2,FALSE)</f>
        <v>W11</v>
      </c>
      <c r="C352" s="1" t="s">
        <v>41</v>
      </c>
      <c r="D352" s="2">
        <v>43435</v>
      </c>
      <c r="E352" s="17">
        <v>0.40277777777777779</v>
      </c>
      <c r="F352" s="1" t="s">
        <v>61</v>
      </c>
      <c r="G352" s="1" t="s">
        <v>21</v>
      </c>
      <c r="H352" s="1" t="s">
        <v>16</v>
      </c>
      <c r="I352" s="7"/>
      <c r="J352" s="7"/>
      <c r="K352" s="18" t="b">
        <f t="shared" si="6"/>
        <v>0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" hidden="1" x14ac:dyDescent="0.2">
      <c r="A353" s="1">
        <v>828</v>
      </c>
      <c r="B353" s="1" t="str">
        <f>VLOOKUP(D353,Weeknummering!$A$1:$B$202,2,FALSE)</f>
        <v>W11</v>
      </c>
      <c r="C353" s="1" t="s">
        <v>51</v>
      </c>
      <c r="D353" s="2">
        <v>43435</v>
      </c>
      <c r="E353" s="10">
        <v>0.47916666666666669</v>
      </c>
      <c r="F353" s="1" t="s">
        <v>14</v>
      </c>
      <c r="G353" s="1" t="s">
        <v>81</v>
      </c>
      <c r="H353" s="1" t="s">
        <v>16</v>
      </c>
      <c r="I353" s="7"/>
      <c r="J353" s="7"/>
      <c r="K353" s="18" t="b">
        <f t="shared" si="6"/>
        <v>0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" hidden="1" x14ac:dyDescent="0.2">
      <c r="A354" s="1">
        <v>1050</v>
      </c>
      <c r="B354" s="1" t="str">
        <f>VLOOKUP(D354,Weeknummering!$A$1:$B$202,2,FALSE)</f>
        <v>W11</v>
      </c>
      <c r="C354" s="1" t="s">
        <v>41</v>
      </c>
      <c r="D354" s="2">
        <v>43435</v>
      </c>
      <c r="E354" s="3">
        <v>0.3888888888888889</v>
      </c>
      <c r="F354" s="1" t="s">
        <v>42</v>
      </c>
      <c r="G354" s="1" t="s">
        <v>68</v>
      </c>
      <c r="H354" s="1" t="s">
        <v>77</v>
      </c>
      <c r="I354" s="7"/>
      <c r="J354" s="7"/>
      <c r="K354" s="18" t="b">
        <f t="shared" si="6"/>
        <v>0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" hidden="1" x14ac:dyDescent="0.2">
      <c r="A355" s="1">
        <v>912</v>
      </c>
      <c r="B355" s="1" t="str">
        <f>VLOOKUP(D355,Weeknummering!$A$1:$B$202,2,FALSE)</f>
        <v>W11</v>
      </c>
      <c r="C355" s="1" t="s">
        <v>45</v>
      </c>
      <c r="D355" s="2">
        <v>43435</v>
      </c>
      <c r="E355" s="3">
        <v>0.375</v>
      </c>
      <c r="F355" s="1" t="s">
        <v>21</v>
      </c>
      <c r="G355" s="1" t="s">
        <v>47</v>
      </c>
      <c r="H355" s="1" t="s">
        <v>22</v>
      </c>
      <c r="I355" s="7"/>
      <c r="J355" s="7"/>
      <c r="K355" s="18" t="b">
        <f t="shared" si="6"/>
        <v>0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" hidden="1" x14ac:dyDescent="0.2">
      <c r="A356" s="1">
        <v>960</v>
      </c>
      <c r="B356" s="1" t="str">
        <f>VLOOKUP(D356,Weeknummering!$A$1:$B$202,2,FALSE)</f>
        <v>W11</v>
      </c>
      <c r="C356" s="1" t="s">
        <v>45</v>
      </c>
      <c r="D356" s="2">
        <v>43435</v>
      </c>
      <c r="E356" s="3">
        <v>0.69791666666666663</v>
      </c>
      <c r="F356" s="1" t="s">
        <v>43</v>
      </c>
      <c r="G356" s="1" t="s">
        <v>56</v>
      </c>
      <c r="H356" s="1" t="s">
        <v>23</v>
      </c>
      <c r="I356" s="7"/>
      <c r="J356" s="7"/>
      <c r="K356" s="18" t="b">
        <f t="shared" si="6"/>
        <v>0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" hidden="1" x14ac:dyDescent="0.2">
      <c r="A357" s="1">
        <v>989</v>
      </c>
      <c r="B357" s="1" t="str">
        <f>VLOOKUP(D357,Weeknummering!$A$1:$B$202,2,FALSE)</f>
        <v>W11</v>
      </c>
      <c r="C357" s="1" t="s">
        <v>45</v>
      </c>
      <c r="D357" s="2">
        <v>43435</v>
      </c>
      <c r="E357" s="3">
        <v>0.40277777777777779</v>
      </c>
      <c r="F357" s="1" t="s">
        <v>46</v>
      </c>
      <c r="G357" s="1" t="s">
        <v>61</v>
      </c>
      <c r="H357" s="1" t="s">
        <v>48</v>
      </c>
      <c r="I357" s="7"/>
      <c r="J357" s="7"/>
      <c r="K357" s="18" t="b">
        <f t="shared" si="6"/>
        <v>0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" hidden="1" x14ac:dyDescent="0.2">
      <c r="A358" s="1">
        <v>901</v>
      </c>
      <c r="B358" s="1" t="str">
        <f>VLOOKUP(D358,Weeknummering!$A$1:$B$202,2,FALSE)</f>
        <v>W11</v>
      </c>
      <c r="C358" s="1" t="s">
        <v>45</v>
      </c>
      <c r="D358" s="2">
        <v>43435</v>
      </c>
      <c r="E358" s="3">
        <v>0.375</v>
      </c>
      <c r="F358" s="1" t="s">
        <v>15</v>
      </c>
      <c r="G358" s="1" t="s">
        <v>11</v>
      </c>
      <c r="H358" s="1" t="s">
        <v>33</v>
      </c>
      <c r="I358" s="7"/>
      <c r="J358" s="7"/>
      <c r="K358" s="18" t="b">
        <f t="shared" si="6"/>
        <v>0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" hidden="1" x14ac:dyDescent="0.2">
      <c r="A359" s="1">
        <v>877</v>
      </c>
      <c r="B359" s="1" t="str">
        <f>VLOOKUP(D359,Weeknummering!$A$1:$B$202,2,FALSE)</f>
        <v>W11</v>
      </c>
      <c r="C359" s="1" t="s">
        <v>51</v>
      </c>
      <c r="D359" s="2">
        <v>43435</v>
      </c>
      <c r="E359" s="3">
        <v>0.73958333333333337</v>
      </c>
      <c r="F359" s="1" t="s">
        <v>11</v>
      </c>
      <c r="G359" s="1" t="s">
        <v>52</v>
      </c>
      <c r="H359" s="1" t="s">
        <v>13</v>
      </c>
      <c r="I359" s="7"/>
      <c r="J359" s="7"/>
      <c r="K359" s="18" t="b">
        <f t="shared" si="6"/>
        <v>0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" hidden="1" x14ac:dyDescent="0.2">
      <c r="A360" s="1">
        <v>849</v>
      </c>
      <c r="B360" s="1" t="str">
        <f>VLOOKUP(D360,Weeknummering!$A$1:$B$202,2,FALSE)</f>
        <v>W11</v>
      </c>
      <c r="C360" s="1" t="s">
        <v>51</v>
      </c>
      <c r="D360" s="2">
        <v>43435</v>
      </c>
      <c r="E360" s="3">
        <v>0.4861111111111111</v>
      </c>
      <c r="F360" s="1" t="s">
        <v>53</v>
      </c>
      <c r="G360" s="1" t="s">
        <v>78</v>
      </c>
      <c r="H360" s="1" t="s">
        <v>48</v>
      </c>
      <c r="I360" s="7"/>
      <c r="J360" s="7"/>
      <c r="K360" s="18" t="b">
        <f t="shared" si="6"/>
        <v>0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" hidden="1" x14ac:dyDescent="0.2">
      <c r="A361" s="1">
        <v>572</v>
      </c>
      <c r="B361" s="1" t="str">
        <f>VLOOKUP(D361,Weeknummering!$A$1:$B$202,2,FALSE)</f>
        <v>W11</v>
      </c>
      <c r="C361" s="1" t="s">
        <v>70</v>
      </c>
      <c r="D361" s="2">
        <v>43435</v>
      </c>
      <c r="E361" s="10">
        <v>0.81597222222222221</v>
      </c>
      <c r="F361" s="1" t="s">
        <v>14</v>
      </c>
      <c r="G361" s="1" t="s">
        <v>11</v>
      </c>
      <c r="H361" s="1" t="s">
        <v>16</v>
      </c>
      <c r="I361" s="7"/>
      <c r="J361" s="7"/>
      <c r="K361" s="18" t="b">
        <f t="shared" si="6"/>
        <v>0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" hidden="1" x14ac:dyDescent="0.2">
      <c r="A362" s="1">
        <v>581</v>
      </c>
      <c r="B362" s="1" t="str">
        <f>VLOOKUP(D362,Weeknummering!$A$1:$B$202,2,FALSE)</f>
        <v>W11</v>
      </c>
      <c r="C362" s="1" t="s">
        <v>70</v>
      </c>
      <c r="D362" s="2">
        <v>43435</v>
      </c>
      <c r="E362" s="3">
        <v>0.86458333333333337</v>
      </c>
      <c r="F362" s="1" t="s">
        <v>43</v>
      </c>
      <c r="G362" s="1" t="s">
        <v>21</v>
      </c>
      <c r="H362" s="1" t="s">
        <v>23</v>
      </c>
      <c r="I362" s="7"/>
      <c r="J362" s="7"/>
      <c r="K362" s="18" t="b">
        <f t="shared" si="6"/>
        <v>0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" hidden="1" x14ac:dyDescent="0.2">
      <c r="A363" s="1">
        <v>1200</v>
      </c>
      <c r="B363" s="1" t="str">
        <f>VLOOKUP(D363,Weeknummering!$A$1:$B$202,2,FALSE)</f>
        <v>W11</v>
      </c>
      <c r="C363" s="1" t="s">
        <v>62</v>
      </c>
      <c r="D363" s="2">
        <v>43435</v>
      </c>
      <c r="E363" s="10">
        <v>0.90625</v>
      </c>
      <c r="F363" s="1" t="s">
        <v>71</v>
      </c>
      <c r="G363" s="1" t="s">
        <v>21</v>
      </c>
      <c r="H363" s="1" t="s">
        <v>16</v>
      </c>
      <c r="I363" s="7"/>
      <c r="J363" s="7"/>
      <c r="K363" s="18" t="b">
        <f t="shared" si="6"/>
        <v>0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" hidden="1" x14ac:dyDescent="0.2">
      <c r="A364" s="1">
        <v>712</v>
      </c>
      <c r="B364" s="1" t="str">
        <f>VLOOKUP(D364,Weeknummering!$A$1:$B$202,2,FALSE)</f>
        <v>W11</v>
      </c>
      <c r="C364" s="1" t="s">
        <v>30</v>
      </c>
      <c r="D364" s="2">
        <v>43435</v>
      </c>
      <c r="E364" s="3">
        <v>0.45833333333333331</v>
      </c>
      <c r="F364" s="1" t="s">
        <v>35</v>
      </c>
      <c r="G364" s="1" t="s">
        <v>43</v>
      </c>
      <c r="H364" s="1" t="s">
        <v>33</v>
      </c>
      <c r="I364" s="7"/>
      <c r="J364" s="7"/>
      <c r="K364" s="18" t="b">
        <f t="shared" si="6"/>
        <v>0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" hidden="1" x14ac:dyDescent="0.2">
      <c r="A365" s="1">
        <v>691</v>
      </c>
      <c r="B365" s="1" t="str">
        <f>VLOOKUP(D365,Weeknummering!$A$1:$B$202,2,FALSE)</f>
        <v>W11</v>
      </c>
      <c r="C365" s="1" t="s">
        <v>30</v>
      </c>
      <c r="D365" s="2">
        <v>43436</v>
      </c>
      <c r="E365" s="3">
        <v>0.83333333333333337</v>
      </c>
      <c r="F365" s="1" t="s">
        <v>69</v>
      </c>
      <c r="G365" s="1" t="s">
        <v>14</v>
      </c>
      <c r="H365" s="1" t="s">
        <v>25</v>
      </c>
      <c r="I365" s="7"/>
      <c r="J365" s="7"/>
      <c r="K365" s="18" t="b">
        <f t="shared" si="6"/>
        <v>0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" hidden="1" x14ac:dyDescent="0.2">
      <c r="A366" s="1">
        <v>115</v>
      </c>
      <c r="B366" s="1" t="str">
        <f>VLOOKUP(D366,Weeknummering!$A$1:$B$202,2,FALSE)</f>
        <v>W11</v>
      </c>
      <c r="C366" s="1" t="s">
        <v>85</v>
      </c>
      <c r="D366" s="2">
        <v>43436</v>
      </c>
      <c r="E366" s="3">
        <v>0.82291666666666663</v>
      </c>
      <c r="F366" s="1" t="s">
        <v>12</v>
      </c>
      <c r="G366" s="1" t="s">
        <v>18</v>
      </c>
      <c r="H366" s="1" t="s">
        <v>23</v>
      </c>
      <c r="I366" s="7"/>
      <c r="J366" s="7"/>
      <c r="K366" s="18" t="b">
        <f t="shared" si="6"/>
        <v>0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" hidden="1" x14ac:dyDescent="0.2">
      <c r="A367" s="1">
        <v>108</v>
      </c>
      <c r="B367" s="1" t="str">
        <f>VLOOKUP(D367,Weeknummering!$A$1:$B$202,2,FALSE)</f>
        <v>W11</v>
      </c>
      <c r="C367" s="1" t="s">
        <v>85</v>
      </c>
      <c r="D367" s="2">
        <v>43436</v>
      </c>
      <c r="E367" s="3">
        <v>0.79166666666666663</v>
      </c>
      <c r="F367" s="1" t="s">
        <v>37</v>
      </c>
      <c r="G367" s="1" t="s">
        <v>24</v>
      </c>
      <c r="H367" s="1" t="s">
        <v>39</v>
      </c>
      <c r="I367" s="7"/>
      <c r="J367" s="7"/>
      <c r="K367" s="18" t="b">
        <f t="shared" si="6"/>
        <v>0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" hidden="1" x14ac:dyDescent="0.2">
      <c r="A368" s="1">
        <v>118</v>
      </c>
      <c r="B368" s="1" t="str">
        <f>VLOOKUP(D368,Weeknummering!$A$1:$B$202,2,FALSE)</f>
        <v>W11</v>
      </c>
      <c r="C368" s="1" t="s">
        <v>85</v>
      </c>
      <c r="D368" s="2">
        <v>43436</v>
      </c>
      <c r="E368" s="3">
        <v>0.79166666666666663</v>
      </c>
      <c r="F368" s="1" t="s">
        <v>28</v>
      </c>
      <c r="G368" s="1" t="s">
        <v>21</v>
      </c>
      <c r="H368" s="1" t="s">
        <v>60</v>
      </c>
      <c r="I368" s="7"/>
      <c r="J368" s="7"/>
      <c r="K368" s="18" t="b">
        <f t="shared" si="6"/>
        <v>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" hidden="1" x14ac:dyDescent="0.2">
      <c r="A369" s="1">
        <v>436</v>
      </c>
      <c r="B369" s="1" t="str">
        <f>VLOOKUP(D369,Weeknummering!$A$1:$B$202,2,FALSE)</f>
        <v>W11</v>
      </c>
      <c r="C369" s="1" t="s">
        <v>40</v>
      </c>
      <c r="D369" s="2">
        <v>43436</v>
      </c>
      <c r="E369" s="3">
        <v>0.85416666666666663</v>
      </c>
      <c r="F369" s="1" t="s">
        <v>11</v>
      </c>
      <c r="G369" s="1" t="s">
        <v>56</v>
      </c>
      <c r="H369" s="1" t="s">
        <v>13</v>
      </c>
      <c r="I369" s="7"/>
      <c r="J369" s="7"/>
      <c r="K369" s="18" t="b">
        <f t="shared" si="6"/>
        <v>0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" hidden="1" x14ac:dyDescent="0.2">
      <c r="A370" s="1">
        <v>425</v>
      </c>
      <c r="B370" s="1" t="str">
        <f>VLOOKUP(D370,Weeknummering!$A$1:$B$202,2,FALSE)</f>
        <v>W11</v>
      </c>
      <c r="C370" s="1" t="s">
        <v>40</v>
      </c>
      <c r="D370" s="2">
        <v>43436</v>
      </c>
      <c r="E370" s="3">
        <v>0.84375</v>
      </c>
      <c r="F370" s="1" t="s">
        <v>21</v>
      </c>
      <c r="G370" s="1" t="s">
        <v>43</v>
      </c>
      <c r="H370" s="1" t="s">
        <v>22</v>
      </c>
      <c r="I370" s="7"/>
      <c r="J370" s="7"/>
      <c r="K370" s="18" t="b">
        <f t="shared" si="6"/>
        <v>0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" x14ac:dyDescent="0.2">
      <c r="A371" s="1">
        <v>755</v>
      </c>
      <c r="B371" s="1" t="str">
        <f>VLOOKUP(D371,Weeknummering!$A$1:$B$202,2,FALSE)</f>
        <v>W13</v>
      </c>
      <c r="C371" s="1" t="s">
        <v>30</v>
      </c>
      <c r="D371" s="2">
        <v>43448</v>
      </c>
      <c r="E371" s="22">
        <v>0.88541666666666663</v>
      </c>
      <c r="F371" s="1" t="s">
        <v>32</v>
      </c>
      <c r="G371" s="1" t="s">
        <v>34</v>
      </c>
      <c r="H371" s="1" t="s">
        <v>48</v>
      </c>
      <c r="I371" s="7"/>
      <c r="J371" s="7"/>
      <c r="K371" s="18" t="b">
        <f t="shared" si="6"/>
        <v>1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" hidden="1" x14ac:dyDescent="0.2">
      <c r="A372" s="1">
        <v>1231</v>
      </c>
      <c r="B372" s="1" t="str">
        <f>VLOOKUP(D372,Weeknummering!$A$1:$B$202,2,FALSE)</f>
        <v>W11</v>
      </c>
      <c r="C372" s="1" t="s">
        <v>62</v>
      </c>
      <c r="D372" s="2">
        <v>43436</v>
      </c>
      <c r="E372" s="3">
        <v>0.80208333333333337</v>
      </c>
      <c r="F372" s="1" t="s">
        <v>72</v>
      </c>
      <c r="G372" s="1" t="s">
        <v>66</v>
      </c>
      <c r="H372" s="1" t="s">
        <v>77</v>
      </c>
      <c r="I372" s="7"/>
      <c r="J372" s="7"/>
      <c r="K372" s="18" t="b">
        <f t="shared" si="6"/>
        <v>0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" hidden="1" x14ac:dyDescent="0.2">
      <c r="A373" s="1">
        <v>1024</v>
      </c>
      <c r="B373" s="1" t="str">
        <f>VLOOKUP(D373,Weeknummering!$A$1:$B$202,2,FALSE)</f>
        <v>W11</v>
      </c>
      <c r="C373" s="1" t="s">
        <v>41</v>
      </c>
      <c r="D373" s="2">
        <v>43436</v>
      </c>
      <c r="E373" s="3">
        <v>0.52083333333333337</v>
      </c>
      <c r="F373" s="1" t="s">
        <v>11</v>
      </c>
      <c r="G373" s="1" t="s">
        <v>43</v>
      </c>
      <c r="H373" s="1" t="s">
        <v>13</v>
      </c>
      <c r="I373" s="7"/>
      <c r="J373" s="7"/>
      <c r="K373" s="18" t="b">
        <f t="shared" si="6"/>
        <v>0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" hidden="1" x14ac:dyDescent="0.2">
      <c r="A374" s="1">
        <v>610</v>
      </c>
      <c r="B374" s="1" t="str">
        <f>VLOOKUP(D374,Weeknummering!$A$1:$B$202,2,FALSE)</f>
        <v>W11</v>
      </c>
      <c r="C374" s="1" t="s">
        <v>70</v>
      </c>
      <c r="D374" s="2">
        <v>43436</v>
      </c>
      <c r="E374" s="3">
        <v>0.83333333333333337</v>
      </c>
      <c r="F374" s="1" t="s">
        <v>46</v>
      </c>
      <c r="G374" s="1" t="s">
        <v>49</v>
      </c>
      <c r="H374" s="1" t="s">
        <v>48</v>
      </c>
      <c r="I374" s="7"/>
      <c r="J374" s="7"/>
      <c r="K374" s="18" t="b">
        <f t="shared" si="6"/>
        <v>0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" hidden="1" x14ac:dyDescent="0.2">
      <c r="A375" s="1">
        <v>837</v>
      </c>
      <c r="B375" s="1" t="str">
        <f>VLOOKUP(D375,Weeknummering!$A$1:$B$202,2,FALSE)</f>
        <v>W11</v>
      </c>
      <c r="C375" s="1" t="s">
        <v>51</v>
      </c>
      <c r="D375" s="2">
        <v>43436</v>
      </c>
      <c r="E375" s="3">
        <v>0.8125</v>
      </c>
      <c r="F375" s="1" t="s">
        <v>56</v>
      </c>
      <c r="G375" s="1" t="s">
        <v>54</v>
      </c>
      <c r="H375" s="1" t="s">
        <v>65</v>
      </c>
      <c r="I375" s="7"/>
      <c r="J375" s="7"/>
      <c r="K375" s="18" t="b">
        <f t="shared" si="6"/>
        <v>0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" hidden="1" x14ac:dyDescent="0.2">
      <c r="A376" s="1">
        <v>1184</v>
      </c>
      <c r="B376" s="1" t="str">
        <f>VLOOKUP(D376,Weeknummering!$A$1:$B$202,2,FALSE)</f>
        <v>W11</v>
      </c>
      <c r="C376" s="1" t="s">
        <v>62</v>
      </c>
      <c r="D376" s="2">
        <v>43436</v>
      </c>
      <c r="E376" s="10">
        <v>0.83333333333333337</v>
      </c>
      <c r="F376" s="1" t="s">
        <v>64</v>
      </c>
      <c r="G376" s="1" t="s">
        <v>80</v>
      </c>
      <c r="H376" s="1" t="s">
        <v>16</v>
      </c>
      <c r="I376" s="7"/>
      <c r="J376" s="7"/>
      <c r="K376" s="18" t="b">
        <f t="shared" si="6"/>
        <v>0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" hidden="1" x14ac:dyDescent="0.2">
      <c r="A377" s="1">
        <v>669</v>
      </c>
      <c r="B377" s="1" t="str">
        <f>VLOOKUP(D377,Weeknummering!$A$1:$B$202,2,FALSE)</f>
        <v>W12</v>
      </c>
      <c r="C377" s="1" t="s">
        <v>30</v>
      </c>
      <c r="D377" s="2">
        <v>43441</v>
      </c>
      <c r="E377" s="3">
        <v>0.875</v>
      </c>
      <c r="F377" s="1" t="s">
        <v>31</v>
      </c>
      <c r="G377" s="1" t="s">
        <v>14</v>
      </c>
      <c r="H377" s="1" t="s">
        <v>33</v>
      </c>
      <c r="I377" s="7"/>
      <c r="J377" s="7"/>
      <c r="K377" s="18" t="b">
        <f t="shared" si="6"/>
        <v>0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" hidden="1" x14ac:dyDescent="0.2">
      <c r="A378" s="1">
        <v>116</v>
      </c>
      <c r="B378" s="1" t="str">
        <f>VLOOKUP(D378,Weeknummering!$A$1:$B$202,2,FALSE)</f>
        <v>W12</v>
      </c>
      <c r="C378" s="1" t="s">
        <v>85</v>
      </c>
      <c r="D378" s="2">
        <v>43441</v>
      </c>
      <c r="E378" s="3">
        <v>0.85416666666666663</v>
      </c>
      <c r="F378" s="1" t="s">
        <v>27</v>
      </c>
      <c r="G378" s="1" t="s">
        <v>11</v>
      </c>
      <c r="H378" s="1" t="s">
        <v>29</v>
      </c>
      <c r="I378" s="7"/>
      <c r="J378" s="7"/>
      <c r="K378" s="18" t="b">
        <f t="shared" si="6"/>
        <v>0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" hidden="1" x14ac:dyDescent="0.2">
      <c r="A379" s="1">
        <v>98</v>
      </c>
      <c r="B379" s="1" t="str">
        <f>VLOOKUP(D379,Weeknummering!$A$1:$B$202,2,FALSE)</f>
        <v>W12</v>
      </c>
      <c r="C379" s="1" t="s">
        <v>85</v>
      </c>
      <c r="D379" s="2">
        <v>43441</v>
      </c>
      <c r="E379" s="3">
        <v>0.85416666666666663</v>
      </c>
      <c r="F379" s="1" t="s">
        <v>19</v>
      </c>
      <c r="G379" s="1" t="s">
        <v>58</v>
      </c>
      <c r="H379" s="1" t="s">
        <v>36</v>
      </c>
      <c r="I379" s="7"/>
      <c r="J379" s="7"/>
      <c r="K379" s="18" t="b">
        <f t="shared" si="6"/>
        <v>0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" hidden="1" x14ac:dyDescent="0.2">
      <c r="A380" s="1">
        <v>497</v>
      </c>
      <c r="B380" s="1" t="str">
        <f>VLOOKUP(D380,Weeknummering!$A$1:$B$202,2,FALSE)</f>
        <v>W12</v>
      </c>
      <c r="C380" s="1" t="s">
        <v>40</v>
      </c>
      <c r="D380" s="2">
        <v>43441</v>
      </c>
      <c r="E380" s="3">
        <v>0.88541666666666663</v>
      </c>
      <c r="F380" s="1" t="s">
        <v>74</v>
      </c>
      <c r="G380" s="1" t="s">
        <v>56</v>
      </c>
      <c r="H380" s="1" t="s">
        <v>48</v>
      </c>
      <c r="I380" s="7"/>
      <c r="J380" s="7"/>
      <c r="K380" s="18" t="b">
        <f t="shared" si="6"/>
        <v>0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" hidden="1" x14ac:dyDescent="0.2">
      <c r="A381" s="1">
        <v>148</v>
      </c>
      <c r="B381" s="1" t="str">
        <f>VLOOKUP(D381,Weeknummering!$A$1:$B$202,2,FALSE)</f>
        <v>W12</v>
      </c>
      <c r="C381" s="1" t="s">
        <v>85</v>
      </c>
      <c r="D381" s="2">
        <v>43442</v>
      </c>
      <c r="E381" s="3">
        <v>0.78125</v>
      </c>
      <c r="F381" s="1" t="s">
        <v>21</v>
      </c>
      <c r="G381" s="1" t="s">
        <v>19</v>
      </c>
      <c r="H381" s="1" t="s">
        <v>22</v>
      </c>
      <c r="I381" s="7"/>
      <c r="J381" s="7"/>
      <c r="K381" s="18" t="b">
        <f t="shared" si="6"/>
        <v>0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" hidden="1" x14ac:dyDescent="0.2">
      <c r="A382" s="1">
        <v>89</v>
      </c>
      <c r="B382" s="1" t="str">
        <f>VLOOKUP(D382,Weeknummering!$A$1:$B$202,2,FALSE)</f>
        <v>W12</v>
      </c>
      <c r="C382" s="1" t="s">
        <v>85</v>
      </c>
      <c r="D382" s="2">
        <v>43442</v>
      </c>
      <c r="E382" s="3">
        <v>0.82291666666666663</v>
      </c>
      <c r="F382" s="1" t="s">
        <v>12</v>
      </c>
      <c r="G382" s="1" t="s">
        <v>37</v>
      </c>
      <c r="H382" s="1" t="s">
        <v>23</v>
      </c>
      <c r="I382" s="7"/>
      <c r="J382" s="7"/>
      <c r="K382" s="18" t="b">
        <f t="shared" si="6"/>
        <v>0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" hidden="1" x14ac:dyDescent="0.2">
      <c r="A383" s="1">
        <v>143</v>
      </c>
      <c r="B383" s="1" t="str">
        <f>VLOOKUP(D383,Weeknummering!$A$1:$B$202,2,FALSE)</f>
        <v>W12</v>
      </c>
      <c r="C383" s="1" t="s">
        <v>85</v>
      </c>
      <c r="D383" s="2">
        <v>43442</v>
      </c>
      <c r="E383" s="3">
        <v>0.86458333333333337</v>
      </c>
      <c r="F383" s="1" t="s">
        <v>58</v>
      </c>
      <c r="G383" s="1" t="s">
        <v>18</v>
      </c>
      <c r="H383" s="1" t="s">
        <v>76</v>
      </c>
      <c r="I383" s="7"/>
      <c r="J383" s="7"/>
      <c r="K383" s="18" t="b">
        <f t="shared" si="6"/>
        <v>0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" hidden="1" x14ac:dyDescent="0.2">
      <c r="A384" s="1">
        <v>411</v>
      </c>
      <c r="B384" s="1" t="str">
        <f>VLOOKUP(D384,Weeknummering!$A$1:$B$202,2,FALSE)</f>
        <v>W12</v>
      </c>
      <c r="C384" s="1" t="s">
        <v>40</v>
      </c>
      <c r="D384" s="2">
        <v>43442</v>
      </c>
      <c r="E384" s="3">
        <v>0.8125</v>
      </c>
      <c r="F384" s="1" t="s">
        <v>83</v>
      </c>
      <c r="G384" s="1" t="s">
        <v>75</v>
      </c>
      <c r="H384" s="1" t="s">
        <v>84</v>
      </c>
      <c r="I384" s="7"/>
      <c r="J384" s="7"/>
      <c r="K384" s="18" t="b">
        <f t="shared" si="6"/>
        <v>0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" hidden="1" x14ac:dyDescent="0.2">
      <c r="A385" s="1">
        <v>427</v>
      </c>
      <c r="B385" s="1" t="str">
        <f>VLOOKUP(D385,Weeknummering!$A$1:$B$202,2,FALSE)</f>
        <v>W12</v>
      </c>
      <c r="C385" s="1" t="s">
        <v>40</v>
      </c>
      <c r="D385" s="2">
        <v>43442</v>
      </c>
      <c r="E385" s="3">
        <v>0.88541666666666663</v>
      </c>
      <c r="F385" s="1" t="s">
        <v>21</v>
      </c>
      <c r="G385" s="1" t="s">
        <v>49</v>
      </c>
      <c r="H385" s="1" t="s">
        <v>22</v>
      </c>
      <c r="I385" s="7"/>
      <c r="J385" s="7"/>
      <c r="K385" s="18" t="b">
        <f t="shared" si="6"/>
        <v>0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" hidden="1" x14ac:dyDescent="0.2">
      <c r="A386" s="1">
        <v>405</v>
      </c>
      <c r="B386" s="1" t="str">
        <f>VLOOKUP(D386,Weeknummering!$A$1:$B$202,2,FALSE)</f>
        <v>W12</v>
      </c>
      <c r="C386" s="1" t="s">
        <v>40</v>
      </c>
      <c r="D386" s="2">
        <v>43442</v>
      </c>
      <c r="E386" s="3">
        <v>0.85416666666666663</v>
      </c>
      <c r="F386" s="1" t="s">
        <v>15</v>
      </c>
      <c r="G386" s="1" t="s">
        <v>43</v>
      </c>
      <c r="H386" s="1" t="s">
        <v>25</v>
      </c>
      <c r="I386" s="7"/>
      <c r="J386" s="7"/>
      <c r="K386" s="18" t="b">
        <f t="shared" si="6"/>
        <v>0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" hidden="1" x14ac:dyDescent="0.2">
      <c r="A387" s="1">
        <v>1039</v>
      </c>
      <c r="B387" s="1" t="str">
        <f>VLOOKUP(D387,Weeknummering!$A$1:$B$202,2,FALSE)</f>
        <v>W12</v>
      </c>
      <c r="C387" s="1" t="s">
        <v>41</v>
      </c>
      <c r="D387" s="2">
        <v>43442</v>
      </c>
      <c r="E387" s="10">
        <v>0.40277777777777779</v>
      </c>
      <c r="F387" s="1" t="s">
        <v>68</v>
      </c>
      <c r="G387" s="1" t="s">
        <v>11</v>
      </c>
      <c r="H387" s="1" t="s">
        <v>16</v>
      </c>
      <c r="I387" s="7"/>
      <c r="J387" s="7"/>
      <c r="K387" s="18" t="b">
        <f t="shared" si="6"/>
        <v>0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" hidden="1" x14ac:dyDescent="0.2">
      <c r="A388" s="1">
        <v>1208</v>
      </c>
      <c r="B388" s="1" t="str">
        <f>VLOOKUP(D388,Weeknummering!$A$1:$B$202,2,FALSE)</f>
        <v>W12</v>
      </c>
      <c r="C388" s="1" t="s">
        <v>62</v>
      </c>
      <c r="D388" s="2">
        <v>43442</v>
      </c>
      <c r="E388" s="3">
        <v>0.375</v>
      </c>
      <c r="F388" s="1" t="s">
        <v>82</v>
      </c>
      <c r="G388" s="1" t="s">
        <v>43</v>
      </c>
      <c r="H388" s="1" t="s">
        <v>33</v>
      </c>
      <c r="I388" s="7"/>
      <c r="J388" s="7"/>
      <c r="K388" s="18" t="b">
        <f t="shared" si="6"/>
        <v>0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" hidden="1" x14ac:dyDescent="0.2">
      <c r="A389" s="1">
        <v>888</v>
      </c>
      <c r="B389" s="1" t="str">
        <f>VLOOKUP(D389,Weeknummering!$A$1:$B$202,2,FALSE)</f>
        <v>W12</v>
      </c>
      <c r="C389" s="1" t="s">
        <v>51</v>
      </c>
      <c r="D389" s="2">
        <v>43442</v>
      </c>
      <c r="E389" s="10">
        <v>0.47916666666666669</v>
      </c>
      <c r="F389" s="1" t="s">
        <v>14</v>
      </c>
      <c r="G389" s="1" t="s">
        <v>15</v>
      </c>
      <c r="H389" s="1" t="s">
        <v>16</v>
      </c>
      <c r="I389" s="7"/>
      <c r="J389" s="7"/>
      <c r="K389" s="18" t="b">
        <f t="shared" si="6"/>
        <v>0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" hidden="1" x14ac:dyDescent="0.2">
      <c r="A390" s="1">
        <v>1089</v>
      </c>
      <c r="B390" s="1" t="str">
        <f>VLOOKUP(D390,Weeknummering!$A$1:$B$202,2,FALSE)</f>
        <v>W12</v>
      </c>
      <c r="C390" s="1" t="s">
        <v>41</v>
      </c>
      <c r="D390" s="2">
        <v>43442</v>
      </c>
      <c r="E390" s="3">
        <v>0.40277777777777779</v>
      </c>
      <c r="F390" s="1" t="s">
        <v>46</v>
      </c>
      <c r="G390" s="1" t="s">
        <v>56</v>
      </c>
      <c r="H390" s="1" t="s">
        <v>48</v>
      </c>
      <c r="I390" s="11"/>
      <c r="J390" s="7"/>
      <c r="K390" s="18" t="b">
        <f t="shared" si="6"/>
        <v>0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" hidden="1" x14ac:dyDescent="0.2">
      <c r="A391" s="1">
        <v>1053</v>
      </c>
      <c r="B391" s="1" t="str">
        <f>VLOOKUP(D391,Weeknummering!$A$1:$B$202,2,FALSE)</f>
        <v>W12</v>
      </c>
      <c r="C391" s="1" t="s">
        <v>41</v>
      </c>
      <c r="D391" s="2">
        <v>43442</v>
      </c>
      <c r="E391" s="10">
        <v>0.73958333333333337</v>
      </c>
      <c r="F391" s="1" t="s">
        <v>42</v>
      </c>
      <c r="G391" s="1" t="s">
        <v>49</v>
      </c>
      <c r="H391" s="1" t="s">
        <v>44</v>
      </c>
      <c r="I391" s="7"/>
      <c r="J391" s="7"/>
      <c r="K391" s="18" t="b">
        <f t="shared" si="6"/>
        <v>0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" hidden="1" x14ac:dyDescent="0.2">
      <c r="A392" s="1">
        <v>1006</v>
      </c>
      <c r="B392" s="1" t="str">
        <f>VLOOKUP(D392,Weeknummering!$A$1:$B$202,2,FALSE)</f>
        <v>W12</v>
      </c>
      <c r="C392" s="1" t="s">
        <v>41</v>
      </c>
      <c r="D392" s="2">
        <v>43442</v>
      </c>
      <c r="E392" s="3">
        <v>0.75</v>
      </c>
      <c r="F392" s="1" t="s">
        <v>15</v>
      </c>
      <c r="G392" s="1" t="s">
        <v>61</v>
      </c>
      <c r="H392" s="1" t="s">
        <v>25</v>
      </c>
      <c r="I392" s="7"/>
      <c r="J392" s="7"/>
      <c r="K392" s="18" t="b">
        <f t="shared" si="6"/>
        <v>0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" hidden="1" x14ac:dyDescent="0.2">
      <c r="A393" s="1">
        <v>966</v>
      </c>
      <c r="B393" s="1" t="str">
        <f>VLOOKUP(D393,Weeknummering!$A$1:$B$202,2,FALSE)</f>
        <v>W12</v>
      </c>
      <c r="C393" s="1" t="s">
        <v>45</v>
      </c>
      <c r="D393" s="2">
        <v>43442</v>
      </c>
      <c r="E393" s="3">
        <v>0.8125</v>
      </c>
      <c r="F393" s="1" t="s">
        <v>56</v>
      </c>
      <c r="G393" s="1" t="s">
        <v>21</v>
      </c>
      <c r="H393" s="1" t="s">
        <v>65</v>
      </c>
      <c r="I393" s="7"/>
      <c r="J393" s="7"/>
      <c r="K393" s="18" t="b">
        <f t="shared" si="6"/>
        <v>0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" hidden="1" x14ac:dyDescent="0.2">
      <c r="A394" s="1">
        <v>944</v>
      </c>
      <c r="B394" s="1" t="str">
        <f>VLOOKUP(D394,Weeknummering!$A$1:$B$202,2,FALSE)</f>
        <v>W12</v>
      </c>
      <c r="C394" s="1" t="s">
        <v>45</v>
      </c>
      <c r="D394" s="2">
        <v>43442</v>
      </c>
      <c r="E394" s="10">
        <v>0.81597222222222221</v>
      </c>
      <c r="F394" s="1" t="s">
        <v>68</v>
      </c>
      <c r="G394" s="1" t="s">
        <v>47</v>
      </c>
      <c r="H394" s="1" t="s">
        <v>16</v>
      </c>
      <c r="I394" s="7"/>
      <c r="J394" s="7"/>
      <c r="K394" s="18" t="b">
        <f t="shared" si="6"/>
        <v>0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" hidden="1" x14ac:dyDescent="0.2">
      <c r="A395" s="1">
        <v>853</v>
      </c>
      <c r="B395" s="1" t="str">
        <f>VLOOKUP(D395,Weeknummering!$A$1:$B$202,2,FALSE)</f>
        <v>W12</v>
      </c>
      <c r="C395" s="1" t="s">
        <v>51</v>
      </c>
      <c r="D395" s="2">
        <v>43442</v>
      </c>
      <c r="E395" s="3">
        <v>0.4861111111111111</v>
      </c>
      <c r="F395" s="1" t="s">
        <v>55</v>
      </c>
      <c r="G395" s="1" t="s">
        <v>78</v>
      </c>
      <c r="H395" s="1" t="s">
        <v>48</v>
      </c>
      <c r="I395" s="7"/>
      <c r="J395" s="7"/>
      <c r="K395" s="18" t="b">
        <f t="shared" ref="K395:K458" si="7">OR(EXACT(F395,"Flying Turtles"),EXACT(G395,"Flying Turtles"))</f>
        <v>0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" hidden="1" x14ac:dyDescent="0.2">
      <c r="A396" s="1">
        <v>607</v>
      </c>
      <c r="B396" s="1" t="str">
        <f>VLOOKUP(D396,Weeknummering!$A$1:$B$202,2,FALSE)</f>
        <v>W12</v>
      </c>
      <c r="C396" s="1" t="s">
        <v>70</v>
      </c>
      <c r="D396" s="2">
        <v>43442</v>
      </c>
      <c r="E396" s="3">
        <v>0.875</v>
      </c>
      <c r="F396" s="1" t="s">
        <v>46</v>
      </c>
      <c r="G396" s="1" t="s">
        <v>11</v>
      </c>
      <c r="H396" s="1" t="s">
        <v>48</v>
      </c>
      <c r="I396" s="7"/>
      <c r="J396" s="7"/>
      <c r="K396" s="18" t="b">
        <f t="shared" si="7"/>
        <v>0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" hidden="1" x14ac:dyDescent="0.2">
      <c r="A397" s="1">
        <v>599</v>
      </c>
      <c r="B397" s="1" t="str">
        <f>VLOOKUP(D397,Weeknummering!$A$1:$B$202,2,FALSE)</f>
        <v>W12</v>
      </c>
      <c r="C397" s="1" t="s">
        <v>70</v>
      </c>
      <c r="D397" s="2">
        <v>43442</v>
      </c>
      <c r="E397" s="3">
        <v>0.72916666666666663</v>
      </c>
      <c r="F397" s="1" t="s">
        <v>49</v>
      </c>
      <c r="G397" s="1" t="s">
        <v>43</v>
      </c>
      <c r="H397" s="1" t="s">
        <v>50</v>
      </c>
      <c r="I397" s="7"/>
      <c r="J397" s="7"/>
      <c r="K397" s="18" t="b">
        <f t="shared" si="7"/>
        <v>0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" hidden="1" x14ac:dyDescent="0.2">
      <c r="A398" s="1">
        <v>1199</v>
      </c>
      <c r="B398" s="1" t="str">
        <f>VLOOKUP(D398,Weeknummering!$A$1:$B$202,2,FALSE)</f>
        <v>W12</v>
      </c>
      <c r="C398" s="1" t="s">
        <v>62</v>
      </c>
      <c r="D398" s="2">
        <v>43442</v>
      </c>
      <c r="E398" s="10">
        <v>0.89236111111111116</v>
      </c>
      <c r="F398" s="1" t="s">
        <v>71</v>
      </c>
      <c r="G398" s="1" t="s">
        <v>56</v>
      </c>
      <c r="H398" s="1" t="s">
        <v>16</v>
      </c>
      <c r="I398" s="7"/>
      <c r="J398" s="7"/>
      <c r="K398" s="18" t="b">
        <f t="shared" si="7"/>
        <v>0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" hidden="1" x14ac:dyDescent="0.2">
      <c r="A399" s="1">
        <v>726</v>
      </c>
      <c r="B399" s="1" t="str">
        <f>VLOOKUP(D399,Weeknummering!$A$1:$B$202,2,FALSE)</f>
        <v>W12</v>
      </c>
      <c r="C399" s="1" t="s">
        <v>30</v>
      </c>
      <c r="D399" s="2">
        <v>43442</v>
      </c>
      <c r="E399" s="3">
        <v>0.45833333333333331</v>
      </c>
      <c r="F399" s="1" t="s">
        <v>79</v>
      </c>
      <c r="G399" s="1" t="s">
        <v>69</v>
      </c>
      <c r="H399" s="1" t="s">
        <v>33</v>
      </c>
      <c r="I399" s="7"/>
      <c r="J399" s="7"/>
      <c r="K399" s="18" t="b">
        <f t="shared" si="7"/>
        <v>0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" hidden="1" x14ac:dyDescent="0.2">
      <c r="A400" s="1">
        <v>94</v>
      </c>
      <c r="B400" s="1" t="str">
        <f>VLOOKUP(D400,Weeknummering!$A$1:$B$202,2,FALSE)</f>
        <v>W12</v>
      </c>
      <c r="C400" s="1" t="s">
        <v>85</v>
      </c>
      <c r="D400" s="2">
        <v>43443</v>
      </c>
      <c r="E400" s="3">
        <v>0.85416666666666663</v>
      </c>
      <c r="F400" s="1" t="s">
        <v>11</v>
      </c>
      <c r="G400" s="1" t="s">
        <v>24</v>
      </c>
      <c r="H400" s="1" t="s">
        <v>13</v>
      </c>
      <c r="I400" s="7"/>
      <c r="J400" s="7"/>
      <c r="K400" s="18" t="b">
        <f t="shared" si="7"/>
        <v>0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" hidden="1" x14ac:dyDescent="0.2">
      <c r="A401" s="1">
        <v>95</v>
      </c>
      <c r="B401" s="1" t="str">
        <f>VLOOKUP(D401,Weeknummering!$A$1:$B$202,2,FALSE)</f>
        <v>W12</v>
      </c>
      <c r="C401" s="1" t="s">
        <v>85</v>
      </c>
      <c r="D401" s="2">
        <v>43443</v>
      </c>
      <c r="E401" s="3">
        <v>0.79166666666666663</v>
      </c>
      <c r="F401" s="1" t="s">
        <v>37</v>
      </c>
      <c r="G401" s="1" t="s">
        <v>38</v>
      </c>
      <c r="H401" s="1" t="s">
        <v>39</v>
      </c>
      <c r="I401" s="7"/>
      <c r="J401" s="7"/>
      <c r="K401" s="18" t="b">
        <f t="shared" si="7"/>
        <v>0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" hidden="1" x14ac:dyDescent="0.2">
      <c r="A402" s="1">
        <v>50</v>
      </c>
      <c r="B402" s="1" t="str">
        <f>VLOOKUP(D402,Weeknummering!$A$1:$B$202,2,FALSE)</f>
        <v>W12</v>
      </c>
      <c r="C402" s="1" t="s">
        <v>85</v>
      </c>
      <c r="D402" s="2">
        <v>43443</v>
      </c>
      <c r="E402" s="3">
        <v>0.79166666666666663</v>
      </c>
      <c r="F402" s="1" t="s">
        <v>28</v>
      </c>
      <c r="G402" s="1" t="s">
        <v>12</v>
      </c>
      <c r="H402" s="1" t="s">
        <v>60</v>
      </c>
      <c r="I402" s="7"/>
      <c r="J402" s="7"/>
      <c r="K402" s="18" t="b">
        <f t="shared" si="7"/>
        <v>0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" hidden="1" x14ac:dyDescent="0.2">
      <c r="A403" s="1">
        <v>443</v>
      </c>
      <c r="B403" s="1" t="str">
        <f>VLOOKUP(D403,Weeknummering!$A$1:$B$202,2,FALSE)</f>
        <v>W12</v>
      </c>
      <c r="C403" s="1" t="s">
        <v>40</v>
      </c>
      <c r="D403" s="2">
        <v>43443</v>
      </c>
      <c r="E403" s="10">
        <v>0.74305555555555558</v>
      </c>
      <c r="F403" s="1" t="s">
        <v>14</v>
      </c>
      <c r="G403" s="1" t="s">
        <v>21</v>
      </c>
      <c r="H403" s="1" t="s">
        <v>16</v>
      </c>
      <c r="I403" s="7"/>
      <c r="J403" s="7"/>
      <c r="K403" s="18" t="b">
        <f t="shared" si="7"/>
        <v>0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" hidden="1" x14ac:dyDescent="0.2">
      <c r="A404" s="1">
        <v>1120</v>
      </c>
      <c r="B404" s="1" t="str">
        <f>VLOOKUP(D404,Weeknummering!$A$1:$B$202,2,FALSE)</f>
        <v>W12</v>
      </c>
      <c r="C404" s="1" t="s">
        <v>62</v>
      </c>
      <c r="D404" s="2">
        <v>43443</v>
      </c>
      <c r="E404" s="3">
        <v>0.75</v>
      </c>
      <c r="F404" s="1" t="s">
        <v>63</v>
      </c>
      <c r="G404" s="1" t="s">
        <v>21</v>
      </c>
      <c r="H404" s="1" t="s">
        <v>22</v>
      </c>
      <c r="I404" s="7"/>
      <c r="J404" s="7"/>
      <c r="K404" s="18" t="b">
        <f t="shared" si="7"/>
        <v>0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" hidden="1" x14ac:dyDescent="0.2">
      <c r="A405" s="1">
        <v>1131</v>
      </c>
      <c r="B405" s="1" t="str">
        <f>VLOOKUP(D405,Weeknummering!$A$1:$B$202,2,FALSE)</f>
        <v>W12</v>
      </c>
      <c r="C405" s="1" t="s">
        <v>62</v>
      </c>
      <c r="D405" s="2">
        <v>43443</v>
      </c>
      <c r="E405" s="10">
        <v>0.83333333333333337</v>
      </c>
      <c r="F405" s="1" t="s">
        <v>14</v>
      </c>
      <c r="G405" s="1" t="s">
        <v>64</v>
      </c>
      <c r="H405" s="1" t="s">
        <v>16</v>
      </c>
      <c r="I405" s="7"/>
      <c r="J405" s="7"/>
      <c r="K405" s="18" t="b">
        <f t="shared" si="7"/>
        <v>0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" hidden="1" x14ac:dyDescent="0.2">
      <c r="A406" s="1">
        <v>1151</v>
      </c>
      <c r="B406" s="1" t="str">
        <f>VLOOKUP(D406,Weeknummering!$A$1:$B$202,2,FALSE)</f>
        <v>W12</v>
      </c>
      <c r="C406" s="1" t="s">
        <v>62</v>
      </c>
      <c r="D406" s="2">
        <v>43443</v>
      </c>
      <c r="E406" s="3">
        <v>0.80208333333333337</v>
      </c>
      <c r="F406" s="1" t="s">
        <v>67</v>
      </c>
      <c r="G406" s="1" t="s">
        <v>80</v>
      </c>
      <c r="H406" s="1" t="s">
        <v>77</v>
      </c>
      <c r="I406" s="7"/>
      <c r="J406" s="7"/>
      <c r="K406" s="18" t="b">
        <f t="shared" si="7"/>
        <v>0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" hidden="1" x14ac:dyDescent="0.2">
      <c r="A407" s="1">
        <v>1056</v>
      </c>
      <c r="B407" s="1" t="str">
        <f>VLOOKUP(D407,Weeknummering!$A$1:$B$202,2,FALSE)</f>
        <v>W12</v>
      </c>
      <c r="C407" s="1" t="s">
        <v>41</v>
      </c>
      <c r="D407" s="2">
        <v>43443</v>
      </c>
      <c r="E407" s="3">
        <v>0.48958333333333331</v>
      </c>
      <c r="F407" s="1" t="s">
        <v>43</v>
      </c>
      <c r="G407" s="1" t="s">
        <v>21</v>
      </c>
      <c r="H407" s="1" t="s">
        <v>23</v>
      </c>
      <c r="I407" s="7"/>
      <c r="J407" s="7"/>
      <c r="K407" s="18" t="b">
        <f t="shared" si="7"/>
        <v>0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" hidden="1" x14ac:dyDescent="0.2">
      <c r="A408" s="1">
        <v>927</v>
      </c>
      <c r="B408" s="1" t="str">
        <f>VLOOKUP(D408,Weeknummering!$A$1:$B$202,2,FALSE)</f>
        <v>W12</v>
      </c>
      <c r="C408" s="1" t="s">
        <v>45</v>
      </c>
      <c r="D408" s="2">
        <v>43443</v>
      </c>
      <c r="E408" s="3">
        <v>0.52083333333333337</v>
      </c>
      <c r="F408" s="1" t="s">
        <v>11</v>
      </c>
      <c r="G408" s="1" t="s">
        <v>49</v>
      </c>
      <c r="H408" s="1" t="s">
        <v>13</v>
      </c>
      <c r="I408" s="7"/>
      <c r="J408" s="7"/>
      <c r="K408" s="18" t="b">
        <f t="shared" si="7"/>
        <v>0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" hidden="1" x14ac:dyDescent="0.2">
      <c r="A409" s="1">
        <v>873</v>
      </c>
      <c r="B409" s="1" t="str">
        <f>VLOOKUP(D409,Weeknummering!$A$1:$B$202,2,FALSE)</f>
        <v>W12</v>
      </c>
      <c r="C409" s="1" t="s">
        <v>51</v>
      </c>
      <c r="D409" s="2">
        <v>43443</v>
      </c>
      <c r="E409" s="3">
        <v>0.69791666666666663</v>
      </c>
      <c r="F409" s="1" t="s">
        <v>81</v>
      </c>
      <c r="G409" s="1" t="s">
        <v>52</v>
      </c>
      <c r="H409" s="1" t="s">
        <v>23</v>
      </c>
      <c r="I409" s="7"/>
      <c r="J409" s="7"/>
      <c r="K409" s="18" t="b">
        <f t="shared" si="7"/>
        <v>0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" hidden="1" x14ac:dyDescent="0.2">
      <c r="A410" s="1">
        <v>778</v>
      </c>
      <c r="B410" s="1" t="str">
        <f>VLOOKUP(D410,Weeknummering!$A$1:$B$202,2,FALSE)</f>
        <v>W12</v>
      </c>
      <c r="C410" s="1" t="s">
        <v>30</v>
      </c>
      <c r="D410" s="2">
        <v>43443</v>
      </c>
      <c r="E410" s="3">
        <v>0.8125</v>
      </c>
      <c r="F410" s="1" t="s">
        <v>56</v>
      </c>
      <c r="G410" s="1" t="s">
        <v>31</v>
      </c>
      <c r="H410" s="1" t="s">
        <v>65</v>
      </c>
      <c r="I410" s="7"/>
      <c r="J410" s="7"/>
      <c r="K410" s="18" t="b">
        <f t="shared" si="7"/>
        <v>0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" hidden="1" x14ac:dyDescent="0.2">
      <c r="A411" s="1">
        <v>781</v>
      </c>
      <c r="B411" s="1" t="str">
        <f>VLOOKUP(D411,Weeknummering!$A$1:$B$202,2,FALSE)</f>
        <v>W12</v>
      </c>
      <c r="C411" s="1" t="s">
        <v>30</v>
      </c>
      <c r="D411" s="2">
        <v>43443</v>
      </c>
      <c r="E411" s="3">
        <v>0.86458333333333337</v>
      </c>
      <c r="F411" s="1" t="s">
        <v>43</v>
      </c>
      <c r="G411" s="1" t="s">
        <v>35</v>
      </c>
      <c r="H411" s="1" t="s">
        <v>23</v>
      </c>
      <c r="I411" s="7"/>
      <c r="J411" s="7"/>
      <c r="K411" s="18" t="b">
        <f t="shared" si="7"/>
        <v>0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" hidden="1" x14ac:dyDescent="0.2">
      <c r="A412" s="1">
        <v>90</v>
      </c>
      <c r="B412" s="1" t="str">
        <f>VLOOKUP(D412,Weeknummering!$A$1:$B$202,2,FALSE)</f>
        <v>W13</v>
      </c>
      <c r="C412" s="1" t="s">
        <v>85</v>
      </c>
      <c r="D412" s="2">
        <v>43448</v>
      </c>
      <c r="E412" s="3">
        <v>0.85416666666666663</v>
      </c>
      <c r="F412" s="1" t="s">
        <v>27</v>
      </c>
      <c r="G412" s="1" t="s">
        <v>21</v>
      </c>
      <c r="H412" s="1" t="s">
        <v>29</v>
      </c>
      <c r="I412" s="7"/>
      <c r="J412" s="7"/>
      <c r="K412" s="18" t="b">
        <f t="shared" si="7"/>
        <v>0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" hidden="1" x14ac:dyDescent="0.2">
      <c r="A413" s="1">
        <v>43</v>
      </c>
      <c r="B413" s="1" t="str">
        <f>VLOOKUP(D413,Weeknummering!$A$1:$B$202,2,FALSE)</f>
        <v>W13</v>
      </c>
      <c r="C413" s="1" t="s">
        <v>85</v>
      </c>
      <c r="D413" s="2">
        <v>43448</v>
      </c>
      <c r="E413" s="3">
        <v>0.85416666666666663</v>
      </c>
      <c r="F413" s="1" t="s">
        <v>19</v>
      </c>
      <c r="G413" s="1" t="s">
        <v>37</v>
      </c>
      <c r="H413" s="1" t="s">
        <v>36</v>
      </c>
      <c r="I413" s="7"/>
      <c r="J413" s="7"/>
      <c r="K413" s="18" t="b">
        <f t="shared" si="7"/>
        <v>0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" hidden="1" x14ac:dyDescent="0.2">
      <c r="A414" s="1">
        <v>465</v>
      </c>
      <c r="B414" s="1" t="str">
        <f>VLOOKUP(D414,Weeknummering!$A$1:$B$202,2,FALSE)</f>
        <v>W13</v>
      </c>
      <c r="C414" s="1" t="s">
        <v>40</v>
      </c>
      <c r="D414" s="2">
        <v>43448</v>
      </c>
      <c r="E414" s="3">
        <v>0.88541666666666663</v>
      </c>
      <c r="F414" s="1" t="s">
        <v>56</v>
      </c>
      <c r="G414" s="1" t="s">
        <v>14</v>
      </c>
      <c r="H414" s="1" t="s">
        <v>65</v>
      </c>
      <c r="I414" s="7"/>
      <c r="J414" s="7"/>
      <c r="K414" s="18" t="b">
        <f t="shared" si="7"/>
        <v>0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" x14ac:dyDescent="0.2">
      <c r="A415" s="1">
        <v>685</v>
      </c>
      <c r="B415" s="1" t="str">
        <f>VLOOKUP(D415,Weeknummering!$A$1:$B$202,2,FALSE)</f>
        <v>W14</v>
      </c>
      <c r="C415" s="1" t="s">
        <v>30</v>
      </c>
      <c r="D415" s="2">
        <v>43456</v>
      </c>
      <c r="E415" s="3">
        <v>0.83333333333333337</v>
      </c>
      <c r="F415" s="1" t="s">
        <v>69</v>
      </c>
      <c r="G415" s="1" t="s">
        <v>34</v>
      </c>
      <c r="H415" s="1" t="s">
        <v>25</v>
      </c>
      <c r="I415" s="7"/>
      <c r="J415" s="7"/>
      <c r="K415" s="18" t="b">
        <f t="shared" si="7"/>
        <v>1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" hidden="1" x14ac:dyDescent="0.2">
      <c r="A416" s="1">
        <v>696</v>
      </c>
      <c r="B416" s="1" t="str">
        <f>VLOOKUP(D416,Weeknummering!$A$1:$B$202,2,FALSE)</f>
        <v>W13</v>
      </c>
      <c r="C416" s="1" t="s">
        <v>30</v>
      </c>
      <c r="D416" s="2">
        <v>43449</v>
      </c>
      <c r="E416" s="10">
        <v>0.85416666666666663</v>
      </c>
      <c r="F416" s="1" t="s">
        <v>47</v>
      </c>
      <c r="G416" s="1" t="s">
        <v>35</v>
      </c>
      <c r="H416" s="1" t="s">
        <v>44</v>
      </c>
      <c r="I416" s="7"/>
      <c r="J416" s="7"/>
      <c r="K416" s="18" t="b">
        <f t="shared" si="7"/>
        <v>0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" hidden="1" x14ac:dyDescent="0.2">
      <c r="A417" s="1">
        <v>127</v>
      </c>
      <c r="B417" s="1" t="str">
        <f>VLOOKUP(D417,Weeknummering!$A$1:$B$202,2,FALSE)</f>
        <v>W13</v>
      </c>
      <c r="C417" s="1" t="s">
        <v>85</v>
      </c>
      <c r="D417" s="2">
        <v>43449</v>
      </c>
      <c r="E417" s="3">
        <v>0.75</v>
      </c>
      <c r="F417" s="1" t="s">
        <v>38</v>
      </c>
      <c r="G417" s="1" t="s">
        <v>28</v>
      </c>
      <c r="H417" s="1" t="s">
        <v>59</v>
      </c>
      <c r="I417" s="7"/>
      <c r="J417" s="7"/>
      <c r="K417" s="18" t="b">
        <f t="shared" si="7"/>
        <v>0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" hidden="1" x14ac:dyDescent="0.2">
      <c r="A418" s="1">
        <v>102</v>
      </c>
      <c r="B418" s="1" t="str">
        <f>VLOOKUP(D418,Weeknummering!$A$1:$B$202,2,FALSE)</f>
        <v>W13</v>
      </c>
      <c r="C418" s="1" t="s">
        <v>85</v>
      </c>
      <c r="D418" s="2">
        <v>43449</v>
      </c>
      <c r="E418" s="3">
        <v>0.82291666666666663</v>
      </c>
      <c r="F418" s="1" t="s">
        <v>12</v>
      </c>
      <c r="G418" s="1" t="s">
        <v>11</v>
      </c>
      <c r="H418" s="1" t="s">
        <v>23</v>
      </c>
      <c r="I418" s="7"/>
      <c r="J418" s="7"/>
      <c r="K418" s="18" t="b">
        <f t="shared" si="7"/>
        <v>0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" hidden="1" x14ac:dyDescent="0.2">
      <c r="A419" s="1">
        <v>182</v>
      </c>
      <c r="B419" s="1" t="str">
        <f>VLOOKUP(D419,Weeknummering!$A$1:$B$202,2,FALSE)</f>
        <v>W13</v>
      </c>
      <c r="C419" s="1" t="s">
        <v>85</v>
      </c>
      <c r="D419" s="2">
        <v>43449</v>
      </c>
      <c r="E419" s="3">
        <v>0.83333333333333337</v>
      </c>
      <c r="F419" s="1" t="s">
        <v>18</v>
      </c>
      <c r="G419" s="1" t="s">
        <v>24</v>
      </c>
      <c r="H419" s="1" t="s">
        <v>20</v>
      </c>
      <c r="I419" s="7"/>
      <c r="J419" s="7"/>
      <c r="K419" s="18" t="b">
        <f t="shared" si="7"/>
        <v>0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" hidden="1" x14ac:dyDescent="0.2">
      <c r="A420" s="1">
        <v>91</v>
      </c>
      <c r="B420" s="1" t="str">
        <f>VLOOKUP(D420,Weeknummering!$A$1:$B$202,2,FALSE)</f>
        <v>W13</v>
      </c>
      <c r="C420" s="1" t="s">
        <v>85</v>
      </c>
      <c r="D420" s="2">
        <v>43449</v>
      </c>
      <c r="E420" s="3">
        <v>0.84375</v>
      </c>
      <c r="F420" s="1" t="s">
        <v>58</v>
      </c>
      <c r="G420" s="1" t="s">
        <v>14</v>
      </c>
      <c r="H420" s="1" t="s">
        <v>76</v>
      </c>
      <c r="I420" s="7"/>
      <c r="J420" s="7"/>
      <c r="K420" s="18" t="b">
        <f t="shared" si="7"/>
        <v>0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" hidden="1" x14ac:dyDescent="0.2">
      <c r="A421" s="1">
        <v>491</v>
      </c>
      <c r="B421" s="1" t="str">
        <f>VLOOKUP(D421,Weeknummering!$A$1:$B$202,2,FALSE)</f>
        <v>W13</v>
      </c>
      <c r="C421" s="1" t="s">
        <v>40</v>
      </c>
      <c r="D421" s="2">
        <v>43449</v>
      </c>
      <c r="E421" s="3">
        <v>0.88541666666666663</v>
      </c>
      <c r="F421" s="1" t="s">
        <v>74</v>
      </c>
      <c r="G421" s="1" t="s">
        <v>83</v>
      </c>
      <c r="H421" s="1" t="s">
        <v>48</v>
      </c>
      <c r="I421" s="7"/>
      <c r="J421" s="7"/>
      <c r="K421" s="18" t="b">
        <f t="shared" si="7"/>
        <v>0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" hidden="1" x14ac:dyDescent="0.2">
      <c r="A422" s="1">
        <v>402</v>
      </c>
      <c r="B422" s="1" t="str">
        <f>VLOOKUP(D422,Weeknummering!$A$1:$B$202,2,FALSE)</f>
        <v>W13</v>
      </c>
      <c r="C422" s="1" t="s">
        <v>40</v>
      </c>
      <c r="D422" s="2">
        <v>43449</v>
      </c>
      <c r="E422" s="3">
        <v>0.85416666666666663</v>
      </c>
      <c r="F422" s="1" t="s">
        <v>15</v>
      </c>
      <c r="G422" s="1" t="s">
        <v>21</v>
      </c>
      <c r="H422" s="1" t="s">
        <v>25</v>
      </c>
      <c r="I422" s="7"/>
      <c r="J422" s="7"/>
      <c r="K422" s="18" t="b">
        <f t="shared" si="7"/>
        <v>0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" hidden="1" x14ac:dyDescent="0.2">
      <c r="A423" s="1">
        <v>1107</v>
      </c>
      <c r="B423" s="1" t="str">
        <f>VLOOKUP(D423,Weeknummering!$A$1:$B$202,2,FALSE)</f>
        <v>W13</v>
      </c>
      <c r="C423" s="1" t="s">
        <v>62</v>
      </c>
      <c r="D423" s="2">
        <v>43449</v>
      </c>
      <c r="E423" s="3">
        <v>0.88541666666666663</v>
      </c>
      <c r="F423" s="1" t="s">
        <v>21</v>
      </c>
      <c r="G423" s="1" t="s">
        <v>82</v>
      </c>
      <c r="H423" s="1" t="s">
        <v>22</v>
      </c>
      <c r="I423" s="7"/>
      <c r="J423" s="7"/>
      <c r="K423" s="18" t="b">
        <f t="shared" si="7"/>
        <v>0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" hidden="1" x14ac:dyDescent="0.2">
      <c r="A424" s="1">
        <v>1124</v>
      </c>
      <c r="B424" s="1" t="str">
        <f>VLOOKUP(D424,Weeknummering!$A$1:$B$202,2,FALSE)</f>
        <v>W13</v>
      </c>
      <c r="C424" s="1" t="s">
        <v>62</v>
      </c>
      <c r="D424" s="2">
        <v>43449</v>
      </c>
      <c r="E424" s="3">
        <v>0.73958333333333337</v>
      </c>
      <c r="F424" s="1" t="s">
        <v>80</v>
      </c>
      <c r="G424" s="1" t="s">
        <v>72</v>
      </c>
      <c r="H424" s="1" t="s">
        <v>13</v>
      </c>
      <c r="I424" s="7"/>
      <c r="J424" s="7"/>
      <c r="K424" s="18" t="b">
        <f t="shared" si="7"/>
        <v>0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" hidden="1" x14ac:dyDescent="0.2">
      <c r="A425" s="1">
        <v>935</v>
      </c>
      <c r="B425" s="1" t="str">
        <f>VLOOKUP(D425,Weeknummering!$A$1:$B$202,2,FALSE)</f>
        <v>W13</v>
      </c>
      <c r="C425" s="1" t="s">
        <v>45</v>
      </c>
      <c r="D425" s="2">
        <v>43449</v>
      </c>
      <c r="E425" s="10">
        <v>0.40277777777777779</v>
      </c>
      <c r="F425" s="1" t="s">
        <v>61</v>
      </c>
      <c r="G425" s="1" t="s">
        <v>43</v>
      </c>
      <c r="H425" s="1" t="s">
        <v>16</v>
      </c>
      <c r="I425" s="7"/>
      <c r="J425" s="7"/>
      <c r="K425" s="18" t="b">
        <f t="shared" si="7"/>
        <v>0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" hidden="1" x14ac:dyDescent="0.2">
      <c r="A426" s="1">
        <v>1088</v>
      </c>
      <c r="B426" s="1" t="str">
        <f>VLOOKUP(D426,Weeknummering!$A$1:$B$202,2,FALSE)</f>
        <v>W13</v>
      </c>
      <c r="C426" s="1" t="s">
        <v>41</v>
      </c>
      <c r="D426" s="2">
        <v>43449</v>
      </c>
      <c r="E426" s="3">
        <v>0.40277777777777779</v>
      </c>
      <c r="F426" s="1" t="s">
        <v>46</v>
      </c>
      <c r="G426" s="1" t="s">
        <v>43</v>
      </c>
      <c r="H426" s="1" t="s">
        <v>48</v>
      </c>
      <c r="I426" s="7"/>
      <c r="J426" s="7"/>
      <c r="K426" s="18" t="b">
        <f t="shared" si="7"/>
        <v>0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" hidden="1" x14ac:dyDescent="0.2">
      <c r="A427" s="1">
        <v>1017</v>
      </c>
      <c r="B427" s="1" t="str">
        <f>VLOOKUP(D427,Weeknummering!$A$1:$B$202,2,FALSE)</f>
        <v>W13</v>
      </c>
      <c r="C427" s="1" t="s">
        <v>41</v>
      </c>
      <c r="D427" s="2">
        <v>43449</v>
      </c>
      <c r="E427" s="3">
        <v>0.375</v>
      </c>
      <c r="F427" s="1" t="s">
        <v>21</v>
      </c>
      <c r="G427" s="1" t="s">
        <v>49</v>
      </c>
      <c r="H427" s="1" t="s">
        <v>22</v>
      </c>
      <c r="I427" s="7"/>
      <c r="J427" s="7"/>
      <c r="K427" s="18" t="b">
        <f t="shared" si="7"/>
        <v>0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" hidden="1" x14ac:dyDescent="0.2">
      <c r="A428" s="1">
        <v>1068</v>
      </c>
      <c r="B428" s="1" t="str">
        <f>VLOOKUP(D428,Weeknummering!$A$1:$B$202,2,FALSE)</f>
        <v>W13</v>
      </c>
      <c r="C428" s="1" t="s">
        <v>41</v>
      </c>
      <c r="D428" s="2">
        <v>43449</v>
      </c>
      <c r="E428" s="3">
        <v>0.8125</v>
      </c>
      <c r="F428" s="1" t="s">
        <v>56</v>
      </c>
      <c r="G428" s="1" t="s">
        <v>68</v>
      </c>
      <c r="H428" s="1" t="s">
        <v>65</v>
      </c>
      <c r="I428" s="7"/>
      <c r="J428" s="7"/>
      <c r="K428" s="18" t="b">
        <f t="shared" si="7"/>
        <v>0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" hidden="1" x14ac:dyDescent="0.2">
      <c r="A429" s="1">
        <v>575</v>
      </c>
      <c r="B429" s="1" t="str">
        <f>VLOOKUP(D429,Weeknummering!$A$1:$B$202,2,FALSE)</f>
        <v>W13</v>
      </c>
      <c r="C429" s="1" t="s">
        <v>70</v>
      </c>
      <c r="D429" s="2">
        <v>43449</v>
      </c>
      <c r="E429" s="10">
        <v>0.81597222222222221</v>
      </c>
      <c r="F429" s="1" t="s">
        <v>14</v>
      </c>
      <c r="G429" s="1" t="s">
        <v>46</v>
      </c>
      <c r="H429" s="1" t="s">
        <v>16</v>
      </c>
      <c r="I429" s="7"/>
      <c r="J429" s="7"/>
      <c r="K429" s="18" t="b">
        <f t="shared" si="7"/>
        <v>0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" hidden="1" x14ac:dyDescent="0.2">
      <c r="A430" s="1">
        <v>948</v>
      </c>
      <c r="B430" s="1" t="str">
        <f>VLOOKUP(D430,Weeknummering!$A$1:$B$202,2,FALSE)</f>
        <v>W13</v>
      </c>
      <c r="C430" s="1" t="s">
        <v>45</v>
      </c>
      <c r="D430" s="2">
        <v>43449</v>
      </c>
      <c r="E430" s="3">
        <v>0.68055555555555558</v>
      </c>
      <c r="F430" s="1" t="s">
        <v>47</v>
      </c>
      <c r="G430" s="1" t="s">
        <v>21</v>
      </c>
      <c r="H430" s="1" t="s">
        <v>77</v>
      </c>
      <c r="I430" s="7"/>
      <c r="J430" s="7"/>
      <c r="K430" s="18" t="b">
        <f t="shared" si="7"/>
        <v>0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" hidden="1" x14ac:dyDescent="0.2">
      <c r="A431" s="1">
        <v>862</v>
      </c>
      <c r="B431" s="1" t="str">
        <f>VLOOKUP(D431,Weeknummering!$A$1:$B$202,2,FALSE)</f>
        <v>W13</v>
      </c>
      <c r="C431" s="1" t="s">
        <v>51</v>
      </c>
      <c r="D431" s="2">
        <v>43449</v>
      </c>
      <c r="E431" s="3">
        <v>0.4861111111111111</v>
      </c>
      <c r="F431" s="1" t="s">
        <v>53</v>
      </c>
      <c r="G431" s="1" t="s">
        <v>14</v>
      </c>
      <c r="H431" s="1" t="s">
        <v>48</v>
      </c>
      <c r="I431" s="11"/>
      <c r="J431" s="7"/>
      <c r="K431" s="18" t="b">
        <f t="shared" si="7"/>
        <v>0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" hidden="1" x14ac:dyDescent="0.2">
      <c r="A432" s="1">
        <v>868</v>
      </c>
      <c r="B432" s="1" t="str">
        <f>VLOOKUP(D432,Weeknummering!$A$1:$B$202,2,FALSE)</f>
        <v>W13</v>
      </c>
      <c r="C432" s="1" t="s">
        <v>51</v>
      </c>
      <c r="D432" s="2">
        <v>43449</v>
      </c>
      <c r="E432" s="10">
        <v>0.73958333333333337</v>
      </c>
      <c r="F432" s="1" t="s">
        <v>78</v>
      </c>
      <c r="G432" s="1" t="s">
        <v>11</v>
      </c>
      <c r="H432" s="1" t="s">
        <v>44</v>
      </c>
      <c r="I432" s="7"/>
      <c r="J432" s="7"/>
      <c r="K432" s="18" t="b">
        <f t="shared" si="7"/>
        <v>0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" hidden="1" x14ac:dyDescent="0.2">
      <c r="A433" s="1">
        <v>1189</v>
      </c>
      <c r="B433" s="1" t="str">
        <f>VLOOKUP(D433,Weeknummering!$A$1:$B$202,2,FALSE)</f>
        <v>W13</v>
      </c>
      <c r="C433" s="1" t="s">
        <v>62</v>
      </c>
      <c r="D433" s="2">
        <v>43449</v>
      </c>
      <c r="E433" s="10">
        <v>0.90625</v>
      </c>
      <c r="F433" s="1" t="s">
        <v>64</v>
      </c>
      <c r="G433" s="1" t="s">
        <v>43</v>
      </c>
      <c r="H433" s="1" t="s">
        <v>16</v>
      </c>
      <c r="I433" s="7"/>
      <c r="J433" s="7"/>
      <c r="K433" s="18" t="b">
        <f t="shared" si="7"/>
        <v>0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" hidden="1" x14ac:dyDescent="0.2">
      <c r="A434" s="1">
        <v>594</v>
      </c>
      <c r="B434" s="1" t="str">
        <f>VLOOKUP(D434,Weeknummering!$A$1:$B$202,2,FALSE)</f>
        <v>W13</v>
      </c>
      <c r="C434" s="1" t="s">
        <v>70</v>
      </c>
      <c r="D434" s="2">
        <v>43449</v>
      </c>
      <c r="E434" s="3">
        <v>0.72916666666666663</v>
      </c>
      <c r="F434" s="1" t="s">
        <v>49</v>
      </c>
      <c r="G434" s="1" t="s">
        <v>43</v>
      </c>
      <c r="H434" s="1" t="s">
        <v>50</v>
      </c>
      <c r="I434" s="7"/>
      <c r="J434" s="7"/>
      <c r="K434" s="18" t="b">
        <f t="shared" si="7"/>
        <v>0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" hidden="1" x14ac:dyDescent="0.2">
      <c r="A435" s="1">
        <v>845</v>
      </c>
      <c r="B435" s="1" t="str">
        <f>VLOOKUP(D435,Weeknummering!$A$1:$B$202,2,FALSE)</f>
        <v>W13</v>
      </c>
      <c r="C435" s="1" t="s">
        <v>51</v>
      </c>
      <c r="D435" s="2">
        <v>43449</v>
      </c>
      <c r="E435" s="3">
        <v>0.77083333333333337</v>
      </c>
      <c r="F435" s="1" t="s">
        <v>52</v>
      </c>
      <c r="G435" s="1" t="s">
        <v>54</v>
      </c>
      <c r="H435" s="1" t="s">
        <v>22</v>
      </c>
      <c r="I435" s="7"/>
      <c r="J435" s="7"/>
      <c r="K435" s="18" t="b">
        <f t="shared" si="7"/>
        <v>0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" hidden="1" x14ac:dyDescent="0.2">
      <c r="A436" s="16">
        <v>731</v>
      </c>
      <c r="B436" s="1" t="str">
        <f>VLOOKUP(D436,Weeknummering!$A$1:$B$202,2,FALSE)</f>
        <v>W13</v>
      </c>
      <c r="C436" s="1" t="s">
        <v>30</v>
      </c>
      <c r="D436" s="2">
        <v>43449</v>
      </c>
      <c r="E436" s="3">
        <v>0.85416666666666663</v>
      </c>
      <c r="F436" s="1" t="s">
        <v>11</v>
      </c>
      <c r="G436" s="1" t="s">
        <v>43</v>
      </c>
      <c r="H436" s="1" t="s">
        <v>13</v>
      </c>
      <c r="I436" s="7"/>
      <c r="J436" s="7"/>
      <c r="K436" s="18" t="b">
        <f t="shared" si="7"/>
        <v>0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" hidden="1" x14ac:dyDescent="0.2">
      <c r="A437" s="1">
        <v>177</v>
      </c>
      <c r="B437" s="1" t="str">
        <f>VLOOKUP(D437,Weeknummering!$A$1:$B$202,2,FALSE)</f>
        <v>W13</v>
      </c>
      <c r="C437" s="1" t="s">
        <v>85</v>
      </c>
      <c r="D437" s="2">
        <v>43450</v>
      </c>
      <c r="E437" s="3">
        <v>0.85416666666666663</v>
      </c>
      <c r="F437" s="1" t="s">
        <v>11</v>
      </c>
      <c r="G437" s="1" t="s">
        <v>38</v>
      </c>
      <c r="H437" s="1" t="s">
        <v>13</v>
      </c>
      <c r="I437" s="7"/>
      <c r="J437" s="7"/>
      <c r="K437" s="18" t="b">
        <f t="shared" si="7"/>
        <v>0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" hidden="1" x14ac:dyDescent="0.2">
      <c r="A438" s="1">
        <v>180</v>
      </c>
      <c r="B438" s="1" t="str">
        <f>VLOOKUP(D438,Weeknummering!$A$1:$B$202,2,FALSE)</f>
        <v>W13</v>
      </c>
      <c r="C438" s="1" t="s">
        <v>85</v>
      </c>
      <c r="D438" s="2">
        <v>43450</v>
      </c>
      <c r="E438" s="3">
        <v>0.76041666666666663</v>
      </c>
      <c r="F438" s="1" t="s">
        <v>14</v>
      </c>
      <c r="G438" s="1" t="s">
        <v>58</v>
      </c>
      <c r="H438" s="1" t="s">
        <v>16</v>
      </c>
      <c r="I438" s="7"/>
      <c r="J438" s="7"/>
      <c r="K438" s="18" t="b">
        <f t="shared" si="7"/>
        <v>0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" hidden="1" x14ac:dyDescent="0.2">
      <c r="A439" s="1">
        <v>31</v>
      </c>
      <c r="B439" s="1" t="str">
        <f>VLOOKUP(D439,Weeknummering!$A$1:$B$202,2,FALSE)</f>
        <v>W13</v>
      </c>
      <c r="C439" s="1" t="s">
        <v>85</v>
      </c>
      <c r="D439" s="2">
        <v>43450</v>
      </c>
      <c r="E439" s="3">
        <v>0.83333333333333337</v>
      </c>
      <c r="F439" s="1" t="s">
        <v>24</v>
      </c>
      <c r="G439" s="1" t="s">
        <v>21</v>
      </c>
      <c r="H439" s="1" t="s">
        <v>48</v>
      </c>
      <c r="I439" s="7"/>
      <c r="J439" s="7"/>
      <c r="K439" s="18" t="b">
        <f t="shared" si="7"/>
        <v>0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" hidden="1" x14ac:dyDescent="0.2">
      <c r="A440" s="1">
        <v>12</v>
      </c>
      <c r="B440" s="1" t="str">
        <f>VLOOKUP(D440,Weeknummering!$A$1:$B$202,2,FALSE)</f>
        <v>W13</v>
      </c>
      <c r="C440" s="1" t="s">
        <v>85</v>
      </c>
      <c r="D440" s="2">
        <v>43450</v>
      </c>
      <c r="E440" s="3">
        <v>0.75</v>
      </c>
      <c r="F440" s="1" t="s">
        <v>37</v>
      </c>
      <c r="G440" s="1" t="s">
        <v>27</v>
      </c>
      <c r="H440" s="1" t="s">
        <v>39</v>
      </c>
      <c r="I440" s="7"/>
      <c r="J440" s="7"/>
      <c r="K440" s="18" t="b">
        <f t="shared" si="7"/>
        <v>0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" hidden="1" x14ac:dyDescent="0.2">
      <c r="A441" s="1">
        <v>181</v>
      </c>
      <c r="B441" s="1" t="str">
        <f>VLOOKUP(D441,Weeknummering!$A$1:$B$202,2,FALSE)</f>
        <v>W13</v>
      </c>
      <c r="C441" s="1" t="s">
        <v>85</v>
      </c>
      <c r="D441" s="2">
        <v>43450</v>
      </c>
      <c r="E441" s="3">
        <v>0.79166666666666663</v>
      </c>
      <c r="F441" s="1" t="s">
        <v>28</v>
      </c>
      <c r="G441" s="1" t="s">
        <v>19</v>
      </c>
      <c r="H441" s="1" t="s">
        <v>60</v>
      </c>
      <c r="I441" s="7"/>
      <c r="J441" s="7"/>
      <c r="K441" s="18" t="b">
        <f t="shared" si="7"/>
        <v>0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" hidden="1" x14ac:dyDescent="0.2">
      <c r="A442" s="1">
        <v>458</v>
      </c>
      <c r="B442" s="1" t="str">
        <f>VLOOKUP(D442,Weeknummering!$A$1:$B$202,2,FALSE)</f>
        <v>W13</v>
      </c>
      <c r="C442" s="1" t="s">
        <v>40</v>
      </c>
      <c r="D442" s="2">
        <v>43450</v>
      </c>
      <c r="E442" s="3">
        <v>0.86458333333333337</v>
      </c>
      <c r="F442" s="1" t="s">
        <v>43</v>
      </c>
      <c r="G442" s="1" t="s">
        <v>73</v>
      </c>
      <c r="H442" s="1" t="s">
        <v>23</v>
      </c>
      <c r="I442" s="7"/>
      <c r="J442" s="7"/>
      <c r="K442" s="18" t="b">
        <f t="shared" si="7"/>
        <v>0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" hidden="1" x14ac:dyDescent="0.2">
      <c r="A443" s="1">
        <v>1156</v>
      </c>
      <c r="B443" s="1" t="str">
        <f>VLOOKUP(D443,Weeknummering!$A$1:$B$202,2,FALSE)</f>
        <v>W13</v>
      </c>
      <c r="C443" s="1" t="s">
        <v>62</v>
      </c>
      <c r="D443" s="2">
        <v>43450</v>
      </c>
      <c r="E443" s="3">
        <v>0.80208333333333337</v>
      </c>
      <c r="F443" s="1" t="s">
        <v>67</v>
      </c>
      <c r="G443" s="1" t="s">
        <v>56</v>
      </c>
      <c r="H443" s="1" t="s">
        <v>77</v>
      </c>
      <c r="I443" s="7"/>
      <c r="J443" s="7"/>
      <c r="K443" s="18" t="b">
        <f t="shared" si="7"/>
        <v>0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" hidden="1" x14ac:dyDescent="0.2">
      <c r="A444" s="1">
        <v>1023</v>
      </c>
      <c r="B444" s="1" t="str">
        <f>VLOOKUP(D444,Weeknummering!$A$1:$B$202,2,FALSE)</f>
        <v>W13</v>
      </c>
      <c r="C444" s="1" t="s">
        <v>41</v>
      </c>
      <c r="D444" s="2">
        <v>43450</v>
      </c>
      <c r="E444" s="3">
        <v>0.52083333333333337</v>
      </c>
      <c r="F444" s="1" t="s">
        <v>11</v>
      </c>
      <c r="G444" s="1" t="s">
        <v>42</v>
      </c>
      <c r="H444" s="1" t="s">
        <v>13</v>
      </c>
      <c r="I444" s="7"/>
      <c r="J444" s="7"/>
      <c r="K444" s="18" t="b">
        <f t="shared" si="7"/>
        <v>0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" hidden="1" x14ac:dyDescent="0.2">
      <c r="A445" s="1">
        <v>887</v>
      </c>
      <c r="B445" s="1" t="str">
        <f>VLOOKUP(D445,Weeknummering!$A$1:$B$202,2,FALSE)</f>
        <v>W13</v>
      </c>
      <c r="C445" s="1" t="s">
        <v>51</v>
      </c>
      <c r="D445" s="2">
        <v>43450</v>
      </c>
      <c r="E445" s="3">
        <v>0.69791666666666663</v>
      </c>
      <c r="F445" s="1" t="s">
        <v>54</v>
      </c>
      <c r="G445" s="1" t="s">
        <v>15</v>
      </c>
      <c r="H445" s="1" t="s">
        <v>23</v>
      </c>
      <c r="I445" s="7"/>
      <c r="J445" s="7"/>
      <c r="K445" s="18" t="b">
        <f t="shared" si="7"/>
        <v>0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" hidden="1" x14ac:dyDescent="0.2">
      <c r="A446" s="1">
        <v>556</v>
      </c>
      <c r="B446" s="1" t="str">
        <f>VLOOKUP(D446,Weeknummering!$A$1:$B$202,2,FALSE)</f>
        <v>W13</v>
      </c>
      <c r="C446" s="1" t="s">
        <v>70</v>
      </c>
      <c r="D446" s="2">
        <v>43450</v>
      </c>
      <c r="E446" s="3">
        <v>0.84375</v>
      </c>
      <c r="F446" s="1" t="s">
        <v>21</v>
      </c>
      <c r="G446" s="1" t="s">
        <v>11</v>
      </c>
      <c r="H446" s="1" t="s">
        <v>22</v>
      </c>
      <c r="I446" s="7"/>
      <c r="J446" s="7"/>
      <c r="K446" s="18" t="b">
        <f t="shared" si="7"/>
        <v>0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" hidden="1" x14ac:dyDescent="0.2">
      <c r="A447" s="1">
        <v>831</v>
      </c>
      <c r="B447" s="1" t="str">
        <f>VLOOKUP(D447,Weeknummering!$A$1:$B$202,2,FALSE)</f>
        <v>W13</v>
      </c>
      <c r="C447" s="1" t="s">
        <v>51</v>
      </c>
      <c r="D447" s="2">
        <v>43450</v>
      </c>
      <c r="E447" s="3">
        <v>0.8125</v>
      </c>
      <c r="F447" s="1" t="s">
        <v>56</v>
      </c>
      <c r="G447" s="1" t="s">
        <v>81</v>
      </c>
      <c r="H447" s="1" t="s">
        <v>65</v>
      </c>
      <c r="I447" s="7"/>
      <c r="J447" s="7"/>
      <c r="K447" s="18" t="b">
        <f t="shared" si="7"/>
        <v>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" hidden="1" x14ac:dyDescent="0.2">
      <c r="A448" s="1">
        <v>708</v>
      </c>
      <c r="B448" s="1" t="str">
        <f>VLOOKUP(D448,Weeknummering!$A$1:$B$202,2,FALSE)</f>
        <v>W13</v>
      </c>
      <c r="C448" s="1" t="s">
        <v>30</v>
      </c>
      <c r="D448" s="2">
        <v>43450</v>
      </c>
      <c r="E448" s="10">
        <v>0.86805555555555558</v>
      </c>
      <c r="F448" s="1" t="s">
        <v>14</v>
      </c>
      <c r="G448" s="1" t="s">
        <v>57</v>
      </c>
      <c r="H448" s="1" t="s">
        <v>16</v>
      </c>
      <c r="I448" s="7"/>
      <c r="J448" s="7"/>
      <c r="K448" s="18" t="b">
        <f t="shared" si="7"/>
        <v>0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" hidden="1" x14ac:dyDescent="0.2">
      <c r="A449" s="1">
        <v>29</v>
      </c>
      <c r="B449" s="1" t="str">
        <f>VLOOKUP(D449,Weeknummering!$A$1:$B$202,2,FALSE)</f>
        <v>W14</v>
      </c>
      <c r="C449" s="1" t="s">
        <v>85</v>
      </c>
      <c r="D449" s="2">
        <v>43455</v>
      </c>
      <c r="E449" s="3">
        <v>0.85416666666666663</v>
      </c>
      <c r="F449" s="1" t="s">
        <v>19</v>
      </c>
      <c r="G449" s="1" t="s">
        <v>11</v>
      </c>
      <c r="H449" s="1" t="s">
        <v>36</v>
      </c>
      <c r="I449" s="7"/>
      <c r="J449" s="7"/>
      <c r="K449" s="18" t="b">
        <f t="shared" si="7"/>
        <v>0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" hidden="1" x14ac:dyDescent="0.2">
      <c r="A450" s="1">
        <v>609</v>
      </c>
      <c r="B450" s="1" t="str">
        <f>VLOOKUP(D450,Weeknummering!$A$1:$B$202,2,FALSE)</f>
        <v>W14</v>
      </c>
      <c r="C450" s="1" t="s">
        <v>70</v>
      </c>
      <c r="D450" s="2">
        <v>43455</v>
      </c>
      <c r="E450" s="3">
        <v>0.88541666666666663</v>
      </c>
      <c r="F450" s="1" t="s">
        <v>46</v>
      </c>
      <c r="G450" s="1" t="s">
        <v>43</v>
      </c>
      <c r="H450" s="1" t="s">
        <v>48</v>
      </c>
      <c r="I450" s="7"/>
      <c r="J450" s="7"/>
      <c r="K450" s="18" t="b">
        <f t="shared" si="7"/>
        <v>0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" x14ac:dyDescent="0.2">
      <c r="A451" s="1">
        <v>713</v>
      </c>
      <c r="B451" s="1" t="str">
        <f>VLOOKUP(D451,Weeknummering!$A$1:$B$202,2,FALSE)</f>
        <v>W15</v>
      </c>
      <c r="C451" s="1" t="s">
        <v>30</v>
      </c>
      <c r="D451" s="2">
        <v>43462</v>
      </c>
      <c r="E451" s="3">
        <v>0.88541666666666663</v>
      </c>
      <c r="F451" s="1" t="s">
        <v>56</v>
      </c>
      <c r="G451" s="1" t="s">
        <v>34</v>
      </c>
      <c r="H451" s="1" t="s">
        <v>65</v>
      </c>
      <c r="I451" s="7"/>
      <c r="J451" s="7"/>
      <c r="K451" s="18" t="b">
        <f t="shared" si="7"/>
        <v>1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" hidden="1" x14ac:dyDescent="0.2">
      <c r="A452" s="1">
        <v>149</v>
      </c>
      <c r="B452" s="1" t="str">
        <f>VLOOKUP(D452,Weeknummering!$A$1:$B$202,2,FALSE)</f>
        <v>W14</v>
      </c>
      <c r="C452" s="1" t="s">
        <v>85</v>
      </c>
      <c r="D452" s="2">
        <v>43456</v>
      </c>
      <c r="E452" s="3">
        <v>0.85416666666666663</v>
      </c>
      <c r="F452" s="1" t="s">
        <v>11</v>
      </c>
      <c r="G452" s="1" t="s">
        <v>14</v>
      </c>
      <c r="H452" s="1" t="s">
        <v>13</v>
      </c>
      <c r="I452" s="7"/>
      <c r="J452" s="7"/>
      <c r="K452" s="18" t="b">
        <f t="shared" si="7"/>
        <v>0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" hidden="1" x14ac:dyDescent="0.2">
      <c r="A453" s="1">
        <v>179</v>
      </c>
      <c r="B453" s="1" t="str">
        <f>VLOOKUP(D453,Weeknummering!$A$1:$B$202,2,FALSE)</f>
        <v>W14</v>
      </c>
      <c r="C453" s="1" t="s">
        <v>85</v>
      </c>
      <c r="D453" s="2">
        <v>43456</v>
      </c>
      <c r="E453" s="3">
        <v>0.78125</v>
      </c>
      <c r="F453" s="1" t="s">
        <v>21</v>
      </c>
      <c r="G453" s="1" t="s">
        <v>27</v>
      </c>
      <c r="H453" s="1" t="s">
        <v>22</v>
      </c>
      <c r="I453" s="7"/>
      <c r="J453" s="7"/>
      <c r="K453" s="18" t="b">
        <f t="shared" si="7"/>
        <v>0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" hidden="1" x14ac:dyDescent="0.2">
      <c r="A454" s="1">
        <v>61</v>
      </c>
      <c r="B454" s="1" t="str">
        <f>VLOOKUP(D454,Weeknummering!$A$1:$B$202,2,FALSE)</f>
        <v>W14</v>
      </c>
      <c r="C454" s="1" t="s">
        <v>85</v>
      </c>
      <c r="D454" s="2">
        <v>43456</v>
      </c>
      <c r="E454" s="3">
        <v>0.82291666666666663</v>
      </c>
      <c r="F454" s="1" t="s">
        <v>12</v>
      </c>
      <c r="G454" s="1" t="s">
        <v>24</v>
      </c>
      <c r="H454" s="1" t="s">
        <v>23</v>
      </c>
      <c r="I454" s="7"/>
      <c r="J454" s="7"/>
      <c r="K454" s="18" t="b">
        <f t="shared" si="7"/>
        <v>0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" hidden="1" x14ac:dyDescent="0.2">
      <c r="A455" s="1">
        <v>10</v>
      </c>
      <c r="B455" s="1" t="str">
        <f>VLOOKUP(D455,Weeknummering!$A$1:$B$202,2,FALSE)</f>
        <v>W14</v>
      </c>
      <c r="C455" s="1" t="s">
        <v>85</v>
      </c>
      <c r="D455" s="2">
        <v>43456</v>
      </c>
      <c r="E455" s="3">
        <v>0.83333333333333337</v>
      </c>
      <c r="F455" s="1" t="s">
        <v>18</v>
      </c>
      <c r="G455" s="1" t="s">
        <v>38</v>
      </c>
      <c r="H455" s="1" t="s">
        <v>20</v>
      </c>
      <c r="I455" s="7"/>
      <c r="J455" s="7"/>
      <c r="K455" s="18" t="b">
        <f t="shared" si="7"/>
        <v>0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" hidden="1" x14ac:dyDescent="0.2">
      <c r="A456" s="1">
        <v>416</v>
      </c>
      <c r="B456" s="1" t="str">
        <f>VLOOKUP(D456,Weeknummering!$A$1:$B$202,2,FALSE)</f>
        <v>W14</v>
      </c>
      <c r="C456" s="1" t="s">
        <v>40</v>
      </c>
      <c r="D456" s="2">
        <v>43456</v>
      </c>
      <c r="E456" s="3">
        <v>0.8125</v>
      </c>
      <c r="F456" s="1" t="s">
        <v>83</v>
      </c>
      <c r="G456" s="1" t="s">
        <v>43</v>
      </c>
      <c r="H456" s="1" t="s">
        <v>84</v>
      </c>
      <c r="I456" s="7"/>
      <c r="J456" s="7"/>
      <c r="K456" s="18" t="b">
        <f t="shared" si="7"/>
        <v>0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" hidden="1" x14ac:dyDescent="0.2">
      <c r="A457" s="1">
        <v>490</v>
      </c>
      <c r="B457" s="1" t="str">
        <f>VLOOKUP(D457,Weeknummering!$A$1:$B$202,2,FALSE)</f>
        <v>W14</v>
      </c>
      <c r="C457" s="1" t="s">
        <v>40</v>
      </c>
      <c r="D457" s="2">
        <v>43456</v>
      </c>
      <c r="E457" s="3">
        <v>0.88541666666666663</v>
      </c>
      <c r="F457" s="1" t="s">
        <v>73</v>
      </c>
      <c r="G457" s="1" t="s">
        <v>75</v>
      </c>
      <c r="H457" s="1" t="s">
        <v>48</v>
      </c>
      <c r="I457" s="7"/>
      <c r="J457" s="7"/>
      <c r="K457" s="18" t="b">
        <f t="shared" si="7"/>
        <v>0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" hidden="1" x14ac:dyDescent="0.2">
      <c r="A458" s="1">
        <v>472</v>
      </c>
      <c r="B458" s="1" t="str">
        <f>VLOOKUP(D458,Weeknummering!$A$1:$B$202,2,FALSE)</f>
        <v>W14</v>
      </c>
      <c r="C458" s="1" t="s">
        <v>40</v>
      </c>
      <c r="D458" s="2">
        <v>43456</v>
      </c>
      <c r="E458" s="3">
        <v>0.72916666666666663</v>
      </c>
      <c r="F458" s="1" t="s">
        <v>49</v>
      </c>
      <c r="G458" s="1" t="s">
        <v>15</v>
      </c>
      <c r="H458" s="1" t="s">
        <v>50</v>
      </c>
      <c r="I458" s="7"/>
      <c r="J458" s="7"/>
      <c r="K458" s="18" t="b">
        <f t="shared" si="7"/>
        <v>0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" hidden="1" x14ac:dyDescent="0.2">
      <c r="A459" s="1">
        <v>1109</v>
      </c>
      <c r="B459" s="1" t="str">
        <f>VLOOKUP(D459,Weeknummering!$A$1:$B$202,2,FALSE)</f>
        <v>W14</v>
      </c>
      <c r="C459" s="1" t="s">
        <v>62</v>
      </c>
      <c r="D459" s="2">
        <v>43456</v>
      </c>
      <c r="E459" s="3">
        <v>0.88541666666666663</v>
      </c>
      <c r="F459" s="1" t="s">
        <v>21</v>
      </c>
      <c r="G459" s="1" t="s">
        <v>14</v>
      </c>
      <c r="H459" s="1" t="s">
        <v>22</v>
      </c>
      <c r="I459" s="7"/>
      <c r="J459" s="7"/>
      <c r="K459" s="18" t="b">
        <f t="shared" ref="K459:K522" si="8">OR(EXACT(F459,"Flying Turtles"),EXACT(G459,"Flying Turtles"))</f>
        <v>0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" hidden="1" x14ac:dyDescent="0.2">
      <c r="A460" s="1">
        <v>1193</v>
      </c>
      <c r="B460" s="1" t="str">
        <f>VLOOKUP(D460,Weeknummering!$A$1:$B$202,2,FALSE)</f>
        <v>W14</v>
      </c>
      <c r="C460" s="1" t="s">
        <v>62</v>
      </c>
      <c r="D460" s="2">
        <v>43456</v>
      </c>
      <c r="E460" s="10">
        <v>0.90277777777777779</v>
      </c>
      <c r="F460" s="1" t="s">
        <v>71</v>
      </c>
      <c r="G460" s="1" t="s">
        <v>64</v>
      </c>
      <c r="H460" s="1" t="s">
        <v>16</v>
      </c>
      <c r="I460" s="7"/>
      <c r="J460" s="7"/>
      <c r="K460" s="18" t="b">
        <f t="shared" si="8"/>
        <v>0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" hidden="1" x14ac:dyDescent="0.2">
      <c r="A461" s="1">
        <v>1054</v>
      </c>
      <c r="B461" s="1" t="str">
        <f>VLOOKUP(D461,Weeknummering!$A$1:$B$202,2,FALSE)</f>
        <v>W14</v>
      </c>
      <c r="C461" s="1" t="s">
        <v>41</v>
      </c>
      <c r="D461" s="2">
        <v>43456</v>
      </c>
      <c r="E461" s="3">
        <v>0.68055555555555558</v>
      </c>
      <c r="F461" s="1" t="s">
        <v>42</v>
      </c>
      <c r="G461" s="1" t="s">
        <v>46</v>
      </c>
      <c r="H461" s="1" t="s">
        <v>77</v>
      </c>
      <c r="I461" s="7"/>
      <c r="J461" s="7"/>
      <c r="K461" s="18" t="b">
        <f t="shared" si="8"/>
        <v>0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" hidden="1" x14ac:dyDescent="0.2">
      <c r="A462" s="1">
        <v>1013</v>
      </c>
      <c r="B462" s="1" t="str">
        <f>VLOOKUP(D462,Weeknummering!$A$1:$B$202,2,FALSE)</f>
        <v>W14</v>
      </c>
      <c r="C462" s="1" t="s">
        <v>41</v>
      </c>
      <c r="D462" s="2">
        <v>43456</v>
      </c>
      <c r="E462" s="3">
        <v>0.375</v>
      </c>
      <c r="F462" s="1" t="s">
        <v>21</v>
      </c>
      <c r="G462" s="1" t="s">
        <v>68</v>
      </c>
      <c r="H462" s="1" t="s">
        <v>22</v>
      </c>
      <c r="I462" s="7"/>
      <c r="J462" s="7"/>
      <c r="K462" s="18" t="b">
        <f t="shared" si="8"/>
        <v>0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" hidden="1" x14ac:dyDescent="0.2">
      <c r="A463" s="1">
        <v>970</v>
      </c>
      <c r="B463" s="1" t="str">
        <f>VLOOKUP(D463,Weeknummering!$A$1:$B$202,2,FALSE)</f>
        <v>W14</v>
      </c>
      <c r="C463" s="1" t="s">
        <v>45</v>
      </c>
      <c r="D463" s="2">
        <v>43456</v>
      </c>
      <c r="E463" s="3">
        <v>0.8125</v>
      </c>
      <c r="F463" s="1" t="s">
        <v>56</v>
      </c>
      <c r="G463" s="1" t="s">
        <v>61</v>
      </c>
      <c r="H463" s="1" t="s">
        <v>65</v>
      </c>
      <c r="I463" s="7"/>
      <c r="J463" s="7"/>
      <c r="K463" s="18" t="b">
        <f t="shared" si="8"/>
        <v>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" hidden="1" x14ac:dyDescent="0.2">
      <c r="A464" s="1">
        <v>957</v>
      </c>
      <c r="B464" s="1" t="str">
        <f>VLOOKUP(D464,Weeknummering!$A$1:$B$202,2,FALSE)</f>
        <v>W14</v>
      </c>
      <c r="C464" s="1" t="s">
        <v>45</v>
      </c>
      <c r="D464" s="2">
        <v>43456</v>
      </c>
      <c r="E464" s="3">
        <v>0.69791666666666663</v>
      </c>
      <c r="F464" s="1" t="s">
        <v>43</v>
      </c>
      <c r="G464" s="1" t="s">
        <v>68</v>
      </c>
      <c r="H464" s="1" t="s">
        <v>23</v>
      </c>
      <c r="I464" s="7"/>
      <c r="J464" s="7"/>
      <c r="K464" s="18" t="b">
        <f t="shared" si="8"/>
        <v>0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" hidden="1" x14ac:dyDescent="0.2">
      <c r="A465" s="1">
        <v>986</v>
      </c>
      <c r="B465" s="1" t="str">
        <f>VLOOKUP(D465,Weeknummering!$A$1:$B$202,2,FALSE)</f>
        <v>W14</v>
      </c>
      <c r="C465" s="1" t="s">
        <v>45</v>
      </c>
      <c r="D465" s="2">
        <v>43456</v>
      </c>
      <c r="E465" s="3">
        <v>0.40277777777777779</v>
      </c>
      <c r="F465" s="1" t="s">
        <v>46</v>
      </c>
      <c r="G465" s="1" t="s">
        <v>15</v>
      </c>
      <c r="H465" s="1" t="s">
        <v>48</v>
      </c>
      <c r="I465" s="11"/>
      <c r="J465" s="7"/>
      <c r="K465" s="18" t="b">
        <f t="shared" si="8"/>
        <v>0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" hidden="1" x14ac:dyDescent="0.2">
      <c r="A466" s="1">
        <v>1147</v>
      </c>
      <c r="B466" s="1" t="str">
        <f>VLOOKUP(D466,Weeknummering!$A$1:$B$202,2,FALSE)</f>
        <v>W14</v>
      </c>
      <c r="C466" s="1" t="s">
        <v>62</v>
      </c>
      <c r="D466" s="2">
        <v>43456</v>
      </c>
      <c r="E466" s="10">
        <v>0.85416666666666663</v>
      </c>
      <c r="F466" s="1" t="s">
        <v>72</v>
      </c>
      <c r="G466" s="1" t="s">
        <v>67</v>
      </c>
      <c r="H466" s="1" t="s">
        <v>77</v>
      </c>
      <c r="I466" s="7"/>
      <c r="J466" s="7"/>
      <c r="K466" s="18" t="b">
        <f t="shared" si="8"/>
        <v>0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" hidden="1" x14ac:dyDescent="0.2">
      <c r="A467" s="1">
        <v>809</v>
      </c>
      <c r="B467" s="1" t="str">
        <f>VLOOKUP(D467,Weeknummering!$A$1:$B$202,2,FALSE)</f>
        <v>W14</v>
      </c>
      <c r="C467" s="1" t="s">
        <v>51</v>
      </c>
      <c r="D467" s="2">
        <v>43456</v>
      </c>
      <c r="E467" s="3">
        <v>0.4861111111111111</v>
      </c>
      <c r="F467" s="1" t="s">
        <v>53</v>
      </c>
      <c r="G467" s="1" t="s">
        <v>55</v>
      </c>
      <c r="H467" s="1" t="s">
        <v>48</v>
      </c>
      <c r="I467" s="7"/>
      <c r="J467" s="7"/>
      <c r="K467" s="18" t="b">
        <f t="shared" si="8"/>
        <v>0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" hidden="1" x14ac:dyDescent="0.2">
      <c r="A468" s="1">
        <v>740</v>
      </c>
      <c r="B468" s="1" t="str">
        <f>VLOOKUP(D468,Weeknummering!$A$1:$B$202,2,FALSE)</f>
        <v>W14</v>
      </c>
      <c r="C468" s="1" t="s">
        <v>30</v>
      </c>
      <c r="D468" s="2">
        <v>43456</v>
      </c>
      <c r="E468" s="3">
        <v>0.73958333333333337</v>
      </c>
      <c r="F468" s="1" t="s">
        <v>11</v>
      </c>
      <c r="G468" s="1" t="s">
        <v>35</v>
      </c>
      <c r="H468" s="1" t="s">
        <v>13</v>
      </c>
      <c r="I468" s="7"/>
      <c r="J468" s="7"/>
      <c r="K468" s="18" t="b">
        <f t="shared" si="8"/>
        <v>0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" hidden="1" x14ac:dyDescent="0.2">
      <c r="A469" s="1">
        <v>677</v>
      </c>
      <c r="B469" s="1" t="str">
        <f>VLOOKUP(D469,Weeknummering!$A$1:$B$202,2,FALSE)</f>
        <v>W14</v>
      </c>
      <c r="C469" s="1" t="s">
        <v>30</v>
      </c>
      <c r="D469" s="2">
        <v>43457</v>
      </c>
      <c r="E469" s="3">
        <v>0.8125</v>
      </c>
      <c r="F469" s="1" t="s">
        <v>56</v>
      </c>
      <c r="G469" s="1" t="s">
        <v>43</v>
      </c>
      <c r="H469" s="1" t="s">
        <v>65</v>
      </c>
      <c r="I469" s="7"/>
      <c r="J469" s="7"/>
      <c r="K469" s="18" t="b">
        <f t="shared" si="8"/>
        <v>0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" hidden="1" x14ac:dyDescent="0.2">
      <c r="A470" s="1">
        <v>140</v>
      </c>
      <c r="B470" s="1" t="str">
        <f>VLOOKUP(D470,Weeknummering!$A$1:$B$202,2,FALSE)</f>
        <v>W14</v>
      </c>
      <c r="C470" s="1" t="s">
        <v>85</v>
      </c>
      <c r="D470" s="2">
        <v>43457</v>
      </c>
      <c r="E470" s="3">
        <v>0.75</v>
      </c>
      <c r="F470" s="1" t="s">
        <v>38</v>
      </c>
      <c r="G470" s="1" t="s">
        <v>58</v>
      </c>
      <c r="H470" s="1" t="s">
        <v>59</v>
      </c>
      <c r="I470" s="7"/>
      <c r="J470" s="7"/>
      <c r="K470" s="18" t="b">
        <f t="shared" si="8"/>
        <v>0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" hidden="1" x14ac:dyDescent="0.2">
      <c r="A471" s="1">
        <v>42</v>
      </c>
      <c r="B471" s="1" t="str">
        <f>VLOOKUP(D471,Weeknummering!$A$1:$B$202,2,FALSE)</f>
        <v>W14</v>
      </c>
      <c r="C471" s="1" t="s">
        <v>85</v>
      </c>
      <c r="D471" s="2">
        <v>43457</v>
      </c>
      <c r="E471" s="10">
        <v>0.83333333333333337</v>
      </c>
      <c r="F471" s="1" t="s">
        <v>14</v>
      </c>
      <c r="G471" s="1" t="s">
        <v>18</v>
      </c>
      <c r="H471" s="1" t="s">
        <v>16</v>
      </c>
      <c r="I471" s="7"/>
      <c r="J471" s="7"/>
      <c r="K471" s="18" t="b">
        <f t="shared" si="8"/>
        <v>0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" hidden="1" x14ac:dyDescent="0.2">
      <c r="A472" s="1">
        <v>113</v>
      </c>
      <c r="B472" s="1" t="str">
        <f>VLOOKUP(D472,Weeknummering!$A$1:$B$202,2,FALSE)</f>
        <v>W14</v>
      </c>
      <c r="C472" s="1" t="s">
        <v>85</v>
      </c>
      <c r="D472" s="2">
        <v>43457</v>
      </c>
      <c r="E472" s="3">
        <v>0.83333333333333337</v>
      </c>
      <c r="F472" s="1" t="s">
        <v>24</v>
      </c>
      <c r="G472" s="1" t="s">
        <v>28</v>
      </c>
      <c r="H472" s="1" t="s">
        <v>48</v>
      </c>
      <c r="I472" s="7"/>
      <c r="J472" s="7"/>
      <c r="K472" s="18" t="b">
        <f t="shared" si="8"/>
        <v>0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" hidden="1" x14ac:dyDescent="0.2">
      <c r="A473" s="1">
        <v>134</v>
      </c>
      <c r="B473" s="1" t="str">
        <f>VLOOKUP(D473,Weeknummering!$A$1:$B$202,2,FALSE)</f>
        <v>W14</v>
      </c>
      <c r="C473" s="1" t="s">
        <v>85</v>
      </c>
      <c r="D473" s="2">
        <v>43457</v>
      </c>
      <c r="E473" s="3">
        <v>0.79166666666666663</v>
      </c>
      <c r="F473" s="1" t="s">
        <v>37</v>
      </c>
      <c r="G473" s="1" t="s">
        <v>19</v>
      </c>
      <c r="H473" s="1" t="s">
        <v>39</v>
      </c>
      <c r="I473" s="7"/>
      <c r="J473" s="7"/>
      <c r="K473" s="18" t="b">
        <f t="shared" si="8"/>
        <v>0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" hidden="1" x14ac:dyDescent="0.2">
      <c r="A474" s="1">
        <v>1115</v>
      </c>
      <c r="B474" s="1" t="str">
        <f>VLOOKUP(D474,Weeknummering!$A$1:$B$202,2,FALSE)</f>
        <v>W14</v>
      </c>
      <c r="C474" s="1" t="s">
        <v>62</v>
      </c>
      <c r="D474" s="2">
        <v>43457</v>
      </c>
      <c r="E474" s="3">
        <v>0.75</v>
      </c>
      <c r="F474" s="1" t="s">
        <v>63</v>
      </c>
      <c r="G474" s="1" t="s">
        <v>82</v>
      </c>
      <c r="H474" s="1" t="s">
        <v>22</v>
      </c>
      <c r="I474" s="7"/>
      <c r="J474" s="7"/>
      <c r="K474" s="18" t="b">
        <f t="shared" si="8"/>
        <v>0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" hidden="1" x14ac:dyDescent="0.2">
      <c r="A475" s="1">
        <v>1166</v>
      </c>
      <c r="B475" s="1" t="str">
        <f>VLOOKUP(D475,Weeknummering!$A$1:$B$202,2,FALSE)</f>
        <v>W14</v>
      </c>
      <c r="C475" s="1" t="s">
        <v>62</v>
      </c>
      <c r="D475" s="2">
        <v>43457</v>
      </c>
      <c r="E475" s="3">
        <v>0.86458333333333337</v>
      </c>
      <c r="F475" s="1" t="s">
        <v>43</v>
      </c>
      <c r="G475" s="1" t="s">
        <v>80</v>
      </c>
      <c r="H475" s="1" t="s">
        <v>23</v>
      </c>
      <c r="I475" s="7"/>
      <c r="J475" s="7"/>
      <c r="K475" s="18" t="b">
        <f t="shared" si="8"/>
        <v>0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" hidden="1" x14ac:dyDescent="0.2">
      <c r="A476" s="1">
        <v>1218</v>
      </c>
      <c r="B476" s="1" t="str">
        <f>VLOOKUP(D476,Weeknummering!$A$1:$B$202,2,FALSE)</f>
        <v>W14</v>
      </c>
      <c r="C476" s="1" t="s">
        <v>62</v>
      </c>
      <c r="D476" s="2">
        <v>43457</v>
      </c>
      <c r="E476" s="3">
        <v>0.52083333333333337</v>
      </c>
      <c r="F476" s="1" t="s">
        <v>66</v>
      </c>
      <c r="G476" s="1" t="s">
        <v>56</v>
      </c>
      <c r="H476" s="1" t="s">
        <v>13</v>
      </c>
      <c r="I476" s="7"/>
      <c r="J476" s="7"/>
      <c r="K476" s="18" t="b">
        <f t="shared" si="8"/>
        <v>0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" hidden="1" x14ac:dyDescent="0.2">
      <c r="A477" s="1">
        <v>1002</v>
      </c>
      <c r="B477" s="1" t="str">
        <f>VLOOKUP(D477,Weeknummering!$A$1:$B$202,2,FALSE)</f>
        <v>W14</v>
      </c>
      <c r="C477" s="1" t="s">
        <v>41</v>
      </c>
      <c r="D477" s="2">
        <v>43457</v>
      </c>
      <c r="E477" s="3">
        <v>0.75</v>
      </c>
      <c r="F477" s="1" t="s">
        <v>15</v>
      </c>
      <c r="G477" s="1" t="s">
        <v>11</v>
      </c>
      <c r="H477" s="1" t="s">
        <v>25</v>
      </c>
      <c r="I477" s="7"/>
      <c r="J477" s="7"/>
      <c r="K477" s="18" t="b">
        <f t="shared" si="8"/>
        <v>0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" hidden="1" x14ac:dyDescent="0.2">
      <c r="A478" s="1">
        <v>867</v>
      </c>
      <c r="B478" s="1" t="str">
        <f>VLOOKUP(D478,Weeknummering!$A$1:$B$202,2,FALSE)</f>
        <v>W14</v>
      </c>
      <c r="C478" s="1" t="s">
        <v>51</v>
      </c>
      <c r="D478" s="2">
        <v>43457</v>
      </c>
      <c r="E478" s="3">
        <v>0.69791666666666663</v>
      </c>
      <c r="F478" s="1" t="s">
        <v>54</v>
      </c>
      <c r="G478" s="1" t="s">
        <v>11</v>
      </c>
      <c r="H478" s="1" t="s">
        <v>23</v>
      </c>
      <c r="I478" s="7"/>
      <c r="J478" s="7"/>
      <c r="K478" s="18" t="b">
        <f t="shared" si="8"/>
        <v>0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" hidden="1" x14ac:dyDescent="0.2">
      <c r="A479" s="1">
        <v>566</v>
      </c>
      <c r="B479" s="1" t="str">
        <f>VLOOKUP(D479,Weeknummering!$A$1:$B$202,2,FALSE)</f>
        <v>W14</v>
      </c>
      <c r="C479" s="1" t="s">
        <v>70</v>
      </c>
      <c r="D479" s="2">
        <v>43457</v>
      </c>
      <c r="E479" s="3">
        <v>0.85416666666666663</v>
      </c>
      <c r="F479" s="1" t="s">
        <v>11</v>
      </c>
      <c r="G479" s="1" t="s">
        <v>21</v>
      </c>
      <c r="H479" s="1" t="s">
        <v>13</v>
      </c>
      <c r="I479" s="7"/>
      <c r="J479" s="7"/>
      <c r="K479" s="18" t="b">
        <f t="shared" si="8"/>
        <v>0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" hidden="1" x14ac:dyDescent="0.2">
      <c r="A480" s="1">
        <v>822</v>
      </c>
      <c r="B480" s="1" t="str">
        <f>VLOOKUP(D480,Weeknummering!$A$1:$B$202,2,FALSE)</f>
        <v>W14</v>
      </c>
      <c r="C480" s="1" t="s">
        <v>51</v>
      </c>
      <c r="D480" s="2">
        <v>43457</v>
      </c>
      <c r="E480" s="3">
        <v>0.75</v>
      </c>
      <c r="F480" s="1" t="s">
        <v>15</v>
      </c>
      <c r="G480" s="1" t="s">
        <v>56</v>
      </c>
      <c r="H480" s="1" t="s">
        <v>25</v>
      </c>
      <c r="I480" s="7"/>
      <c r="J480" s="7"/>
      <c r="K480" s="18" t="b">
        <f t="shared" si="8"/>
        <v>0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" x14ac:dyDescent="0.2">
      <c r="A481" s="1">
        <v>724</v>
      </c>
      <c r="B481" s="1" t="str">
        <f>VLOOKUP(D481,Weeknummering!$A$1:$B$202,2,FALSE)</f>
        <v>W17</v>
      </c>
      <c r="C481" s="1" t="s">
        <v>30</v>
      </c>
      <c r="D481" s="2">
        <v>43478</v>
      </c>
      <c r="E481" s="10">
        <v>0.83333333333333337</v>
      </c>
      <c r="F481" s="1" t="s">
        <v>34</v>
      </c>
      <c r="G481" s="1" t="s">
        <v>43</v>
      </c>
      <c r="H481" s="1" t="s">
        <v>16</v>
      </c>
      <c r="I481" s="7"/>
      <c r="J481" s="7"/>
      <c r="K481" s="18" t="b">
        <f t="shared" si="8"/>
        <v>1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" hidden="1" x14ac:dyDescent="0.2">
      <c r="A482" s="1">
        <v>728</v>
      </c>
      <c r="B482" s="1" t="str">
        <f>VLOOKUP(D482,Weeknummering!$A$1:$B$202,2,FALSE)</f>
        <v>W15</v>
      </c>
      <c r="C482" s="1" t="s">
        <v>30</v>
      </c>
      <c r="D482" s="2">
        <v>43462</v>
      </c>
      <c r="E482" s="3">
        <v>0.88541666666666663</v>
      </c>
      <c r="F482" s="1" t="s">
        <v>57</v>
      </c>
      <c r="G482" s="1" t="s">
        <v>11</v>
      </c>
      <c r="H482" s="1" t="s">
        <v>48</v>
      </c>
      <c r="I482" s="7"/>
      <c r="J482" s="7"/>
      <c r="K482" s="18" t="b">
        <f t="shared" si="8"/>
        <v>0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" hidden="1" x14ac:dyDescent="0.2">
      <c r="A483" s="1">
        <v>703</v>
      </c>
      <c r="B483" s="1" t="str">
        <f>VLOOKUP(D483,Weeknummering!$A$1:$B$202,2,FALSE)</f>
        <v>W15</v>
      </c>
      <c r="C483" s="1" t="s">
        <v>30</v>
      </c>
      <c r="D483" s="2">
        <v>43463</v>
      </c>
      <c r="E483" s="3">
        <v>0.4861111111111111</v>
      </c>
      <c r="F483" s="1" t="s">
        <v>32</v>
      </c>
      <c r="G483" s="1" t="s">
        <v>57</v>
      </c>
      <c r="H483" s="1" t="s">
        <v>48</v>
      </c>
      <c r="I483" s="7"/>
      <c r="J483" s="7"/>
      <c r="K483" s="18" t="b">
        <f t="shared" si="8"/>
        <v>0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" hidden="1" x14ac:dyDescent="0.2">
      <c r="A484" s="7"/>
      <c r="B484" s="1" t="str">
        <f>VLOOKUP(D484,Weeknummering!$A$1:$B$202,2,FALSE)</f>
        <v>W15</v>
      </c>
      <c r="C484" s="1" t="s">
        <v>26</v>
      </c>
      <c r="D484" s="2">
        <v>43463</v>
      </c>
      <c r="E484" s="14"/>
      <c r="F484" s="1" t="s">
        <v>86</v>
      </c>
      <c r="G484" s="7"/>
      <c r="H484" s="1" t="s">
        <v>87</v>
      </c>
      <c r="I484" s="7"/>
      <c r="J484" s="7"/>
      <c r="K484" s="18" t="b">
        <f t="shared" si="8"/>
        <v>0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" hidden="1" x14ac:dyDescent="0.2">
      <c r="A485" s="1">
        <v>415</v>
      </c>
      <c r="B485" s="1" t="str">
        <f>VLOOKUP(D485,Weeknummering!$A$1:$B$202,2,FALSE)</f>
        <v>W15</v>
      </c>
      <c r="C485" s="1" t="s">
        <v>40</v>
      </c>
      <c r="D485" s="2">
        <v>43463</v>
      </c>
      <c r="E485" s="3">
        <v>0.8125</v>
      </c>
      <c r="F485" s="1" t="s">
        <v>83</v>
      </c>
      <c r="G485" s="1" t="s">
        <v>14</v>
      </c>
      <c r="H485" s="1" t="s">
        <v>84</v>
      </c>
      <c r="I485" s="7"/>
      <c r="J485" s="7"/>
      <c r="K485" s="18" t="b">
        <f t="shared" si="8"/>
        <v>0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" hidden="1" x14ac:dyDescent="0.2">
      <c r="A486" s="1">
        <v>487</v>
      </c>
      <c r="B486" s="1" t="str">
        <f>VLOOKUP(D486,Weeknummering!$A$1:$B$202,2,FALSE)</f>
        <v>W15</v>
      </c>
      <c r="C486" s="1" t="s">
        <v>40</v>
      </c>
      <c r="D486" s="2">
        <v>43463</v>
      </c>
      <c r="E486" s="3">
        <v>0.88541666666666663</v>
      </c>
      <c r="F486" s="1" t="s">
        <v>73</v>
      </c>
      <c r="G486" s="1" t="s">
        <v>56</v>
      </c>
      <c r="H486" s="1" t="s">
        <v>48</v>
      </c>
      <c r="I486" s="7"/>
      <c r="J486" s="7"/>
      <c r="K486" s="18" t="b">
        <f t="shared" si="8"/>
        <v>0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" hidden="1" x14ac:dyDescent="0.2">
      <c r="A487" s="1">
        <v>410</v>
      </c>
      <c r="B487" s="1" t="str">
        <f>VLOOKUP(D487,Weeknummering!$A$1:$B$202,2,FALSE)</f>
        <v>W15</v>
      </c>
      <c r="C487" s="1" t="s">
        <v>40</v>
      </c>
      <c r="D487" s="2">
        <v>43463</v>
      </c>
      <c r="E487" s="3">
        <v>0.85416666666666663</v>
      </c>
      <c r="F487" s="1" t="s">
        <v>15</v>
      </c>
      <c r="G487" s="1" t="s">
        <v>75</v>
      </c>
      <c r="H487" s="1" t="s">
        <v>25</v>
      </c>
      <c r="I487" s="7"/>
      <c r="J487" s="7"/>
      <c r="K487" s="18" t="b">
        <f t="shared" si="8"/>
        <v>0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" hidden="1" x14ac:dyDescent="0.2">
      <c r="A488" s="1">
        <v>1171</v>
      </c>
      <c r="B488" s="1" t="str">
        <f>VLOOKUP(D488,Weeknummering!$A$1:$B$202,2,FALSE)</f>
        <v>W15</v>
      </c>
      <c r="C488" s="1" t="s">
        <v>62</v>
      </c>
      <c r="D488" s="2">
        <v>43463</v>
      </c>
      <c r="E488" s="3">
        <v>0.8125</v>
      </c>
      <c r="F488" s="1" t="s">
        <v>56</v>
      </c>
      <c r="G488" s="1" t="s">
        <v>71</v>
      </c>
      <c r="H488" s="1" t="s">
        <v>65</v>
      </c>
      <c r="I488" s="7"/>
      <c r="J488" s="7"/>
      <c r="K488" s="18" t="b">
        <f t="shared" si="8"/>
        <v>0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" hidden="1" x14ac:dyDescent="0.2">
      <c r="A489" s="1">
        <v>1046</v>
      </c>
      <c r="B489" s="1" t="str">
        <f>VLOOKUP(D489,Weeknummering!$A$1:$B$202,2,FALSE)</f>
        <v>W15</v>
      </c>
      <c r="C489" s="1" t="s">
        <v>41</v>
      </c>
      <c r="D489" s="2">
        <v>43463</v>
      </c>
      <c r="E489" s="10">
        <v>0.73958333333333337</v>
      </c>
      <c r="F489" s="1" t="s">
        <v>42</v>
      </c>
      <c r="G489" s="1" t="s">
        <v>15</v>
      </c>
      <c r="H489" s="1" t="s">
        <v>44</v>
      </c>
      <c r="I489" s="7"/>
      <c r="J489" s="7"/>
      <c r="K489" s="18" t="b">
        <f t="shared" si="8"/>
        <v>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" hidden="1" x14ac:dyDescent="0.2">
      <c r="A490" s="1">
        <v>984</v>
      </c>
      <c r="B490" s="1" t="str">
        <f>VLOOKUP(D490,Weeknummering!$A$1:$B$202,2,FALSE)</f>
        <v>W15</v>
      </c>
      <c r="C490" s="1" t="s">
        <v>45</v>
      </c>
      <c r="D490" s="2">
        <v>43463</v>
      </c>
      <c r="E490" s="3">
        <v>0.40277777777777779</v>
      </c>
      <c r="F490" s="1" t="s">
        <v>46</v>
      </c>
      <c r="G490" s="1" t="s">
        <v>11</v>
      </c>
      <c r="H490" s="1" t="s">
        <v>48</v>
      </c>
      <c r="I490" s="7"/>
      <c r="J490" s="7"/>
      <c r="K490" s="18" t="b">
        <f t="shared" si="8"/>
        <v>0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" hidden="1" x14ac:dyDescent="0.2">
      <c r="A491" s="1">
        <v>563</v>
      </c>
      <c r="B491" s="1" t="str">
        <f>VLOOKUP(D491,Weeknummering!$A$1:$B$202,2,FALSE)</f>
        <v>W15</v>
      </c>
      <c r="C491" s="1" t="s">
        <v>70</v>
      </c>
      <c r="D491" s="2">
        <v>43463</v>
      </c>
      <c r="E491" s="3">
        <v>0.73958333333333337</v>
      </c>
      <c r="F491" s="1" t="s">
        <v>11</v>
      </c>
      <c r="G491" s="1" t="s">
        <v>43</v>
      </c>
      <c r="H491" s="1" t="s">
        <v>13</v>
      </c>
      <c r="I491" s="7"/>
      <c r="J491" s="7"/>
      <c r="K491" s="18" t="b">
        <f t="shared" si="8"/>
        <v>0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" hidden="1" x14ac:dyDescent="0.2">
      <c r="A492" s="1">
        <v>595</v>
      </c>
      <c r="B492" s="1" t="str">
        <f>VLOOKUP(D492,Weeknummering!$A$1:$B$202,2,FALSE)</f>
        <v>W15</v>
      </c>
      <c r="C492" s="1" t="s">
        <v>70</v>
      </c>
      <c r="D492" s="2">
        <v>43463</v>
      </c>
      <c r="E492" s="3">
        <v>0.72916666666666663</v>
      </c>
      <c r="F492" s="1" t="s">
        <v>49</v>
      </c>
      <c r="G492" s="1" t="s">
        <v>46</v>
      </c>
      <c r="H492" s="1" t="s">
        <v>50</v>
      </c>
      <c r="I492" s="7"/>
      <c r="J492" s="7"/>
      <c r="K492" s="18" t="b">
        <f t="shared" si="8"/>
        <v>0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" hidden="1" x14ac:dyDescent="0.2">
      <c r="A493" s="1">
        <v>860</v>
      </c>
      <c r="B493" s="1" t="str">
        <f>VLOOKUP(D493,Weeknummering!$A$1:$B$202,2,FALSE)</f>
        <v>W15</v>
      </c>
      <c r="C493" s="1" t="s">
        <v>51</v>
      </c>
      <c r="D493" s="2">
        <v>43463</v>
      </c>
      <c r="E493" s="10">
        <v>0.85416666666666663</v>
      </c>
      <c r="F493" s="1" t="s">
        <v>78</v>
      </c>
      <c r="G493" s="1" t="s">
        <v>14</v>
      </c>
      <c r="H493" s="1" t="s">
        <v>77</v>
      </c>
      <c r="I493" s="7"/>
      <c r="J493" s="7"/>
      <c r="K493" s="18" t="b">
        <f t="shared" si="8"/>
        <v>0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" hidden="1" x14ac:dyDescent="0.2">
      <c r="A494" s="1">
        <v>780</v>
      </c>
      <c r="B494" s="1" t="str">
        <f>VLOOKUP(D494,Weeknummering!$A$1:$B$202,2,FALSE)</f>
        <v>W15</v>
      </c>
      <c r="C494" s="1" t="s">
        <v>30</v>
      </c>
      <c r="D494" s="2">
        <v>43463</v>
      </c>
      <c r="E494" s="10">
        <v>0.85416666666666663</v>
      </c>
      <c r="F494" s="1" t="s">
        <v>47</v>
      </c>
      <c r="G494" s="1" t="s">
        <v>31</v>
      </c>
      <c r="H494" s="1" t="s">
        <v>44</v>
      </c>
      <c r="I494" s="7"/>
      <c r="J494" s="7"/>
      <c r="K494" s="18" t="b">
        <f t="shared" si="8"/>
        <v>0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" hidden="1" x14ac:dyDescent="0.2">
      <c r="A495" s="1">
        <v>667</v>
      </c>
      <c r="B495" s="1" t="str">
        <f>VLOOKUP(D495,Weeknummering!$A$1:$B$202,2,FALSE)</f>
        <v>W15</v>
      </c>
      <c r="C495" s="1" t="s">
        <v>30</v>
      </c>
      <c r="D495" s="2">
        <v>43464</v>
      </c>
      <c r="E495" s="3">
        <v>0.86458333333333337</v>
      </c>
      <c r="F495" s="1" t="s">
        <v>43</v>
      </c>
      <c r="G495" s="1" t="s">
        <v>32</v>
      </c>
      <c r="H495" s="1" t="s">
        <v>23</v>
      </c>
      <c r="I495" s="7"/>
      <c r="J495" s="7"/>
      <c r="K495" s="18" t="b">
        <f t="shared" si="8"/>
        <v>0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" hidden="1" x14ac:dyDescent="0.2">
      <c r="A496" s="1">
        <v>435</v>
      </c>
      <c r="B496" s="1" t="str">
        <f>VLOOKUP(D496,Weeknummering!$A$1:$B$202,2,FALSE)</f>
        <v>W15</v>
      </c>
      <c r="C496" s="1" t="s">
        <v>40</v>
      </c>
      <c r="D496" s="2">
        <v>43464</v>
      </c>
      <c r="E496" s="3">
        <v>0.85416666666666663</v>
      </c>
      <c r="F496" s="1" t="s">
        <v>11</v>
      </c>
      <c r="G496" s="1" t="s">
        <v>43</v>
      </c>
      <c r="H496" s="1" t="s">
        <v>13</v>
      </c>
      <c r="I496" s="7"/>
      <c r="J496" s="7"/>
      <c r="K496" s="18" t="b">
        <f t="shared" si="8"/>
        <v>0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" hidden="1" x14ac:dyDescent="0.2">
      <c r="A497" s="1">
        <v>1220</v>
      </c>
      <c r="B497" s="1" t="str">
        <f>VLOOKUP(D497,Weeknummering!$A$1:$B$202,2,FALSE)</f>
        <v>W15</v>
      </c>
      <c r="C497" s="1" t="s">
        <v>62</v>
      </c>
      <c r="D497" s="2">
        <v>43464</v>
      </c>
      <c r="E497" s="3">
        <v>0.52083333333333337</v>
      </c>
      <c r="F497" s="1" t="s">
        <v>66</v>
      </c>
      <c r="G497" s="1" t="s">
        <v>72</v>
      </c>
      <c r="H497" s="1" t="s">
        <v>13</v>
      </c>
      <c r="I497" s="7"/>
      <c r="J497" s="7"/>
      <c r="K497" s="18" t="b">
        <f t="shared" si="8"/>
        <v>0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" hidden="1" x14ac:dyDescent="0.2">
      <c r="A498" s="1">
        <v>557</v>
      </c>
      <c r="B498" s="1" t="str">
        <f>VLOOKUP(D498,Weeknummering!$A$1:$B$202,2,FALSE)</f>
        <v>W15</v>
      </c>
      <c r="C498" s="1" t="s">
        <v>70</v>
      </c>
      <c r="D498" s="2">
        <v>43464</v>
      </c>
      <c r="E498" s="3">
        <v>0.84375</v>
      </c>
      <c r="F498" s="1" t="s">
        <v>21</v>
      </c>
      <c r="G498" s="1" t="s">
        <v>14</v>
      </c>
      <c r="H498" s="1" t="s">
        <v>22</v>
      </c>
      <c r="I498" s="7"/>
      <c r="J498" s="7"/>
      <c r="K498" s="18" t="b">
        <f t="shared" si="8"/>
        <v>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" hidden="1" x14ac:dyDescent="0.2">
      <c r="A499" s="1">
        <v>750</v>
      </c>
      <c r="B499" s="1" t="str">
        <f>VLOOKUP(D499,Weeknummering!$A$1:$B$202,2,FALSE)</f>
        <v>W15</v>
      </c>
      <c r="C499" s="1" t="s">
        <v>30</v>
      </c>
      <c r="D499" s="2">
        <v>43464</v>
      </c>
      <c r="E499" s="3">
        <v>0.83333333333333337</v>
      </c>
      <c r="F499" s="1" t="s">
        <v>69</v>
      </c>
      <c r="G499" s="1" t="s">
        <v>79</v>
      </c>
      <c r="H499" s="1" t="s">
        <v>25</v>
      </c>
      <c r="I499" s="7"/>
      <c r="J499" s="7"/>
      <c r="K499" s="18" t="b">
        <f t="shared" si="8"/>
        <v>0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" hidden="1" x14ac:dyDescent="0.2">
      <c r="A500" s="1">
        <v>6</v>
      </c>
      <c r="B500" s="1" t="str">
        <f>VLOOKUP(D500,Weeknummering!$A$1:$B$202,2,FALSE)</f>
        <v>W16</v>
      </c>
      <c r="C500" s="1" t="s">
        <v>85</v>
      </c>
      <c r="D500" s="2">
        <v>43469</v>
      </c>
      <c r="E500" s="3">
        <v>0.85416666666666663</v>
      </c>
      <c r="F500" s="1" t="s">
        <v>27</v>
      </c>
      <c r="G500" s="1" t="s">
        <v>14</v>
      </c>
      <c r="H500" s="1" t="s">
        <v>29</v>
      </c>
      <c r="I500" s="7"/>
      <c r="J500" s="7"/>
      <c r="K500" s="18" t="b">
        <f t="shared" si="8"/>
        <v>0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" hidden="1" x14ac:dyDescent="0.2">
      <c r="A501" s="1">
        <v>15</v>
      </c>
      <c r="B501" s="1" t="str">
        <f>VLOOKUP(D501,Weeknummering!$A$1:$B$202,2,FALSE)</f>
        <v>W16</v>
      </c>
      <c r="C501" s="1" t="s">
        <v>85</v>
      </c>
      <c r="D501" s="2">
        <v>43469</v>
      </c>
      <c r="E501" s="3">
        <v>0.85416666666666663</v>
      </c>
      <c r="F501" s="1" t="s">
        <v>19</v>
      </c>
      <c r="G501" s="1" t="s">
        <v>18</v>
      </c>
      <c r="H501" s="1" t="s">
        <v>36</v>
      </c>
      <c r="I501" s="7"/>
      <c r="J501" s="7"/>
      <c r="K501" s="18" t="b">
        <f t="shared" si="8"/>
        <v>0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" hidden="1" x14ac:dyDescent="0.2">
      <c r="A502" s="1">
        <v>495</v>
      </c>
      <c r="B502" s="1" t="str">
        <f>VLOOKUP(D502,Weeknummering!$A$1:$B$202,2,FALSE)</f>
        <v>W16</v>
      </c>
      <c r="C502" s="1" t="s">
        <v>40</v>
      </c>
      <c r="D502" s="2">
        <v>43469</v>
      </c>
      <c r="E502" s="3">
        <v>0.88541666666666663</v>
      </c>
      <c r="F502" s="1" t="s">
        <v>74</v>
      </c>
      <c r="G502" s="1" t="s">
        <v>14</v>
      </c>
      <c r="H502" s="1" t="s">
        <v>48</v>
      </c>
      <c r="I502" s="7"/>
      <c r="J502" s="7"/>
      <c r="K502" s="18" t="b">
        <f t="shared" si="8"/>
        <v>0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" hidden="1" x14ac:dyDescent="0.2">
      <c r="A503" s="1">
        <v>654</v>
      </c>
      <c r="B503" s="1" t="str">
        <f>VLOOKUP(D503,Weeknummering!$A$1:$B$202,2,FALSE)</f>
        <v>W16</v>
      </c>
      <c r="C503" s="1" t="s">
        <v>30</v>
      </c>
      <c r="D503" s="2">
        <v>43470</v>
      </c>
      <c r="E503" s="10">
        <v>0.85416666666666663</v>
      </c>
      <c r="F503" s="1" t="s">
        <v>47</v>
      </c>
      <c r="G503" s="1" t="s">
        <v>14</v>
      </c>
      <c r="H503" s="1" t="s">
        <v>44</v>
      </c>
      <c r="I503" s="7"/>
      <c r="J503" s="7"/>
      <c r="K503" s="18" t="b">
        <f t="shared" si="8"/>
        <v>0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" hidden="1" x14ac:dyDescent="0.2">
      <c r="A504" s="1">
        <v>663</v>
      </c>
      <c r="B504" s="1" t="str">
        <f>VLOOKUP(D504,Weeknummering!$A$1:$B$202,2,FALSE)</f>
        <v>W16</v>
      </c>
      <c r="C504" s="1" t="s">
        <v>30</v>
      </c>
      <c r="D504" s="2">
        <v>43470</v>
      </c>
      <c r="E504" s="3">
        <v>0.73958333333333337</v>
      </c>
      <c r="F504" s="1" t="s">
        <v>11</v>
      </c>
      <c r="G504" s="1" t="s">
        <v>31</v>
      </c>
      <c r="H504" s="1" t="s">
        <v>13</v>
      </c>
      <c r="I504" s="7"/>
      <c r="J504" s="7"/>
      <c r="K504" s="18" t="b">
        <f t="shared" si="8"/>
        <v>0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" hidden="1" x14ac:dyDescent="0.2">
      <c r="A505" s="1">
        <v>123</v>
      </c>
      <c r="B505" s="1" t="str">
        <f>VLOOKUP(D505,Weeknummering!$A$1:$B$202,2,FALSE)</f>
        <v>W16</v>
      </c>
      <c r="C505" s="1" t="s">
        <v>85</v>
      </c>
      <c r="D505" s="2">
        <v>43470</v>
      </c>
      <c r="E505" s="3">
        <v>0.83333333333333337</v>
      </c>
      <c r="F505" s="1" t="s">
        <v>14</v>
      </c>
      <c r="G505" s="1" t="s">
        <v>38</v>
      </c>
      <c r="H505" s="1" t="s">
        <v>16</v>
      </c>
      <c r="I505" s="7"/>
      <c r="J505" s="7"/>
      <c r="K505" s="18" t="b">
        <f t="shared" si="8"/>
        <v>0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" hidden="1" x14ac:dyDescent="0.2">
      <c r="A506" s="1">
        <v>3</v>
      </c>
      <c r="B506" s="1" t="str">
        <f>VLOOKUP(D506,Weeknummering!$A$1:$B$202,2,FALSE)</f>
        <v>W16</v>
      </c>
      <c r="C506" s="1" t="s">
        <v>85</v>
      </c>
      <c r="D506" s="2">
        <v>43470</v>
      </c>
      <c r="E506" s="3">
        <v>0.88541666666666663</v>
      </c>
      <c r="F506" s="1" t="s">
        <v>24</v>
      </c>
      <c r="G506" s="1" t="s">
        <v>11</v>
      </c>
      <c r="H506" s="1" t="s">
        <v>48</v>
      </c>
      <c r="I506" s="7"/>
      <c r="J506" s="7"/>
      <c r="K506" s="18" t="b">
        <f t="shared" si="8"/>
        <v>0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" hidden="1" x14ac:dyDescent="0.2">
      <c r="A507" s="1">
        <v>5</v>
      </c>
      <c r="B507" s="1" t="str">
        <f>VLOOKUP(D507,Weeknummering!$A$1:$B$202,2,FALSE)</f>
        <v>W16</v>
      </c>
      <c r="C507" s="1" t="s">
        <v>85</v>
      </c>
      <c r="D507" s="2">
        <v>43470</v>
      </c>
      <c r="E507" s="3">
        <v>0.82291666666666663</v>
      </c>
      <c r="F507" s="1" t="s">
        <v>12</v>
      </c>
      <c r="G507" s="1" t="s">
        <v>21</v>
      </c>
      <c r="H507" s="1" t="s">
        <v>23</v>
      </c>
      <c r="I507" s="7"/>
      <c r="J507" s="7"/>
      <c r="K507" s="18" t="b">
        <f t="shared" si="8"/>
        <v>0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" hidden="1" x14ac:dyDescent="0.2">
      <c r="A508" s="1">
        <v>159</v>
      </c>
      <c r="B508" s="1" t="str">
        <f>VLOOKUP(D508,Weeknummering!$A$1:$B$202,2,FALSE)</f>
        <v>W16</v>
      </c>
      <c r="C508" s="1" t="s">
        <v>85</v>
      </c>
      <c r="D508" s="2">
        <v>43470</v>
      </c>
      <c r="E508" s="3">
        <v>0.83333333333333337</v>
      </c>
      <c r="F508" s="1" t="s">
        <v>18</v>
      </c>
      <c r="G508" s="1" t="s">
        <v>37</v>
      </c>
      <c r="H508" s="1" t="s">
        <v>20</v>
      </c>
      <c r="I508" s="7"/>
      <c r="J508" s="7"/>
      <c r="K508" s="18" t="b">
        <f t="shared" si="8"/>
        <v>0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" hidden="1" x14ac:dyDescent="0.2">
      <c r="A509" s="1">
        <v>7</v>
      </c>
      <c r="B509" s="1" t="str">
        <f>VLOOKUP(D509,Weeknummering!$A$1:$B$202,2,FALSE)</f>
        <v>W16</v>
      </c>
      <c r="C509" s="1" t="s">
        <v>85</v>
      </c>
      <c r="D509" s="2">
        <v>43470</v>
      </c>
      <c r="E509" s="3">
        <v>0.84375</v>
      </c>
      <c r="F509" s="1" t="s">
        <v>58</v>
      </c>
      <c r="G509" s="1" t="s">
        <v>19</v>
      </c>
      <c r="H509" s="1" t="s">
        <v>76</v>
      </c>
      <c r="I509" s="7"/>
      <c r="J509" s="7"/>
      <c r="K509" s="18" t="b">
        <f t="shared" si="8"/>
        <v>0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" hidden="1" x14ac:dyDescent="0.2">
      <c r="A510" s="1">
        <v>412</v>
      </c>
      <c r="B510" s="1" t="str">
        <f>VLOOKUP(D510,Weeknummering!$A$1:$B$202,2,FALSE)</f>
        <v>W16</v>
      </c>
      <c r="C510" s="1" t="s">
        <v>40</v>
      </c>
      <c r="D510" s="2">
        <v>43470</v>
      </c>
      <c r="E510" s="3">
        <v>0.8125</v>
      </c>
      <c r="F510" s="1" t="s">
        <v>83</v>
      </c>
      <c r="G510" s="1" t="s">
        <v>15</v>
      </c>
      <c r="H510" s="1" t="s">
        <v>84</v>
      </c>
      <c r="I510" s="7"/>
      <c r="J510" s="7"/>
      <c r="K510" s="18" t="b">
        <f t="shared" si="8"/>
        <v>0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" hidden="1" x14ac:dyDescent="0.2">
      <c r="A511" s="1">
        <v>428</v>
      </c>
      <c r="B511" s="1" t="str">
        <f>VLOOKUP(D511,Weeknummering!$A$1:$B$202,2,FALSE)</f>
        <v>W16</v>
      </c>
      <c r="C511" s="1" t="s">
        <v>40</v>
      </c>
      <c r="D511" s="2">
        <v>43470</v>
      </c>
      <c r="E511" s="3">
        <v>0.88541666666666663</v>
      </c>
      <c r="F511" s="1" t="s">
        <v>21</v>
      </c>
      <c r="G511" s="1" t="s">
        <v>73</v>
      </c>
      <c r="H511" s="1" t="s">
        <v>22</v>
      </c>
      <c r="I511" s="7"/>
      <c r="J511" s="7"/>
      <c r="K511" s="18" t="b">
        <f t="shared" si="8"/>
        <v>0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" hidden="1" x14ac:dyDescent="0.2">
      <c r="A512" s="1">
        <v>477</v>
      </c>
      <c r="B512" s="1" t="str">
        <f>VLOOKUP(D512,Weeknummering!$A$1:$B$202,2,FALSE)</f>
        <v>W16</v>
      </c>
      <c r="C512" s="1" t="s">
        <v>40</v>
      </c>
      <c r="D512" s="2">
        <v>43470</v>
      </c>
      <c r="E512" s="3">
        <v>0.72916666666666663</v>
      </c>
      <c r="F512" s="1" t="s">
        <v>49</v>
      </c>
      <c r="G512" s="1" t="s">
        <v>56</v>
      </c>
      <c r="H512" s="1" t="s">
        <v>50</v>
      </c>
      <c r="I512" s="7"/>
      <c r="J512" s="7"/>
      <c r="K512" s="18" t="b">
        <f t="shared" si="8"/>
        <v>0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" hidden="1" x14ac:dyDescent="0.2">
      <c r="A513" s="1">
        <v>1069</v>
      </c>
      <c r="B513" s="1" t="str">
        <f>VLOOKUP(D513,Weeknummering!$A$1:$B$202,2,FALSE)</f>
        <v>W16</v>
      </c>
      <c r="C513" s="1" t="s">
        <v>41</v>
      </c>
      <c r="D513" s="2">
        <v>43470</v>
      </c>
      <c r="E513" s="3">
        <v>0.8125</v>
      </c>
      <c r="F513" s="1" t="s">
        <v>56</v>
      </c>
      <c r="G513" s="1" t="s">
        <v>42</v>
      </c>
      <c r="H513" s="1" t="s">
        <v>65</v>
      </c>
      <c r="I513" s="7"/>
      <c r="J513" s="7"/>
      <c r="K513" s="18" t="b">
        <f t="shared" si="8"/>
        <v>0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" hidden="1" x14ac:dyDescent="0.2">
      <c r="A514" s="1">
        <v>913</v>
      </c>
      <c r="B514" s="1" t="str">
        <f>VLOOKUP(D514,Weeknummering!$A$1:$B$202,2,FALSE)</f>
        <v>W16</v>
      </c>
      <c r="C514" s="1" t="s">
        <v>45</v>
      </c>
      <c r="D514" s="2">
        <v>43470</v>
      </c>
      <c r="E514" s="3">
        <v>0.375</v>
      </c>
      <c r="F514" s="1" t="s">
        <v>21</v>
      </c>
      <c r="G514" s="1" t="s">
        <v>43</v>
      </c>
      <c r="H514" s="1" t="s">
        <v>22</v>
      </c>
      <c r="I514" s="7"/>
      <c r="J514" s="7"/>
      <c r="K514" s="18" t="b">
        <f t="shared" si="8"/>
        <v>0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" hidden="1" x14ac:dyDescent="0.2">
      <c r="A515" s="1">
        <v>985</v>
      </c>
      <c r="B515" s="1" t="str">
        <f>VLOOKUP(D515,Weeknummering!$A$1:$B$202,2,FALSE)</f>
        <v>W16</v>
      </c>
      <c r="C515" s="1" t="s">
        <v>45</v>
      </c>
      <c r="D515" s="2">
        <v>43470</v>
      </c>
      <c r="E515" s="3">
        <v>0.40277777777777779</v>
      </c>
      <c r="F515" s="1" t="s">
        <v>46</v>
      </c>
      <c r="G515" s="1" t="s">
        <v>56</v>
      </c>
      <c r="H515" s="1" t="s">
        <v>48</v>
      </c>
      <c r="I515" s="7"/>
      <c r="J515" s="7"/>
      <c r="K515" s="18" t="b">
        <f t="shared" si="8"/>
        <v>0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" hidden="1" x14ac:dyDescent="0.2">
      <c r="A516" s="1">
        <v>952</v>
      </c>
      <c r="B516" s="1" t="str">
        <f>VLOOKUP(D516,Weeknummering!$A$1:$B$202,2,FALSE)</f>
        <v>W16</v>
      </c>
      <c r="C516" s="1" t="s">
        <v>45</v>
      </c>
      <c r="D516" s="2">
        <v>43470</v>
      </c>
      <c r="E516" s="10">
        <v>0.68055555555555558</v>
      </c>
      <c r="F516" s="1" t="s">
        <v>47</v>
      </c>
      <c r="G516" s="1" t="s">
        <v>68</v>
      </c>
      <c r="H516" s="1" t="s">
        <v>77</v>
      </c>
      <c r="I516" s="7"/>
      <c r="J516" s="7"/>
      <c r="K516" s="18" t="b">
        <f t="shared" si="8"/>
        <v>0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" hidden="1" x14ac:dyDescent="0.2">
      <c r="A517" s="1">
        <v>846</v>
      </c>
      <c r="B517" s="1" t="str">
        <f>VLOOKUP(D517,Weeknummering!$A$1:$B$202,2,FALSE)</f>
        <v>W16</v>
      </c>
      <c r="C517" s="1" t="s">
        <v>51</v>
      </c>
      <c r="D517" s="2">
        <v>43470</v>
      </c>
      <c r="E517" s="3">
        <v>0.77083333333333337</v>
      </c>
      <c r="F517" s="1" t="s">
        <v>52</v>
      </c>
      <c r="G517" s="1" t="s">
        <v>78</v>
      </c>
      <c r="H517" s="1" t="s">
        <v>22</v>
      </c>
      <c r="I517" s="7"/>
      <c r="J517" s="7"/>
      <c r="K517" s="18" t="b">
        <f t="shared" si="8"/>
        <v>0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" hidden="1" x14ac:dyDescent="0.2">
      <c r="A518" s="1">
        <v>865</v>
      </c>
      <c r="B518" s="1" t="str">
        <f>VLOOKUP(D518,Weeknummering!$A$1:$B$202,2,FALSE)</f>
        <v>W16</v>
      </c>
      <c r="C518" s="1" t="s">
        <v>51</v>
      </c>
      <c r="D518" s="2">
        <v>43470</v>
      </c>
      <c r="E518" s="3">
        <v>0.4861111111111111</v>
      </c>
      <c r="F518" s="1" t="s">
        <v>53</v>
      </c>
      <c r="G518" s="1" t="s">
        <v>11</v>
      </c>
      <c r="H518" s="1" t="s">
        <v>48</v>
      </c>
      <c r="I518" s="7"/>
      <c r="J518" s="7"/>
      <c r="K518" s="18" t="b">
        <f t="shared" si="8"/>
        <v>0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" hidden="1" x14ac:dyDescent="0.2">
      <c r="A519" s="1">
        <v>808</v>
      </c>
      <c r="B519" s="1" t="str">
        <f>VLOOKUP(D519,Weeknummering!$A$1:$B$202,2,FALSE)</f>
        <v>W16</v>
      </c>
      <c r="C519" s="1" t="s">
        <v>51</v>
      </c>
      <c r="D519" s="2">
        <v>43470</v>
      </c>
      <c r="E519" s="3">
        <v>0.75</v>
      </c>
      <c r="F519" s="1" t="s">
        <v>15</v>
      </c>
      <c r="G519" s="1" t="s">
        <v>55</v>
      </c>
      <c r="H519" s="1" t="s">
        <v>25</v>
      </c>
      <c r="I519" s="7"/>
      <c r="J519" s="7"/>
      <c r="K519" s="18" t="b">
        <f t="shared" si="8"/>
        <v>0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" hidden="1" x14ac:dyDescent="0.2">
      <c r="A520" s="1">
        <v>567</v>
      </c>
      <c r="B520" s="1" t="str">
        <f>VLOOKUP(D520,Weeknummering!$A$1:$B$202,2,FALSE)</f>
        <v>W16</v>
      </c>
      <c r="C520" s="1" t="s">
        <v>70</v>
      </c>
      <c r="D520" s="2">
        <v>43470</v>
      </c>
      <c r="E520" s="3">
        <v>0.85416666666666663</v>
      </c>
      <c r="F520" s="1" t="s">
        <v>11</v>
      </c>
      <c r="G520" s="1" t="s">
        <v>14</v>
      </c>
      <c r="H520" s="1" t="s">
        <v>13</v>
      </c>
      <c r="I520" s="7"/>
      <c r="J520" s="7"/>
      <c r="K520" s="18" t="b">
        <f t="shared" si="8"/>
        <v>0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" hidden="1" x14ac:dyDescent="0.2">
      <c r="A521" s="1">
        <v>1144</v>
      </c>
      <c r="B521" s="1" t="str">
        <f>VLOOKUP(D521,Weeknummering!$A$1:$B$202,2,FALSE)</f>
        <v>W16</v>
      </c>
      <c r="C521" s="1" t="s">
        <v>62</v>
      </c>
      <c r="D521" s="2">
        <v>43470</v>
      </c>
      <c r="E521" s="10">
        <v>0.85416666666666663</v>
      </c>
      <c r="F521" s="1" t="s">
        <v>72</v>
      </c>
      <c r="G521" s="1" t="s">
        <v>82</v>
      </c>
      <c r="H521" s="1" t="s">
        <v>77</v>
      </c>
      <c r="I521" s="7"/>
      <c r="J521" s="7"/>
      <c r="K521" s="18" t="b">
        <f t="shared" si="8"/>
        <v>0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" hidden="1" x14ac:dyDescent="0.2">
      <c r="A522" s="1">
        <v>689</v>
      </c>
      <c r="B522" s="1" t="str">
        <f>VLOOKUP(D522,Weeknummering!$A$1:$B$202,2,FALSE)</f>
        <v>W16</v>
      </c>
      <c r="C522" s="1" t="s">
        <v>30</v>
      </c>
      <c r="D522" s="2">
        <v>43471</v>
      </c>
      <c r="E522" s="3">
        <v>0.83333333333333337</v>
      </c>
      <c r="F522" s="1" t="s">
        <v>32</v>
      </c>
      <c r="G522" s="1" t="s">
        <v>56</v>
      </c>
      <c r="H522" s="1" t="s">
        <v>48</v>
      </c>
      <c r="I522" s="7"/>
      <c r="J522" s="7"/>
      <c r="K522" s="18" t="b">
        <f t="shared" si="8"/>
        <v>0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" hidden="1" x14ac:dyDescent="0.2">
      <c r="A523" s="1">
        <v>714</v>
      </c>
      <c r="B523" s="1" t="str">
        <f>VLOOKUP(D523,Weeknummering!$A$1:$B$202,2,FALSE)</f>
        <v>W16</v>
      </c>
      <c r="C523" s="1" t="s">
        <v>30</v>
      </c>
      <c r="D523" s="2">
        <v>43471</v>
      </c>
      <c r="E523" s="3">
        <v>0.86458333333333337</v>
      </c>
      <c r="F523" s="1" t="s">
        <v>43</v>
      </c>
      <c r="G523" s="1" t="s">
        <v>57</v>
      </c>
      <c r="H523" s="1" t="s">
        <v>23</v>
      </c>
      <c r="I523" s="7"/>
      <c r="J523" s="7"/>
      <c r="K523" s="18" t="b">
        <f t="shared" ref="K523:K586" si="9">OR(EXACT(F523,"Flying Turtles"),EXACT(G523,"Flying Turtles"))</f>
        <v>0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" hidden="1" x14ac:dyDescent="0.2">
      <c r="A524" s="1">
        <v>13</v>
      </c>
      <c r="B524" s="1" t="str">
        <f>VLOOKUP(D524,Weeknummering!$A$1:$B$202,2,FALSE)</f>
        <v>W16</v>
      </c>
      <c r="C524" s="1" t="s">
        <v>85</v>
      </c>
      <c r="D524" s="2">
        <v>43471</v>
      </c>
      <c r="E524" s="3">
        <v>0.77083333333333337</v>
      </c>
      <c r="F524" s="1" t="s">
        <v>21</v>
      </c>
      <c r="G524" s="1" t="s">
        <v>58</v>
      </c>
      <c r="H524" s="1" t="s">
        <v>22</v>
      </c>
      <c r="I524" s="7"/>
      <c r="J524" s="7"/>
      <c r="K524" s="18" t="b">
        <f t="shared" si="9"/>
        <v>0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" hidden="1" x14ac:dyDescent="0.2">
      <c r="A525" s="1">
        <v>178</v>
      </c>
      <c r="B525" s="1" t="str">
        <f>VLOOKUP(D525,Weeknummering!$A$1:$B$202,2,FALSE)</f>
        <v>W16</v>
      </c>
      <c r="C525" s="1" t="s">
        <v>85</v>
      </c>
      <c r="D525" s="2">
        <v>43471</v>
      </c>
      <c r="E525" s="3">
        <v>0.79166666666666663</v>
      </c>
      <c r="F525" s="1" t="s">
        <v>37</v>
      </c>
      <c r="G525" s="1" t="s">
        <v>12</v>
      </c>
      <c r="H525" s="1" t="s">
        <v>39</v>
      </c>
      <c r="I525" s="7"/>
      <c r="J525" s="7"/>
      <c r="K525" s="18" t="b">
        <f t="shared" si="9"/>
        <v>0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" hidden="1" x14ac:dyDescent="0.2">
      <c r="A526" s="1">
        <v>22</v>
      </c>
      <c r="B526" s="1" t="str">
        <f>VLOOKUP(D526,Weeknummering!$A$1:$B$202,2,FALSE)</f>
        <v>W16</v>
      </c>
      <c r="C526" s="1" t="s">
        <v>85</v>
      </c>
      <c r="D526" s="2">
        <v>43471</v>
      </c>
      <c r="E526" s="3">
        <v>0.79166666666666663</v>
      </c>
      <c r="F526" s="1" t="s">
        <v>28</v>
      </c>
      <c r="G526" s="1" t="s">
        <v>24</v>
      </c>
      <c r="H526" s="1" t="s">
        <v>60</v>
      </c>
      <c r="I526" s="7"/>
      <c r="J526" s="7"/>
      <c r="K526" s="18" t="b">
        <f t="shared" si="9"/>
        <v>0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" hidden="1" x14ac:dyDescent="0.2">
      <c r="A527" s="1">
        <v>433</v>
      </c>
      <c r="B527" s="1" t="str">
        <f>VLOOKUP(D527,Weeknummering!$A$1:$B$202,2,FALSE)</f>
        <v>W16</v>
      </c>
      <c r="C527" s="1" t="s">
        <v>40</v>
      </c>
      <c r="D527" s="2">
        <v>43471</v>
      </c>
      <c r="E527" s="3">
        <v>0.85416666666666663</v>
      </c>
      <c r="F527" s="1" t="s">
        <v>11</v>
      </c>
      <c r="G527" s="1" t="s">
        <v>21</v>
      </c>
      <c r="H527" s="1" t="s">
        <v>13</v>
      </c>
      <c r="I527" s="7"/>
      <c r="J527" s="7"/>
      <c r="K527" s="18" t="b">
        <f t="shared" si="9"/>
        <v>0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" hidden="1" x14ac:dyDescent="0.2">
      <c r="A528" s="1">
        <v>1137</v>
      </c>
      <c r="B528" s="1" t="str">
        <f>VLOOKUP(D528,Weeknummering!$A$1:$B$202,2,FALSE)</f>
        <v>W16</v>
      </c>
      <c r="C528" s="1" t="s">
        <v>62</v>
      </c>
      <c r="D528" s="2">
        <v>43471</v>
      </c>
      <c r="E528" s="10">
        <v>0.74305555555555558</v>
      </c>
      <c r="F528" s="1" t="s">
        <v>14</v>
      </c>
      <c r="G528" s="1" t="s">
        <v>71</v>
      </c>
      <c r="H528" s="1" t="s">
        <v>16</v>
      </c>
      <c r="I528" s="7"/>
      <c r="J528" s="7"/>
      <c r="K528" s="18" t="b">
        <f t="shared" si="9"/>
        <v>0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" hidden="1" x14ac:dyDescent="0.2">
      <c r="A529" s="1">
        <v>1185</v>
      </c>
      <c r="B529" s="1" t="str">
        <f>VLOOKUP(D529,Weeknummering!$A$1:$B$202,2,FALSE)</f>
        <v>W16</v>
      </c>
      <c r="C529" s="1" t="s">
        <v>62</v>
      </c>
      <c r="D529" s="2">
        <v>43471</v>
      </c>
      <c r="E529" s="10">
        <v>0.83333333333333337</v>
      </c>
      <c r="F529" s="1" t="s">
        <v>64</v>
      </c>
      <c r="G529" s="1" t="s">
        <v>63</v>
      </c>
      <c r="H529" s="1" t="s">
        <v>16</v>
      </c>
      <c r="I529" s="7"/>
      <c r="J529" s="7"/>
      <c r="K529" s="18" t="b">
        <f t="shared" si="9"/>
        <v>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" hidden="1" x14ac:dyDescent="0.2">
      <c r="A530" s="1">
        <v>1175</v>
      </c>
      <c r="B530" s="1" t="str">
        <f>VLOOKUP(D530,Weeknummering!$A$1:$B$202,2,FALSE)</f>
        <v>W16</v>
      </c>
      <c r="C530" s="1" t="s">
        <v>62</v>
      </c>
      <c r="D530" s="2">
        <v>43471</v>
      </c>
      <c r="E530" s="3">
        <v>0.8125</v>
      </c>
      <c r="F530" s="1" t="s">
        <v>56</v>
      </c>
      <c r="G530" s="1" t="s">
        <v>43</v>
      </c>
      <c r="H530" s="1" t="s">
        <v>65</v>
      </c>
      <c r="I530" s="7"/>
      <c r="J530" s="7"/>
      <c r="K530" s="18" t="b">
        <f t="shared" si="9"/>
        <v>0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" hidden="1" x14ac:dyDescent="0.2">
      <c r="A531" s="1">
        <v>1021</v>
      </c>
      <c r="B531" s="1" t="str">
        <f>VLOOKUP(D531,Weeknummering!$A$1:$B$202,2,FALSE)</f>
        <v>W16</v>
      </c>
      <c r="C531" s="1" t="s">
        <v>41</v>
      </c>
      <c r="D531" s="2">
        <v>43471</v>
      </c>
      <c r="E531" s="3">
        <v>0.52083333333333337</v>
      </c>
      <c r="F531" s="1" t="s">
        <v>11</v>
      </c>
      <c r="G531" s="1" t="s">
        <v>61</v>
      </c>
      <c r="H531" s="1" t="s">
        <v>13</v>
      </c>
      <c r="I531" s="7"/>
      <c r="J531" s="7"/>
      <c r="K531" s="18" t="b">
        <f t="shared" si="9"/>
        <v>0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" hidden="1" x14ac:dyDescent="0.2">
      <c r="A532" s="1">
        <v>1055</v>
      </c>
      <c r="B532" s="1" t="str">
        <f>VLOOKUP(D532,Weeknummering!$A$1:$B$202,2,FALSE)</f>
        <v>W16</v>
      </c>
      <c r="C532" s="1" t="s">
        <v>41</v>
      </c>
      <c r="D532" s="2">
        <v>43471</v>
      </c>
      <c r="E532" s="3">
        <v>0.48958333333333331</v>
      </c>
      <c r="F532" s="1" t="s">
        <v>43</v>
      </c>
      <c r="G532" s="1" t="s">
        <v>15</v>
      </c>
      <c r="H532" s="1" t="s">
        <v>23</v>
      </c>
      <c r="I532" s="7"/>
      <c r="J532" s="7"/>
      <c r="K532" s="18" t="b">
        <f t="shared" si="9"/>
        <v>0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" hidden="1" x14ac:dyDescent="0.2">
      <c r="A533" s="1">
        <v>839</v>
      </c>
      <c r="B533" s="1" t="str">
        <f>VLOOKUP(D533,Weeknummering!$A$1:$B$202,2,FALSE)</f>
        <v>W16</v>
      </c>
      <c r="C533" s="1" t="s">
        <v>51</v>
      </c>
      <c r="D533" s="2">
        <v>43471</v>
      </c>
      <c r="E533" s="3">
        <v>0.69791666666666663</v>
      </c>
      <c r="F533" s="1" t="s">
        <v>81</v>
      </c>
      <c r="G533" s="1" t="s">
        <v>54</v>
      </c>
      <c r="H533" s="1" t="s">
        <v>23</v>
      </c>
      <c r="I533" s="7"/>
      <c r="J533" s="7"/>
      <c r="K533" s="18" t="b">
        <f t="shared" si="9"/>
        <v>0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" hidden="1" x14ac:dyDescent="0.2">
      <c r="A534" s="1">
        <v>658</v>
      </c>
      <c r="B534" s="1" t="str">
        <f>VLOOKUP(D534,Weeknummering!$A$1:$B$202,2,FALSE)</f>
        <v>W17</v>
      </c>
      <c r="C534" s="1" t="s">
        <v>30</v>
      </c>
      <c r="D534" s="2">
        <v>43476</v>
      </c>
      <c r="E534" s="3">
        <v>0.88541666666666663</v>
      </c>
      <c r="F534" s="1" t="s">
        <v>56</v>
      </c>
      <c r="G534" s="1" t="s">
        <v>32</v>
      </c>
      <c r="H534" s="1" t="s">
        <v>65</v>
      </c>
      <c r="I534" s="7"/>
      <c r="J534" s="7"/>
      <c r="K534" s="18" t="b">
        <f t="shared" si="9"/>
        <v>0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" hidden="1" x14ac:dyDescent="0.2">
      <c r="A535" s="1">
        <v>20</v>
      </c>
      <c r="B535" s="1" t="str">
        <f>VLOOKUP(D535,Weeknummering!$A$1:$B$202,2,FALSE)</f>
        <v>W17</v>
      </c>
      <c r="C535" s="1" t="s">
        <v>85</v>
      </c>
      <c r="D535" s="2">
        <v>43476</v>
      </c>
      <c r="E535" s="3">
        <v>0.85416666666666663</v>
      </c>
      <c r="F535" s="1" t="s">
        <v>27</v>
      </c>
      <c r="G535" s="1" t="s">
        <v>19</v>
      </c>
      <c r="H535" s="1" t="s">
        <v>29</v>
      </c>
      <c r="I535" s="7"/>
      <c r="J535" s="7"/>
      <c r="K535" s="18" t="b">
        <f t="shared" si="9"/>
        <v>0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" hidden="1" x14ac:dyDescent="0.2">
      <c r="A536" s="1">
        <v>17</v>
      </c>
      <c r="B536" s="1" t="str">
        <f>VLOOKUP(D536,Weeknummering!$A$1:$B$202,2,FALSE)</f>
        <v>W17</v>
      </c>
      <c r="C536" s="1" t="s">
        <v>85</v>
      </c>
      <c r="D536" s="2">
        <v>43476</v>
      </c>
      <c r="E536" s="3">
        <v>0.88541666666666663</v>
      </c>
      <c r="F536" s="1" t="s">
        <v>24</v>
      </c>
      <c r="G536" s="1" t="s">
        <v>37</v>
      </c>
      <c r="H536" s="1" t="s">
        <v>48</v>
      </c>
      <c r="I536" s="7"/>
      <c r="J536" s="7"/>
      <c r="K536" s="18" t="b">
        <f t="shared" si="9"/>
        <v>0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" hidden="1" x14ac:dyDescent="0.2">
      <c r="A537" s="1">
        <v>130</v>
      </c>
      <c r="B537" s="1" t="str">
        <f>VLOOKUP(D537,Weeknummering!$A$1:$B$202,2,FALSE)</f>
        <v>W17</v>
      </c>
      <c r="C537" s="1" t="s">
        <v>85</v>
      </c>
      <c r="D537" s="2">
        <v>43476</v>
      </c>
      <c r="E537" s="3">
        <v>0.86458333333333337</v>
      </c>
      <c r="F537" s="1" t="s">
        <v>58</v>
      </c>
      <c r="G537" s="1" t="s">
        <v>11</v>
      </c>
      <c r="H537" s="1" t="s">
        <v>76</v>
      </c>
      <c r="I537" s="7"/>
      <c r="J537" s="7"/>
      <c r="K537" s="18" t="b">
        <f t="shared" si="9"/>
        <v>0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" hidden="1" x14ac:dyDescent="0.2">
      <c r="A538" s="1">
        <v>737</v>
      </c>
      <c r="B538" s="1" t="str">
        <f>VLOOKUP(D538,Weeknummering!$A$1:$B$202,2,FALSE)</f>
        <v>W17</v>
      </c>
      <c r="C538" s="1" t="s">
        <v>30</v>
      </c>
      <c r="D538" s="2">
        <v>43476</v>
      </c>
      <c r="E538" s="3">
        <v>0.875</v>
      </c>
      <c r="F538" s="1" t="s">
        <v>31</v>
      </c>
      <c r="G538" s="1" t="s">
        <v>11</v>
      </c>
      <c r="H538" s="1" t="s">
        <v>33</v>
      </c>
      <c r="I538" s="7"/>
      <c r="J538" s="7"/>
      <c r="K538" s="18" t="b">
        <f t="shared" si="9"/>
        <v>0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" hidden="1" x14ac:dyDescent="0.2">
      <c r="A539" s="1">
        <v>672</v>
      </c>
      <c r="B539" s="1" t="str">
        <f>VLOOKUP(D539,Weeknummering!$A$1:$B$202,2,FALSE)</f>
        <v>W17</v>
      </c>
      <c r="C539" s="1" t="s">
        <v>30</v>
      </c>
      <c r="D539" s="2">
        <v>43477</v>
      </c>
      <c r="E539" s="3">
        <v>0.73958333333333337</v>
      </c>
      <c r="F539" s="1" t="s">
        <v>11</v>
      </c>
      <c r="G539" s="1" t="s">
        <v>79</v>
      </c>
      <c r="H539" s="1" t="s">
        <v>13</v>
      </c>
      <c r="I539" s="7"/>
      <c r="J539" s="7"/>
      <c r="K539" s="18" t="b">
        <f t="shared" si="9"/>
        <v>0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" hidden="1" x14ac:dyDescent="0.2">
      <c r="A540" s="1">
        <v>18</v>
      </c>
      <c r="B540" s="1" t="str">
        <f>VLOOKUP(D540,Weeknummering!$A$1:$B$202,2,FALSE)</f>
        <v>W17</v>
      </c>
      <c r="C540" s="1" t="s">
        <v>85</v>
      </c>
      <c r="D540" s="2">
        <v>43477</v>
      </c>
      <c r="E540" s="3">
        <v>0.75</v>
      </c>
      <c r="F540" s="1" t="s">
        <v>38</v>
      </c>
      <c r="G540" s="1" t="s">
        <v>21</v>
      </c>
      <c r="H540" s="1" t="s">
        <v>59</v>
      </c>
      <c r="I540" s="7"/>
      <c r="J540" s="7"/>
      <c r="K540" s="18" t="b">
        <f t="shared" si="9"/>
        <v>0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" hidden="1" x14ac:dyDescent="0.2">
      <c r="A541" s="1">
        <v>928</v>
      </c>
      <c r="B541" s="1" t="str">
        <f>VLOOKUP(D541,Weeknummering!$A$1:$B$202,2,FALSE)</f>
        <v>W17</v>
      </c>
      <c r="C541" s="1" t="s">
        <v>45</v>
      </c>
      <c r="D541" s="2">
        <v>43477</v>
      </c>
      <c r="E541" s="10">
        <v>0.40277777777777779</v>
      </c>
      <c r="F541" s="1" t="s">
        <v>61</v>
      </c>
      <c r="G541" s="1" t="s">
        <v>15</v>
      </c>
      <c r="H541" s="1" t="s">
        <v>16</v>
      </c>
      <c r="I541" s="7"/>
      <c r="J541" s="7"/>
      <c r="K541" s="18" t="b">
        <f t="shared" si="9"/>
        <v>0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" hidden="1" x14ac:dyDescent="0.2">
      <c r="A542" s="1">
        <v>24</v>
      </c>
      <c r="B542" s="1" t="str">
        <f>VLOOKUP(D542,Weeknummering!$A$1:$B$202,2,FALSE)</f>
        <v>W17</v>
      </c>
      <c r="C542" s="1" t="s">
        <v>85</v>
      </c>
      <c r="D542" s="2">
        <v>43477</v>
      </c>
      <c r="E542" s="3">
        <v>0.83333333333333337</v>
      </c>
      <c r="F542" s="1" t="s">
        <v>18</v>
      </c>
      <c r="G542" s="1" t="s">
        <v>12</v>
      </c>
      <c r="H542" s="1" t="s">
        <v>20</v>
      </c>
      <c r="I542" s="7"/>
      <c r="J542" s="7"/>
      <c r="K542" s="18" t="b">
        <f t="shared" si="9"/>
        <v>0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" hidden="1" x14ac:dyDescent="0.2">
      <c r="A543" s="1">
        <v>1101</v>
      </c>
      <c r="B543" s="1" t="str">
        <f>VLOOKUP(D543,Weeknummering!$A$1:$B$202,2,FALSE)</f>
        <v>W17</v>
      </c>
      <c r="C543" s="1" t="s">
        <v>62</v>
      </c>
      <c r="D543" s="2">
        <v>43477</v>
      </c>
      <c r="E543" s="3">
        <v>0.88541666666666663</v>
      </c>
      <c r="F543" s="1" t="s">
        <v>21</v>
      </c>
      <c r="G543" s="1" t="s">
        <v>71</v>
      </c>
      <c r="H543" s="1" t="s">
        <v>22</v>
      </c>
      <c r="I543" s="7"/>
      <c r="J543" s="7"/>
      <c r="K543" s="18" t="b">
        <f t="shared" si="9"/>
        <v>0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" hidden="1" x14ac:dyDescent="0.2">
      <c r="A544" s="1">
        <v>1127</v>
      </c>
      <c r="B544" s="1" t="str">
        <f>VLOOKUP(D544,Weeknummering!$A$1:$B$202,2,FALSE)</f>
        <v>W17</v>
      </c>
      <c r="C544" s="1" t="s">
        <v>62</v>
      </c>
      <c r="D544" s="2">
        <v>43477</v>
      </c>
      <c r="E544" s="3">
        <v>0.85416666666666663</v>
      </c>
      <c r="F544" s="1" t="s">
        <v>80</v>
      </c>
      <c r="G544" s="1" t="s">
        <v>67</v>
      </c>
      <c r="H544" s="1" t="s">
        <v>13</v>
      </c>
      <c r="I544" s="7"/>
      <c r="J544" s="7"/>
      <c r="K544" s="18" t="b">
        <f t="shared" si="9"/>
        <v>0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" hidden="1" x14ac:dyDescent="0.2">
      <c r="A545" s="1">
        <v>1201</v>
      </c>
      <c r="B545" s="1" t="str">
        <f>VLOOKUP(D545,Weeknummering!$A$1:$B$202,2,FALSE)</f>
        <v>W17</v>
      </c>
      <c r="C545" s="1" t="s">
        <v>62</v>
      </c>
      <c r="D545" s="2">
        <v>43477</v>
      </c>
      <c r="E545" s="3">
        <v>0.375</v>
      </c>
      <c r="F545" s="1" t="s">
        <v>82</v>
      </c>
      <c r="G545" s="1" t="s">
        <v>72</v>
      </c>
      <c r="H545" s="1" t="s">
        <v>33</v>
      </c>
      <c r="I545" s="7"/>
      <c r="J545" s="7"/>
      <c r="K545" s="18" t="b">
        <f t="shared" si="9"/>
        <v>0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" hidden="1" x14ac:dyDescent="0.2">
      <c r="A546" s="1">
        <v>1016</v>
      </c>
      <c r="B546" s="1" t="str">
        <f>VLOOKUP(D546,Weeknummering!$A$1:$B$202,2,FALSE)</f>
        <v>W17</v>
      </c>
      <c r="C546" s="1" t="s">
        <v>41</v>
      </c>
      <c r="D546" s="2">
        <v>43477</v>
      </c>
      <c r="E546" s="3">
        <v>0.375</v>
      </c>
      <c r="F546" s="1" t="s">
        <v>21</v>
      </c>
      <c r="G546" s="1" t="s">
        <v>56</v>
      </c>
      <c r="H546" s="1" t="s">
        <v>22</v>
      </c>
      <c r="I546" s="7"/>
      <c r="J546" s="7"/>
      <c r="K546" s="18" t="b">
        <f t="shared" si="9"/>
        <v>0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" hidden="1" x14ac:dyDescent="0.2">
      <c r="A547" s="1">
        <v>967</v>
      </c>
      <c r="B547" s="1" t="str">
        <f>VLOOKUP(D547,Weeknummering!$A$1:$B$202,2,FALSE)</f>
        <v>W17</v>
      </c>
      <c r="C547" s="1" t="s">
        <v>45</v>
      </c>
      <c r="D547" s="2">
        <v>43477</v>
      </c>
      <c r="E547" s="3">
        <v>0.8125</v>
      </c>
      <c r="F547" s="1" t="s">
        <v>56</v>
      </c>
      <c r="G547" s="1" t="s">
        <v>11</v>
      </c>
      <c r="H547" s="1" t="s">
        <v>65</v>
      </c>
      <c r="I547" s="7"/>
      <c r="J547" s="7"/>
      <c r="K547" s="18" t="b">
        <f t="shared" si="9"/>
        <v>0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" hidden="1" x14ac:dyDescent="0.2">
      <c r="A548" s="1">
        <v>14</v>
      </c>
      <c r="B548" s="1" t="str">
        <f>VLOOKUP(D548,Weeknummering!$A$1:$B$202,2,FALSE)</f>
        <v>W17</v>
      </c>
      <c r="C548" s="1" t="s">
        <v>85</v>
      </c>
      <c r="D548" s="2">
        <v>43477</v>
      </c>
      <c r="E548" s="3">
        <v>0.83333333333333337</v>
      </c>
      <c r="F548" s="1" t="s">
        <v>14</v>
      </c>
      <c r="G548" s="1" t="s">
        <v>28</v>
      </c>
      <c r="H548" s="1" t="s">
        <v>16</v>
      </c>
      <c r="I548" s="7"/>
      <c r="J548" s="7"/>
      <c r="K548" s="18" t="b">
        <f t="shared" si="9"/>
        <v>0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" hidden="1" x14ac:dyDescent="0.2">
      <c r="A549" s="1">
        <v>955</v>
      </c>
      <c r="B549" s="1" t="str">
        <f>VLOOKUP(D549,Weeknummering!$A$1:$B$202,2,FALSE)</f>
        <v>W17</v>
      </c>
      <c r="C549" s="1" t="s">
        <v>45</v>
      </c>
      <c r="D549" s="2">
        <v>43477</v>
      </c>
      <c r="E549" s="3">
        <v>0.69791666666666663</v>
      </c>
      <c r="F549" s="1" t="s">
        <v>43</v>
      </c>
      <c r="G549" s="1" t="s">
        <v>21</v>
      </c>
      <c r="H549" s="1" t="s">
        <v>23</v>
      </c>
      <c r="I549" s="7"/>
      <c r="J549" s="7"/>
      <c r="K549" s="18" t="b">
        <f t="shared" si="9"/>
        <v>0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" hidden="1" x14ac:dyDescent="0.2">
      <c r="A550" s="1">
        <v>982</v>
      </c>
      <c r="B550" s="1" t="str">
        <f>VLOOKUP(D550,Weeknummering!$A$1:$B$202,2,FALSE)</f>
        <v>W17</v>
      </c>
      <c r="C550" s="1" t="s">
        <v>45</v>
      </c>
      <c r="D550" s="2">
        <v>43477</v>
      </c>
      <c r="E550" s="3">
        <v>0.40277777777777779</v>
      </c>
      <c r="F550" s="1" t="s">
        <v>46</v>
      </c>
      <c r="G550" s="1" t="s">
        <v>68</v>
      </c>
      <c r="H550" s="1" t="s">
        <v>48</v>
      </c>
      <c r="I550" s="7"/>
      <c r="J550" s="7"/>
      <c r="K550" s="18" t="b">
        <f t="shared" si="9"/>
        <v>0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" hidden="1" x14ac:dyDescent="0.2">
      <c r="A551" s="1">
        <v>864</v>
      </c>
      <c r="B551" s="1" t="str">
        <f>VLOOKUP(D551,Weeknummering!$A$1:$B$202,2,FALSE)</f>
        <v>W17</v>
      </c>
      <c r="C551" s="1" t="s">
        <v>51</v>
      </c>
      <c r="D551" s="2">
        <v>43477</v>
      </c>
      <c r="E551" s="3">
        <v>0.77083333333333337</v>
      </c>
      <c r="F551" s="1" t="s">
        <v>52</v>
      </c>
      <c r="G551" s="1" t="s">
        <v>11</v>
      </c>
      <c r="H551" s="1" t="s">
        <v>22</v>
      </c>
      <c r="I551" s="7"/>
      <c r="J551" s="7"/>
      <c r="K551" s="18" t="b">
        <f t="shared" si="9"/>
        <v>0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" hidden="1" x14ac:dyDescent="0.2">
      <c r="A552" s="1">
        <v>859</v>
      </c>
      <c r="B552" s="1" t="str">
        <f>VLOOKUP(D552,Weeknummering!$A$1:$B$202,2,FALSE)</f>
        <v>W17</v>
      </c>
      <c r="C552" s="1" t="s">
        <v>51</v>
      </c>
      <c r="D552" s="2">
        <v>43477</v>
      </c>
      <c r="E552" s="3">
        <v>0.4861111111111111</v>
      </c>
      <c r="F552" s="1" t="s">
        <v>55</v>
      </c>
      <c r="G552" s="1" t="s">
        <v>14</v>
      </c>
      <c r="H552" s="1" t="s">
        <v>48</v>
      </c>
      <c r="I552" s="7"/>
      <c r="J552" s="7"/>
      <c r="K552" s="18" t="b">
        <f t="shared" si="9"/>
        <v>0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" hidden="1" x14ac:dyDescent="0.2">
      <c r="A553" s="1">
        <v>586</v>
      </c>
      <c r="B553" s="1" t="str">
        <f>VLOOKUP(D553,Weeknummering!$A$1:$B$202,2,FALSE)</f>
        <v>W17</v>
      </c>
      <c r="C553" s="1" t="s">
        <v>70</v>
      </c>
      <c r="D553" s="2">
        <v>43477</v>
      </c>
      <c r="E553" s="3">
        <v>0.86458333333333337</v>
      </c>
      <c r="F553" s="1" t="s">
        <v>43</v>
      </c>
      <c r="G553" s="1" t="s">
        <v>21</v>
      </c>
      <c r="H553" s="1" t="s">
        <v>23</v>
      </c>
      <c r="I553" s="7"/>
      <c r="J553" s="7"/>
      <c r="K553" s="18" t="b">
        <f t="shared" si="9"/>
        <v>0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" hidden="1" x14ac:dyDescent="0.2">
      <c r="A554" s="1">
        <v>603</v>
      </c>
      <c r="B554" s="1" t="str">
        <f>VLOOKUP(D554,Weeknummering!$A$1:$B$202,2,FALSE)</f>
        <v>W17</v>
      </c>
      <c r="C554" s="1" t="s">
        <v>70</v>
      </c>
      <c r="D554" s="2">
        <v>43477</v>
      </c>
      <c r="E554" s="3">
        <v>0.875</v>
      </c>
      <c r="F554" s="1" t="s">
        <v>46</v>
      </c>
      <c r="G554" s="1" t="s">
        <v>14</v>
      </c>
      <c r="H554" s="1" t="s">
        <v>48</v>
      </c>
      <c r="I554" s="7"/>
      <c r="J554" s="7"/>
      <c r="K554" s="18" t="b">
        <f t="shared" si="9"/>
        <v>0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" hidden="1" x14ac:dyDescent="0.2">
      <c r="A555" s="1">
        <v>597</v>
      </c>
      <c r="B555" s="1" t="str">
        <f>VLOOKUP(D555,Weeknummering!$A$1:$B$202,2,FALSE)</f>
        <v>W17</v>
      </c>
      <c r="C555" s="1" t="s">
        <v>70</v>
      </c>
      <c r="D555" s="2">
        <v>43477</v>
      </c>
      <c r="E555" s="3">
        <v>0.72916666666666663</v>
      </c>
      <c r="F555" s="1" t="s">
        <v>49</v>
      </c>
      <c r="G555" s="1" t="s">
        <v>11</v>
      </c>
      <c r="H555" s="1" t="s">
        <v>50</v>
      </c>
      <c r="I555" s="7"/>
      <c r="J555" s="7"/>
      <c r="K555" s="18" t="b">
        <f t="shared" si="9"/>
        <v>0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" hidden="1" x14ac:dyDescent="0.2">
      <c r="A556" s="1">
        <v>727</v>
      </c>
      <c r="B556" s="1" t="str">
        <f>VLOOKUP(D556,Weeknummering!$A$1:$B$202,2,FALSE)</f>
        <v>W17</v>
      </c>
      <c r="C556" s="1" t="s">
        <v>30</v>
      </c>
      <c r="D556" s="2">
        <v>43477</v>
      </c>
      <c r="E556" s="3">
        <v>0.45833333333333331</v>
      </c>
      <c r="F556" s="1" t="s">
        <v>35</v>
      </c>
      <c r="G556" s="1" t="s">
        <v>69</v>
      </c>
      <c r="H556" s="1" t="s">
        <v>33</v>
      </c>
      <c r="I556" s="7"/>
      <c r="J556" s="7"/>
      <c r="K556" s="18" t="b">
        <f t="shared" si="9"/>
        <v>0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" hidden="1" x14ac:dyDescent="0.2">
      <c r="A557" s="1">
        <v>1216</v>
      </c>
      <c r="B557" s="1" t="str">
        <f>VLOOKUP(D557,Weeknummering!$A$1:$B$202,2,FALSE)</f>
        <v>W17</v>
      </c>
      <c r="C557" s="1" t="s">
        <v>62</v>
      </c>
      <c r="D557" s="2">
        <v>43478</v>
      </c>
      <c r="E557" s="10">
        <v>0.52083333333333337</v>
      </c>
      <c r="F557" s="1" t="s">
        <v>66</v>
      </c>
      <c r="G557" s="1" t="s">
        <v>64</v>
      </c>
      <c r="H557" s="1" t="s">
        <v>13</v>
      </c>
      <c r="I557" s="7"/>
      <c r="J557" s="7"/>
      <c r="K557" s="18" t="b">
        <f t="shared" si="9"/>
        <v>0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" hidden="1" x14ac:dyDescent="0.2">
      <c r="A558" s="1">
        <v>39</v>
      </c>
      <c r="B558" s="1" t="str">
        <f>VLOOKUP(D558,Weeknummering!$A$1:$B$202,2,FALSE)</f>
        <v>W17</v>
      </c>
      <c r="C558" s="1" t="s">
        <v>85</v>
      </c>
      <c r="D558" s="2">
        <v>43478</v>
      </c>
      <c r="E558" s="3">
        <v>0.85416666666666663</v>
      </c>
      <c r="F558" s="1" t="s">
        <v>11</v>
      </c>
      <c r="G558" s="1" t="s">
        <v>58</v>
      </c>
      <c r="H558" s="1" t="s">
        <v>13</v>
      </c>
      <c r="I558" s="7"/>
      <c r="J558" s="7"/>
      <c r="K558" s="18" t="b">
        <f t="shared" si="9"/>
        <v>0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" hidden="1" x14ac:dyDescent="0.2">
      <c r="A559" s="1">
        <v>36</v>
      </c>
      <c r="B559" s="1" t="str">
        <f>VLOOKUP(D559,Weeknummering!$A$1:$B$202,2,FALSE)</f>
        <v>W17</v>
      </c>
      <c r="C559" s="1" t="s">
        <v>85</v>
      </c>
      <c r="D559" s="2">
        <v>43478</v>
      </c>
      <c r="E559" s="3">
        <v>0.79166666666666663</v>
      </c>
      <c r="F559" s="1" t="s">
        <v>28</v>
      </c>
      <c r="G559" s="1" t="s">
        <v>38</v>
      </c>
      <c r="H559" s="1" t="s">
        <v>60</v>
      </c>
      <c r="I559" s="7"/>
      <c r="J559" s="7"/>
      <c r="K559" s="18" t="b">
        <f t="shared" si="9"/>
        <v>0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" hidden="1" x14ac:dyDescent="0.2">
      <c r="A560" s="1">
        <v>450</v>
      </c>
      <c r="B560" s="1" t="str">
        <f>VLOOKUP(D560,Weeknummering!$A$1:$B$202,2,FALSE)</f>
        <v>W17</v>
      </c>
      <c r="C560" s="1" t="s">
        <v>40</v>
      </c>
      <c r="D560" s="2">
        <v>43478</v>
      </c>
      <c r="E560" s="10">
        <v>0.74305555555555558</v>
      </c>
      <c r="F560" s="1" t="s">
        <v>14</v>
      </c>
      <c r="G560" s="1" t="s">
        <v>75</v>
      </c>
      <c r="H560" s="1" t="s">
        <v>16</v>
      </c>
      <c r="I560" s="7"/>
      <c r="J560" s="7"/>
      <c r="K560" s="18" t="b">
        <f t="shared" si="9"/>
        <v>0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" hidden="1" x14ac:dyDescent="0.2">
      <c r="A561" s="1">
        <v>459</v>
      </c>
      <c r="B561" s="1" t="str">
        <f>VLOOKUP(D561,Weeknummering!$A$1:$B$202,2,FALSE)</f>
        <v>W17</v>
      </c>
      <c r="C561" s="1" t="s">
        <v>40</v>
      </c>
      <c r="D561" s="2">
        <v>43478</v>
      </c>
      <c r="E561" s="3">
        <v>0.86458333333333337</v>
      </c>
      <c r="F561" s="1" t="s">
        <v>43</v>
      </c>
      <c r="G561" s="1" t="s">
        <v>74</v>
      </c>
      <c r="H561" s="1" t="s">
        <v>23</v>
      </c>
      <c r="I561" s="7"/>
      <c r="J561" s="7"/>
      <c r="K561" s="18" t="b">
        <f t="shared" si="9"/>
        <v>0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" hidden="1" x14ac:dyDescent="0.2">
      <c r="A562" s="1">
        <v>488</v>
      </c>
      <c r="B562" s="1" t="str">
        <f>VLOOKUP(D562,Weeknummering!$A$1:$B$202,2,FALSE)</f>
        <v>W17</v>
      </c>
      <c r="C562" s="1" t="s">
        <v>40</v>
      </c>
      <c r="D562" s="2">
        <v>43478</v>
      </c>
      <c r="E562" s="3">
        <v>0.83333333333333337</v>
      </c>
      <c r="F562" s="1" t="s">
        <v>73</v>
      </c>
      <c r="G562" s="1" t="s">
        <v>49</v>
      </c>
      <c r="H562" s="1" t="s">
        <v>48</v>
      </c>
      <c r="I562" s="7"/>
      <c r="J562" s="7"/>
      <c r="K562" s="18" t="b">
        <f t="shared" si="9"/>
        <v>0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" x14ac:dyDescent="0.2">
      <c r="A563" s="1">
        <v>764</v>
      </c>
      <c r="B563" s="1" t="str">
        <f>VLOOKUP(D563,Weeknummering!$A$1:$B$202,2,FALSE)</f>
        <v>W18</v>
      </c>
      <c r="C563" s="1" t="s">
        <v>30</v>
      </c>
      <c r="D563" s="2">
        <v>43484</v>
      </c>
      <c r="E563" s="10">
        <v>0.85416666666666663</v>
      </c>
      <c r="F563" s="1" t="s">
        <v>47</v>
      </c>
      <c r="G563" s="1" t="s">
        <v>34</v>
      </c>
      <c r="H563" s="1" t="s">
        <v>44</v>
      </c>
      <c r="I563" s="7"/>
      <c r="J563" s="7"/>
      <c r="K563" s="18" t="b">
        <f t="shared" si="9"/>
        <v>1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" hidden="1" x14ac:dyDescent="0.2">
      <c r="A564" s="1">
        <v>1117</v>
      </c>
      <c r="B564" s="1" t="str">
        <f>VLOOKUP(D564,Weeknummering!$A$1:$B$202,2,FALSE)</f>
        <v>W17</v>
      </c>
      <c r="C564" s="1" t="s">
        <v>62</v>
      </c>
      <c r="D564" s="2">
        <v>43478</v>
      </c>
      <c r="E564" s="3">
        <v>0.75</v>
      </c>
      <c r="F564" s="1" t="s">
        <v>63</v>
      </c>
      <c r="G564" s="1" t="s">
        <v>43</v>
      </c>
      <c r="H564" s="1" t="s">
        <v>22</v>
      </c>
      <c r="I564" s="7"/>
      <c r="J564" s="7"/>
      <c r="K564" s="18" t="b">
        <f t="shared" si="9"/>
        <v>0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" hidden="1" x14ac:dyDescent="0.2">
      <c r="A565" s="1">
        <v>1172</v>
      </c>
      <c r="B565" s="1" t="str">
        <f>VLOOKUP(D565,Weeknummering!$A$1:$B$202,2,FALSE)</f>
        <v>W17</v>
      </c>
      <c r="C565" s="1" t="s">
        <v>62</v>
      </c>
      <c r="D565" s="2">
        <v>43478</v>
      </c>
      <c r="E565" s="3">
        <v>0.8125</v>
      </c>
      <c r="F565" s="1" t="s">
        <v>56</v>
      </c>
      <c r="G565" s="1" t="s">
        <v>14</v>
      </c>
      <c r="H565" s="1" t="s">
        <v>65</v>
      </c>
      <c r="I565" s="7"/>
      <c r="J565" s="7"/>
      <c r="K565" s="18" t="b">
        <f t="shared" si="9"/>
        <v>0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" hidden="1" x14ac:dyDescent="0.2">
      <c r="A566" s="1">
        <v>1063</v>
      </c>
      <c r="B566" s="1" t="str">
        <f>VLOOKUP(D566,Weeknummering!$A$1:$B$202,2,FALSE)</f>
        <v>W17</v>
      </c>
      <c r="C566" s="1" t="s">
        <v>41</v>
      </c>
      <c r="D566" s="2">
        <v>43478</v>
      </c>
      <c r="E566" s="3">
        <v>0.48958333333333331</v>
      </c>
      <c r="F566" s="1" t="s">
        <v>43</v>
      </c>
      <c r="G566" s="1" t="s">
        <v>46</v>
      </c>
      <c r="H566" s="1" t="s">
        <v>23</v>
      </c>
      <c r="I566" s="7"/>
      <c r="J566" s="7"/>
      <c r="K566" s="18" t="b">
        <f t="shared" si="9"/>
        <v>0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" hidden="1" x14ac:dyDescent="0.2">
      <c r="A567" s="1">
        <v>1004</v>
      </c>
      <c r="B567" s="1" t="str">
        <f>VLOOKUP(D567,Weeknummering!$A$1:$B$202,2,FALSE)</f>
        <v>W17</v>
      </c>
      <c r="C567" s="1" t="s">
        <v>41</v>
      </c>
      <c r="D567" s="2">
        <v>43478</v>
      </c>
      <c r="E567" s="3">
        <v>0.75</v>
      </c>
      <c r="F567" s="1" t="s">
        <v>15</v>
      </c>
      <c r="G567" s="1" t="s">
        <v>68</v>
      </c>
      <c r="H567" s="1" t="s">
        <v>25</v>
      </c>
      <c r="I567" s="7"/>
      <c r="J567" s="7"/>
      <c r="K567" s="18" t="b">
        <f t="shared" si="9"/>
        <v>0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" hidden="1" x14ac:dyDescent="0.2">
      <c r="A568" s="1">
        <v>823</v>
      </c>
      <c r="B568" s="1" t="str">
        <f>VLOOKUP(D568,Weeknummering!$A$1:$B$202,2,FALSE)</f>
        <v>W17</v>
      </c>
      <c r="C568" s="1" t="s">
        <v>51</v>
      </c>
      <c r="D568" s="2">
        <v>43478</v>
      </c>
      <c r="E568" s="3">
        <v>0.69791666666666663</v>
      </c>
      <c r="F568" s="1" t="s">
        <v>81</v>
      </c>
      <c r="G568" s="1" t="s">
        <v>56</v>
      </c>
      <c r="H568" s="1" t="s">
        <v>23</v>
      </c>
      <c r="I568" s="7"/>
      <c r="J568" s="7"/>
      <c r="K568" s="18" t="b">
        <f t="shared" si="9"/>
        <v>0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" hidden="1" x14ac:dyDescent="0.2">
      <c r="A569" s="1">
        <v>721</v>
      </c>
      <c r="B569" s="1" t="str">
        <f>VLOOKUP(D569,Weeknummering!$A$1:$B$202,2,FALSE)</f>
        <v>W18</v>
      </c>
      <c r="C569" s="1" t="s">
        <v>30</v>
      </c>
      <c r="D569" s="2">
        <v>43483</v>
      </c>
      <c r="E569" s="3">
        <v>0.88541666666666663</v>
      </c>
      <c r="F569" s="1" t="s">
        <v>57</v>
      </c>
      <c r="G569" s="1" t="s">
        <v>35</v>
      </c>
      <c r="H569" s="1" t="s">
        <v>48</v>
      </c>
      <c r="I569" s="7"/>
      <c r="J569" s="7"/>
      <c r="K569" s="18" t="b">
        <f t="shared" si="9"/>
        <v>0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" hidden="1" x14ac:dyDescent="0.2">
      <c r="A570" s="1">
        <v>62</v>
      </c>
      <c r="B570" s="1" t="str">
        <f>VLOOKUP(D570,Weeknummering!$A$1:$B$202,2,FALSE)</f>
        <v>W18</v>
      </c>
      <c r="C570" s="1" t="s">
        <v>85</v>
      </c>
      <c r="D570" s="2">
        <v>43483</v>
      </c>
      <c r="E570" s="3">
        <v>0.85416666666666663</v>
      </c>
      <c r="F570" s="1" t="s">
        <v>27</v>
      </c>
      <c r="G570" s="1" t="s">
        <v>38</v>
      </c>
      <c r="H570" s="1" t="s">
        <v>29</v>
      </c>
      <c r="I570" s="7"/>
      <c r="J570" s="7"/>
      <c r="K570" s="18" t="b">
        <f t="shared" si="9"/>
        <v>0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" hidden="1" x14ac:dyDescent="0.2">
      <c r="A571" s="1">
        <v>57</v>
      </c>
      <c r="B571" s="1" t="str">
        <f>VLOOKUP(D571,Weeknummering!$A$1:$B$202,2,FALSE)</f>
        <v>W18</v>
      </c>
      <c r="C571" s="1" t="s">
        <v>85</v>
      </c>
      <c r="D571" s="2">
        <v>43483</v>
      </c>
      <c r="E571" s="3">
        <v>0.875</v>
      </c>
      <c r="F571" s="1" t="s">
        <v>19</v>
      </c>
      <c r="G571" s="1" t="s">
        <v>21</v>
      </c>
      <c r="H571" s="1" t="s">
        <v>36</v>
      </c>
      <c r="I571" s="7"/>
      <c r="J571" s="7"/>
      <c r="K571" s="18" t="b">
        <f t="shared" si="9"/>
        <v>0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" hidden="1" x14ac:dyDescent="0.2">
      <c r="A572" s="1">
        <v>501</v>
      </c>
      <c r="B572" s="1" t="str">
        <f>VLOOKUP(D572,Weeknummering!$A$1:$B$202,2,FALSE)</f>
        <v>W18</v>
      </c>
      <c r="C572" s="1" t="s">
        <v>40</v>
      </c>
      <c r="D572" s="2">
        <v>43483</v>
      </c>
      <c r="E572" s="3">
        <v>0.875</v>
      </c>
      <c r="F572" s="1" t="s">
        <v>75</v>
      </c>
      <c r="G572" s="1" t="s">
        <v>83</v>
      </c>
      <c r="H572" s="1" t="s">
        <v>33</v>
      </c>
      <c r="I572" s="7"/>
      <c r="J572" s="7"/>
      <c r="K572" s="18" t="b">
        <f t="shared" si="9"/>
        <v>0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" hidden="1" x14ac:dyDescent="0.2">
      <c r="A573" s="1">
        <v>683</v>
      </c>
      <c r="B573" s="1" t="str">
        <f>VLOOKUP(D573,Weeknummering!$A$1:$B$202,2,FALSE)</f>
        <v>W18</v>
      </c>
      <c r="C573" s="1" t="s">
        <v>30</v>
      </c>
      <c r="D573" s="2">
        <v>43484</v>
      </c>
      <c r="E573" s="3">
        <v>0.45833333333333331</v>
      </c>
      <c r="F573" s="1" t="s">
        <v>79</v>
      </c>
      <c r="G573" s="1" t="s">
        <v>31</v>
      </c>
      <c r="H573" s="1" t="s">
        <v>33</v>
      </c>
      <c r="I573" s="7"/>
      <c r="J573" s="7"/>
      <c r="K573" s="18" t="b">
        <f t="shared" si="9"/>
        <v>0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" hidden="1" x14ac:dyDescent="0.2">
      <c r="A574" s="1">
        <v>120</v>
      </c>
      <c r="B574" s="1" t="str">
        <f>VLOOKUP(D574,Weeknummering!$A$1:$B$202,2,FALSE)</f>
        <v>W18</v>
      </c>
      <c r="C574" s="1" t="s">
        <v>85</v>
      </c>
      <c r="D574" s="2">
        <v>43484</v>
      </c>
      <c r="E574" s="3">
        <v>0.85416666666666663</v>
      </c>
      <c r="F574" s="1" t="s">
        <v>11</v>
      </c>
      <c r="G574" s="1" t="s">
        <v>19</v>
      </c>
      <c r="H574" s="1" t="s">
        <v>13</v>
      </c>
      <c r="I574" s="7"/>
      <c r="J574" s="7"/>
      <c r="K574" s="18" t="b">
        <f t="shared" si="9"/>
        <v>0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" hidden="1" x14ac:dyDescent="0.2">
      <c r="A575" s="1">
        <v>27</v>
      </c>
      <c r="B575" s="1" t="str">
        <f>VLOOKUP(D575,Weeknummering!$A$1:$B$202,2,FALSE)</f>
        <v>W18</v>
      </c>
      <c r="C575" s="1" t="s">
        <v>85</v>
      </c>
      <c r="D575" s="2">
        <v>43484</v>
      </c>
      <c r="E575" s="3">
        <v>0.78125</v>
      </c>
      <c r="F575" s="1" t="s">
        <v>21</v>
      </c>
      <c r="G575" s="1" t="s">
        <v>28</v>
      </c>
      <c r="H575" s="1" t="s">
        <v>22</v>
      </c>
      <c r="I575" s="7"/>
      <c r="J575" s="7"/>
      <c r="K575" s="18" t="b">
        <f t="shared" si="9"/>
        <v>0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" hidden="1" x14ac:dyDescent="0.2">
      <c r="A576" s="1">
        <v>52</v>
      </c>
      <c r="B576" s="1" t="str">
        <f>VLOOKUP(D576,Weeknummering!$A$1:$B$202,2,FALSE)</f>
        <v>W18</v>
      </c>
      <c r="C576" s="1" t="s">
        <v>85</v>
      </c>
      <c r="D576" s="2">
        <v>43484</v>
      </c>
      <c r="E576" s="3">
        <v>0.83333333333333337</v>
      </c>
      <c r="F576" s="1" t="s">
        <v>18</v>
      </c>
      <c r="G576" s="1" t="s">
        <v>58</v>
      </c>
      <c r="H576" s="1" t="s">
        <v>20</v>
      </c>
      <c r="I576" s="7"/>
      <c r="J576" s="7"/>
      <c r="K576" s="18" t="b">
        <f t="shared" si="9"/>
        <v>0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" hidden="1" x14ac:dyDescent="0.2">
      <c r="A577" s="1">
        <v>452</v>
      </c>
      <c r="B577" s="1" t="str">
        <f>VLOOKUP(D577,Weeknummering!$A$1:$B$202,2,FALSE)</f>
        <v>W18</v>
      </c>
      <c r="C577" s="1" t="s">
        <v>40</v>
      </c>
      <c r="D577" s="2">
        <v>43484</v>
      </c>
      <c r="E577" s="3">
        <v>0.86458333333333337</v>
      </c>
      <c r="F577" s="1" t="s">
        <v>43</v>
      </c>
      <c r="G577" s="1" t="s">
        <v>15</v>
      </c>
      <c r="H577" s="1" t="s">
        <v>23</v>
      </c>
      <c r="I577" s="7"/>
      <c r="J577" s="7"/>
      <c r="K577" s="18" t="b">
        <f t="shared" si="9"/>
        <v>0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" hidden="1" x14ac:dyDescent="0.2">
      <c r="A578" s="1">
        <v>1123</v>
      </c>
      <c r="B578" s="1" t="str">
        <f>VLOOKUP(D578,Weeknummering!$A$1:$B$202,2,FALSE)</f>
        <v>W18</v>
      </c>
      <c r="C578" s="1" t="s">
        <v>62</v>
      </c>
      <c r="D578" s="2">
        <v>43484</v>
      </c>
      <c r="E578" s="3">
        <v>0.73958333333333337</v>
      </c>
      <c r="F578" s="1" t="s">
        <v>80</v>
      </c>
      <c r="G578" s="1" t="s">
        <v>43</v>
      </c>
      <c r="H578" s="1" t="s">
        <v>13</v>
      </c>
      <c r="I578" s="7"/>
      <c r="J578" s="7"/>
      <c r="K578" s="18" t="b">
        <f t="shared" si="9"/>
        <v>0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" hidden="1" x14ac:dyDescent="0.2">
      <c r="A579" s="1">
        <v>1224</v>
      </c>
      <c r="B579" s="1" t="str">
        <f>VLOOKUP(D579,Weeknummering!$A$1:$B$202,2,FALSE)</f>
        <v>W18</v>
      </c>
      <c r="C579" s="1" t="s">
        <v>62</v>
      </c>
      <c r="D579" s="2">
        <v>43484</v>
      </c>
      <c r="E579" s="3">
        <v>0.88541666666666663</v>
      </c>
      <c r="F579" s="1" t="s">
        <v>21</v>
      </c>
      <c r="G579" s="1" t="s">
        <v>66</v>
      </c>
      <c r="H579" s="1" t="s">
        <v>22</v>
      </c>
      <c r="I579" s="7"/>
      <c r="J579" s="7"/>
      <c r="K579" s="18" t="b">
        <f t="shared" si="9"/>
        <v>0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" hidden="1" x14ac:dyDescent="0.2">
      <c r="A580" s="1">
        <v>1203</v>
      </c>
      <c r="B580" s="1" t="str">
        <f>VLOOKUP(D580,Weeknummering!$A$1:$B$202,2,FALSE)</f>
        <v>W18</v>
      </c>
      <c r="C580" s="1" t="s">
        <v>62</v>
      </c>
      <c r="D580" s="2">
        <v>43484</v>
      </c>
      <c r="E580" s="3">
        <v>0.375</v>
      </c>
      <c r="F580" s="1" t="s">
        <v>82</v>
      </c>
      <c r="G580" s="1" t="s">
        <v>71</v>
      </c>
      <c r="H580" s="1" t="s">
        <v>33</v>
      </c>
      <c r="I580" s="7"/>
      <c r="J580" s="7"/>
      <c r="K580" s="18" t="b">
        <f t="shared" si="9"/>
        <v>0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" hidden="1" x14ac:dyDescent="0.2">
      <c r="A581" s="1">
        <v>1031</v>
      </c>
      <c r="B581" s="1" t="str">
        <f>VLOOKUP(D581,Weeknummering!$A$1:$B$202,2,FALSE)</f>
        <v>W18</v>
      </c>
      <c r="C581" s="1" t="s">
        <v>41</v>
      </c>
      <c r="D581" s="2">
        <v>43484</v>
      </c>
      <c r="E581" s="10">
        <v>0.40277777777777779</v>
      </c>
      <c r="F581" s="1" t="s">
        <v>61</v>
      </c>
      <c r="G581" s="1" t="s">
        <v>68</v>
      </c>
      <c r="H581" s="1" t="s">
        <v>16</v>
      </c>
      <c r="I581" s="7"/>
      <c r="J581" s="7"/>
      <c r="K581" s="18" t="b">
        <f t="shared" si="9"/>
        <v>0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" hidden="1" x14ac:dyDescent="0.2">
      <c r="A582" s="1">
        <v>872</v>
      </c>
      <c r="B582" s="1" t="str">
        <f>VLOOKUP(D582,Weeknummering!$A$1:$B$202,2,FALSE)</f>
        <v>W18</v>
      </c>
      <c r="C582" s="1" t="s">
        <v>51</v>
      </c>
      <c r="D582" s="2">
        <v>43484</v>
      </c>
      <c r="E582" s="10">
        <v>0.47916666666666669</v>
      </c>
      <c r="F582" s="1" t="s">
        <v>14</v>
      </c>
      <c r="G582" s="1" t="s">
        <v>11</v>
      </c>
      <c r="H582" s="1" t="s">
        <v>16</v>
      </c>
      <c r="I582" s="7"/>
      <c r="J582" s="7"/>
      <c r="K582" s="18" t="b">
        <f t="shared" si="9"/>
        <v>0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" hidden="1" x14ac:dyDescent="0.2">
      <c r="A583" s="1">
        <v>1083</v>
      </c>
      <c r="B583" s="1" t="str">
        <f>VLOOKUP(D583,Weeknummering!$A$1:$B$202,2,FALSE)</f>
        <v>W18</v>
      </c>
      <c r="C583" s="1" t="s">
        <v>41</v>
      </c>
      <c r="D583" s="2">
        <v>43484</v>
      </c>
      <c r="E583" s="3">
        <v>0.40277777777777779</v>
      </c>
      <c r="F583" s="1" t="s">
        <v>46</v>
      </c>
      <c r="G583" s="1" t="s">
        <v>21</v>
      </c>
      <c r="H583" s="1" t="s">
        <v>48</v>
      </c>
      <c r="I583" s="7"/>
      <c r="J583" s="7"/>
      <c r="K583" s="18" t="b">
        <f t="shared" si="9"/>
        <v>0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" hidden="1" x14ac:dyDescent="0.2">
      <c r="A584" s="1">
        <v>1007</v>
      </c>
      <c r="B584" s="1" t="str">
        <f>VLOOKUP(D584,Weeknummering!$A$1:$B$202,2,FALSE)</f>
        <v>W18</v>
      </c>
      <c r="C584" s="1" t="s">
        <v>41</v>
      </c>
      <c r="D584" s="2">
        <v>43484</v>
      </c>
      <c r="E584" s="3">
        <v>0.75</v>
      </c>
      <c r="F584" s="1" t="s">
        <v>15</v>
      </c>
      <c r="G584" s="1" t="s">
        <v>42</v>
      </c>
      <c r="H584" s="1" t="s">
        <v>25</v>
      </c>
      <c r="I584" s="7"/>
      <c r="J584" s="7"/>
      <c r="K584" s="18" t="b">
        <f t="shared" si="9"/>
        <v>0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" hidden="1" x14ac:dyDescent="0.2">
      <c r="A585" s="1">
        <v>950</v>
      </c>
      <c r="B585" s="1" t="str">
        <f>VLOOKUP(D585,Weeknummering!$A$1:$B$202,2,FALSE)</f>
        <v>W18</v>
      </c>
      <c r="C585" s="1" t="s">
        <v>45</v>
      </c>
      <c r="D585" s="2">
        <v>43484</v>
      </c>
      <c r="E585" s="10">
        <v>0.73958333333333337</v>
      </c>
      <c r="F585" s="1" t="s">
        <v>47</v>
      </c>
      <c r="G585" s="1" t="s">
        <v>43</v>
      </c>
      <c r="H585" s="1" t="s">
        <v>44</v>
      </c>
      <c r="I585" s="7"/>
      <c r="J585" s="7"/>
      <c r="K585" s="18" t="b">
        <f t="shared" si="9"/>
        <v>0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" hidden="1" x14ac:dyDescent="0.2">
      <c r="A586" s="1">
        <v>981</v>
      </c>
      <c r="B586" s="1" t="str">
        <f>VLOOKUP(D586,Weeknummering!$A$1:$B$202,2,FALSE)</f>
        <v>W18</v>
      </c>
      <c r="C586" s="1" t="s">
        <v>45</v>
      </c>
      <c r="D586" s="2">
        <v>43484</v>
      </c>
      <c r="E586" s="3">
        <v>0.72916666666666663</v>
      </c>
      <c r="F586" s="1" t="s">
        <v>49</v>
      </c>
      <c r="G586" s="1" t="s">
        <v>61</v>
      </c>
      <c r="H586" s="1" t="s">
        <v>50</v>
      </c>
      <c r="I586" s="7"/>
      <c r="J586" s="7"/>
      <c r="K586" s="18" t="b">
        <f t="shared" si="9"/>
        <v>0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" hidden="1" x14ac:dyDescent="0.2">
      <c r="A587" s="1">
        <v>852</v>
      </c>
      <c r="B587" s="1" t="str">
        <f>VLOOKUP(D587,Weeknummering!$A$1:$B$202,2,FALSE)</f>
        <v>W18</v>
      </c>
      <c r="C587" s="1" t="s">
        <v>51</v>
      </c>
      <c r="D587" s="2">
        <v>43484</v>
      </c>
      <c r="E587" s="3">
        <v>0.8125</v>
      </c>
      <c r="F587" s="1" t="s">
        <v>56</v>
      </c>
      <c r="G587" s="1" t="s">
        <v>78</v>
      </c>
      <c r="H587" s="1" t="s">
        <v>65</v>
      </c>
      <c r="I587" s="7"/>
      <c r="J587" s="7"/>
      <c r="K587" s="18" t="b">
        <f t="shared" ref="K587:K650" si="10">OR(EXACT(F587,"Flying Turtles"),EXACT(G587,"Flying Turtles"))</f>
        <v>0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" hidden="1" x14ac:dyDescent="0.2">
      <c r="A588" s="1">
        <v>1191</v>
      </c>
      <c r="B588" s="1" t="str">
        <f>VLOOKUP(D588,Weeknummering!$A$1:$B$202,2,FALSE)</f>
        <v>W18</v>
      </c>
      <c r="C588" s="1" t="s">
        <v>62</v>
      </c>
      <c r="D588" s="2">
        <v>43484</v>
      </c>
      <c r="E588" s="10">
        <v>0.81597222222222221</v>
      </c>
      <c r="F588" s="1" t="s">
        <v>71</v>
      </c>
      <c r="G588" s="1" t="s">
        <v>67</v>
      </c>
      <c r="H588" s="1" t="s">
        <v>16</v>
      </c>
      <c r="I588" s="7"/>
      <c r="J588" s="7"/>
      <c r="K588" s="18" t="b">
        <f t="shared" si="10"/>
        <v>0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" hidden="1" x14ac:dyDescent="0.2">
      <c r="A589" s="1">
        <v>883</v>
      </c>
      <c r="B589" s="1" t="str">
        <f>VLOOKUP(D589,Weeknummering!$A$1:$B$202,2,FALSE)</f>
        <v>W18</v>
      </c>
      <c r="C589" s="1" t="s">
        <v>51</v>
      </c>
      <c r="D589" s="2">
        <v>43484</v>
      </c>
      <c r="E589" s="3">
        <v>0.4861111111111111</v>
      </c>
      <c r="F589" s="1" t="s">
        <v>55</v>
      </c>
      <c r="G589" s="1" t="s">
        <v>15</v>
      </c>
      <c r="H589" s="1" t="s">
        <v>48</v>
      </c>
      <c r="I589" s="7"/>
      <c r="J589" s="7"/>
      <c r="K589" s="18" t="b">
        <f t="shared" si="10"/>
        <v>0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" hidden="1" x14ac:dyDescent="0.2">
      <c r="A590" s="1">
        <v>745</v>
      </c>
      <c r="B590" s="1" t="str">
        <f>VLOOKUP(D590,Weeknummering!$A$1:$B$202,2,FALSE)</f>
        <v>W18</v>
      </c>
      <c r="C590" s="1" t="s">
        <v>30</v>
      </c>
      <c r="D590" s="2">
        <v>43484</v>
      </c>
      <c r="E590" s="3">
        <v>0.875</v>
      </c>
      <c r="F590" s="1" t="s">
        <v>32</v>
      </c>
      <c r="G590" s="1" t="s">
        <v>14</v>
      </c>
      <c r="H590" s="1" t="s">
        <v>48</v>
      </c>
      <c r="I590" s="7"/>
      <c r="J590" s="7"/>
      <c r="K590" s="18" t="b">
        <f t="shared" si="10"/>
        <v>0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" x14ac:dyDescent="0.2">
      <c r="A591" s="1">
        <v>747</v>
      </c>
      <c r="B591" s="1" t="str">
        <f>VLOOKUP(D591,Weeknummering!$A$1:$B$202,2,FALSE)</f>
        <v>W19</v>
      </c>
      <c r="C591" s="1" t="s">
        <v>30</v>
      </c>
      <c r="D591" s="2">
        <v>43492</v>
      </c>
      <c r="E591" s="10">
        <v>0.83333333333333337</v>
      </c>
      <c r="F591" s="1" t="s">
        <v>34</v>
      </c>
      <c r="G591" s="1" t="s">
        <v>14</v>
      </c>
      <c r="H591" s="1" t="s">
        <v>16</v>
      </c>
      <c r="I591" s="7"/>
      <c r="J591" s="7"/>
      <c r="K591" s="18" t="b">
        <f t="shared" si="10"/>
        <v>1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" hidden="1" x14ac:dyDescent="0.2">
      <c r="A592" s="1">
        <v>698</v>
      </c>
      <c r="B592" s="1" t="str">
        <f>VLOOKUP(D592,Weeknummering!$A$1:$B$202,2,FALSE)</f>
        <v>W18</v>
      </c>
      <c r="C592" s="1" t="s">
        <v>30</v>
      </c>
      <c r="D592" s="2">
        <v>43485</v>
      </c>
      <c r="E592" s="3">
        <v>0.86458333333333337</v>
      </c>
      <c r="F592" s="1" t="s">
        <v>43</v>
      </c>
      <c r="G592" s="1" t="s">
        <v>56</v>
      </c>
      <c r="H592" s="1" t="s">
        <v>23</v>
      </c>
      <c r="I592" s="7"/>
      <c r="J592" s="7"/>
      <c r="K592" s="18" t="b">
        <f t="shared" si="10"/>
        <v>0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" hidden="1" x14ac:dyDescent="0.2">
      <c r="A593" s="1">
        <v>4</v>
      </c>
      <c r="B593" s="1" t="str">
        <f>VLOOKUP(D593,Weeknummering!$A$1:$B$202,2,FALSE)</f>
        <v>W18</v>
      </c>
      <c r="C593" s="1" t="s">
        <v>85</v>
      </c>
      <c r="D593" s="2">
        <v>43485</v>
      </c>
      <c r="E593" s="3">
        <v>0.75</v>
      </c>
      <c r="F593" s="1" t="s">
        <v>38</v>
      </c>
      <c r="G593" s="1" t="s">
        <v>37</v>
      </c>
      <c r="H593" s="1" t="s">
        <v>59</v>
      </c>
      <c r="I593" s="7"/>
      <c r="J593" s="7"/>
      <c r="K593" s="18" t="b">
        <f t="shared" si="10"/>
        <v>0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" hidden="1" x14ac:dyDescent="0.2">
      <c r="A594" s="1">
        <v>157</v>
      </c>
      <c r="B594" s="1" t="str">
        <f>VLOOKUP(D594,Weeknummering!$A$1:$B$202,2,FALSE)</f>
        <v>W18</v>
      </c>
      <c r="C594" s="1" t="s">
        <v>85</v>
      </c>
      <c r="D594" s="2">
        <v>43485</v>
      </c>
      <c r="E594" s="3">
        <v>0.79166666666666663</v>
      </c>
      <c r="F594" s="1" t="s">
        <v>28</v>
      </c>
      <c r="G594" s="1" t="s">
        <v>18</v>
      </c>
      <c r="H594" s="1" t="s">
        <v>60</v>
      </c>
      <c r="I594" s="7"/>
      <c r="J594" s="7"/>
      <c r="K594" s="18" t="b">
        <f t="shared" si="10"/>
        <v>0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" hidden="1" x14ac:dyDescent="0.2">
      <c r="A595" s="1">
        <v>437</v>
      </c>
      <c r="B595" s="1" t="str">
        <f>VLOOKUP(D595,Weeknummering!$A$1:$B$202,2,FALSE)</f>
        <v>W18</v>
      </c>
      <c r="C595" s="1" t="s">
        <v>40</v>
      </c>
      <c r="D595" s="2">
        <v>43485</v>
      </c>
      <c r="E595" s="3">
        <v>0.85416666666666663</v>
      </c>
      <c r="F595" s="1" t="s">
        <v>11</v>
      </c>
      <c r="G595" s="1" t="s">
        <v>49</v>
      </c>
      <c r="H595" s="1" t="s">
        <v>13</v>
      </c>
      <c r="I595" s="7"/>
      <c r="J595" s="7"/>
      <c r="K595" s="18" t="b">
        <f t="shared" si="10"/>
        <v>0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" hidden="1" x14ac:dyDescent="0.2">
      <c r="A596" s="1">
        <v>500</v>
      </c>
      <c r="B596" s="1" t="str">
        <f>VLOOKUP(D596,Weeknummering!$A$1:$B$202,2,FALSE)</f>
        <v>W18</v>
      </c>
      <c r="C596" s="1" t="s">
        <v>40</v>
      </c>
      <c r="D596" s="2">
        <v>43485</v>
      </c>
      <c r="E596" s="3">
        <v>0.83333333333333337</v>
      </c>
      <c r="F596" s="1" t="s">
        <v>74</v>
      </c>
      <c r="G596" s="1" t="s">
        <v>75</v>
      </c>
      <c r="H596" s="1" t="s">
        <v>48</v>
      </c>
      <c r="I596" s="7"/>
      <c r="J596" s="7"/>
      <c r="K596" s="18" t="b">
        <f t="shared" si="10"/>
        <v>0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" hidden="1" x14ac:dyDescent="0.2">
      <c r="A597" s="1">
        <v>1146</v>
      </c>
      <c r="B597" s="1" t="str">
        <f>VLOOKUP(D597,Weeknummering!$A$1:$B$202,2,FALSE)</f>
        <v>W18</v>
      </c>
      <c r="C597" s="1" t="s">
        <v>62</v>
      </c>
      <c r="D597" s="2">
        <v>43485</v>
      </c>
      <c r="E597" s="3">
        <v>0.80208333333333337</v>
      </c>
      <c r="F597" s="1" t="s">
        <v>72</v>
      </c>
      <c r="G597" s="1" t="s">
        <v>64</v>
      </c>
      <c r="H597" s="1" t="s">
        <v>77</v>
      </c>
      <c r="I597" s="7"/>
      <c r="J597" s="7"/>
      <c r="K597" s="18" t="b">
        <f t="shared" si="10"/>
        <v>0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" hidden="1" x14ac:dyDescent="0.2">
      <c r="A598" s="1">
        <v>1136</v>
      </c>
      <c r="B598" s="1" t="str">
        <f>VLOOKUP(D598,Weeknummering!$A$1:$B$202,2,FALSE)</f>
        <v>W18</v>
      </c>
      <c r="C598" s="1" t="s">
        <v>62</v>
      </c>
      <c r="D598" s="2">
        <v>43485</v>
      </c>
      <c r="E598" s="10">
        <v>0.74305555555555558</v>
      </c>
      <c r="F598" s="1" t="s">
        <v>14</v>
      </c>
      <c r="G598" s="1" t="s">
        <v>82</v>
      </c>
      <c r="H598" s="1" t="s">
        <v>16</v>
      </c>
      <c r="I598" s="7"/>
      <c r="J598" s="7"/>
      <c r="K598" s="18" t="b">
        <f t="shared" si="10"/>
        <v>0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" hidden="1" x14ac:dyDescent="0.2">
      <c r="A599" s="1">
        <v>926</v>
      </c>
      <c r="B599" s="1" t="str">
        <f>VLOOKUP(D599,Weeknummering!$A$1:$B$202,2,FALSE)</f>
        <v>W18</v>
      </c>
      <c r="C599" s="1" t="s">
        <v>45</v>
      </c>
      <c r="D599" s="2">
        <v>43485</v>
      </c>
      <c r="E599" s="3">
        <v>0.52083333333333337</v>
      </c>
      <c r="F599" s="1" t="s">
        <v>11</v>
      </c>
      <c r="G599" s="1" t="s">
        <v>46</v>
      </c>
      <c r="H599" s="1" t="s">
        <v>13</v>
      </c>
      <c r="I599" s="7"/>
      <c r="J599" s="7"/>
      <c r="K599" s="18" t="b">
        <f t="shared" si="10"/>
        <v>0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" hidden="1" x14ac:dyDescent="0.2">
      <c r="A600" s="1">
        <v>812</v>
      </c>
      <c r="B600" s="1" t="str">
        <f>VLOOKUP(D600,Weeknummering!$A$1:$B$202,2,FALSE)</f>
        <v>W18</v>
      </c>
      <c r="C600" s="1" t="s">
        <v>51</v>
      </c>
      <c r="D600" s="2">
        <v>43485</v>
      </c>
      <c r="E600" s="3">
        <v>0.69791666666666663</v>
      </c>
      <c r="F600" s="1" t="s">
        <v>54</v>
      </c>
      <c r="G600" s="1" t="s">
        <v>53</v>
      </c>
      <c r="H600" s="1" t="s">
        <v>23</v>
      </c>
      <c r="I600" s="7"/>
      <c r="J600" s="7"/>
      <c r="K600" s="18" t="b">
        <f t="shared" si="10"/>
        <v>0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" hidden="1" x14ac:dyDescent="0.2">
      <c r="A601" s="1">
        <v>670</v>
      </c>
      <c r="B601" s="1" t="str">
        <f>VLOOKUP(D601,Weeknummering!$A$1:$B$202,2,FALSE)</f>
        <v>W19</v>
      </c>
      <c r="C601" s="1" t="s">
        <v>30</v>
      </c>
      <c r="D601" s="2">
        <v>43490</v>
      </c>
      <c r="E601" s="3">
        <v>0.88541666666666663</v>
      </c>
      <c r="F601" s="1" t="s">
        <v>32</v>
      </c>
      <c r="G601" s="1" t="s">
        <v>11</v>
      </c>
      <c r="H601" s="1" t="s">
        <v>48</v>
      </c>
      <c r="I601" s="7"/>
      <c r="J601" s="7"/>
      <c r="K601" s="18" t="b">
        <f t="shared" si="10"/>
        <v>0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" hidden="1" x14ac:dyDescent="0.2">
      <c r="A602" s="1">
        <v>111</v>
      </c>
      <c r="B602" s="1" t="str">
        <f>VLOOKUP(D602,Weeknummering!$A$1:$B$202,2,FALSE)</f>
        <v>W19</v>
      </c>
      <c r="C602" s="1" t="s">
        <v>85</v>
      </c>
      <c r="D602" s="2">
        <v>43490</v>
      </c>
      <c r="E602" s="3">
        <v>0.85416666666666663</v>
      </c>
      <c r="F602" s="1" t="s">
        <v>19</v>
      </c>
      <c r="G602" s="1" t="s">
        <v>27</v>
      </c>
      <c r="H602" s="1" t="s">
        <v>36</v>
      </c>
      <c r="I602" s="7"/>
      <c r="J602" s="7"/>
      <c r="K602" s="18" t="b">
        <f t="shared" si="10"/>
        <v>0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" hidden="1" x14ac:dyDescent="0.2">
      <c r="A603" s="1">
        <v>104</v>
      </c>
      <c r="B603" s="1" t="str">
        <f>VLOOKUP(D603,Weeknummering!$A$1:$B$202,2,FALSE)</f>
        <v>W19</v>
      </c>
      <c r="C603" s="1" t="s">
        <v>85</v>
      </c>
      <c r="D603" s="2">
        <v>43490</v>
      </c>
      <c r="E603" s="3">
        <v>0.86458333333333337</v>
      </c>
      <c r="F603" s="1" t="s">
        <v>58</v>
      </c>
      <c r="G603" s="1" t="s">
        <v>21</v>
      </c>
      <c r="H603" s="1" t="s">
        <v>76</v>
      </c>
      <c r="I603" s="7"/>
      <c r="J603" s="7"/>
      <c r="K603" s="18" t="b">
        <f t="shared" si="10"/>
        <v>0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" hidden="1" x14ac:dyDescent="0.2">
      <c r="A604" s="1">
        <v>466</v>
      </c>
      <c r="B604" s="1" t="str">
        <f>VLOOKUP(D604,Weeknummering!$A$1:$B$202,2,FALSE)</f>
        <v>W19</v>
      </c>
      <c r="C604" s="1" t="s">
        <v>40</v>
      </c>
      <c r="D604" s="2">
        <v>43490</v>
      </c>
      <c r="E604" s="3">
        <v>0.88541666666666663</v>
      </c>
      <c r="F604" s="1" t="s">
        <v>56</v>
      </c>
      <c r="G604" s="1" t="s">
        <v>43</v>
      </c>
      <c r="H604" s="1" t="s">
        <v>65</v>
      </c>
      <c r="I604" s="7"/>
      <c r="J604" s="7"/>
      <c r="K604" s="18" t="b">
        <f t="shared" si="10"/>
        <v>0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" hidden="1" x14ac:dyDescent="0.2">
      <c r="A605" s="1">
        <v>732</v>
      </c>
      <c r="B605" s="1" t="str">
        <f>VLOOKUP(D605,Weeknummering!$A$1:$B$202,2,FALSE)</f>
        <v>W19</v>
      </c>
      <c r="C605" s="1" t="s">
        <v>30</v>
      </c>
      <c r="D605" s="2">
        <v>43490</v>
      </c>
      <c r="E605" s="3">
        <v>0.875</v>
      </c>
      <c r="F605" s="1" t="s">
        <v>31</v>
      </c>
      <c r="G605" s="1" t="s">
        <v>43</v>
      </c>
      <c r="H605" s="1" t="s">
        <v>33</v>
      </c>
      <c r="I605" s="7"/>
      <c r="J605" s="7"/>
      <c r="K605" s="18" t="b">
        <f t="shared" si="10"/>
        <v>0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" hidden="1" x14ac:dyDescent="0.2">
      <c r="A606" s="1">
        <v>692</v>
      </c>
      <c r="B606" s="1" t="str">
        <f>VLOOKUP(D606,Weeknummering!$A$1:$B$202,2,FALSE)</f>
        <v>W19</v>
      </c>
      <c r="C606" s="1" t="s">
        <v>30</v>
      </c>
      <c r="D606" s="2">
        <v>43491</v>
      </c>
      <c r="E606" s="3">
        <v>0.45833333333333331</v>
      </c>
      <c r="F606" s="1" t="s">
        <v>35</v>
      </c>
      <c r="G606" s="1" t="s">
        <v>79</v>
      </c>
      <c r="H606" s="1" t="s">
        <v>33</v>
      </c>
      <c r="I606" s="7"/>
      <c r="J606" s="7"/>
      <c r="K606" s="18" t="b">
        <f t="shared" si="10"/>
        <v>0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" hidden="1" x14ac:dyDescent="0.2">
      <c r="A607" s="1">
        <v>46</v>
      </c>
      <c r="B607" s="1" t="str">
        <f>VLOOKUP(D607,Weeknummering!$A$1:$B$202,2,FALSE)</f>
        <v>W19</v>
      </c>
      <c r="C607" s="1" t="s">
        <v>85</v>
      </c>
      <c r="D607" s="2">
        <v>43491</v>
      </c>
      <c r="E607" s="3">
        <v>0.75</v>
      </c>
      <c r="F607" s="1" t="s">
        <v>38</v>
      </c>
      <c r="G607" s="1" t="s">
        <v>19</v>
      </c>
      <c r="H607" s="1" t="s">
        <v>59</v>
      </c>
      <c r="I607" s="7"/>
      <c r="J607" s="7"/>
      <c r="K607" s="18" t="b">
        <f t="shared" si="10"/>
        <v>0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" hidden="1" x14ac:dyDescent="0.2">
      <c r="A608" s="1">
        <v>53</v>
      </c>
      <c r="B608" s="1" t="str">
        <f>VLOOKUP(D608,Weeknummering!$A$1:$B$202,2,FALSE)</f>
        <v>W19</v>
      </c>
      <c r="C608" s="1" t="s">
        <v>85</v>
      </c>
      <c r="D608" s="2">
        <v>43491</v>
      </c>
      <c r="E608" s="3">
        <v>0.85416666666666663</v>
      </c>
      <c r="F608" s="1" t="s">
        <v>11</v>
      </c>
      <c r="G608" s="1" t="s">
        <v>28</v>
      </c>
      <c r="H608" s="1" t="s">
        <v>13</v>
      </c>
      <c r="I608" s="7"/>
      <c r="J608" s="7"/>
      <c r="K608" s="18" t="b">
        <f t="shared" si="10"/>
        <v>0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" hidden="1" x14ac:dyDescent="0.2">
      <c r="A609" s="1">
        <v>942</v>
      </c>
      <c r="B609" s="1" t="str">
        <f>VLOOKUP(D609,Weeknummering!$A$1:$B$202,2,FALSE)</f>
        <v>W19</v>
      </c>
      <c r="C609" s="1" t="s">
        <v>45</v>
      </c>
      <c r="D609" s="2">
        <v>43491</v>
      </c>
      <c r="E609" s="10">
        <v>0.40277777777777779</v>
      </c>
      <c r="F609" s="1" t="s">
        <v>68</v>
      </c>
      <c r="G609" s="1" t="s">
        <v>56</v>
      </c>
      <c r="H609" s="1" t="s">
        <v>16</v>
      </c>
      <c r="I609" s="7"/>
      <c r="J609" s="7"/>
      <c r="K609" s="18" t="b">
        <f t="shared" si="10"/>
        <v>0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" hidden="1" x14ac:dyDescent="0.2">
      <c r="A610" s="1">
        <v>154</v>
      </c>
      <c r="B610" s="1" t="str">
        <f>VLOOKUP(D610,Weeknummering!$A$1:$B$202,2,FALSE)</f>
        <v>W19</v>
      </c>
      <c r="C610" s="1" t="s">
        <v>85</v>
      </c>
      <c r="D610" s="2">
        <v>43491</v>
      </c>
      <c r="E610" s="3">
        <v>0.82291666666666663</v>
      </c>
      <c r="F610" s="1" t="s">
        <v>12</v>
      </c>
      <c r="G610" s="1" t="s">
        <v>58</v>
      </c>
      <c r="H610" s="1" t="s">
        <v>23</v>
      </c>
      <c r="I610" s="7"/>
      <c r="J610" s="7"/>
      <c r="K610" s="18" t="b">
        <f t="shared" si="10"/>
        <v>0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" hidden="1" x14ac:dyDescent="0.2">
      <c r="A611" s="1">
        <v>418</v>
      </c>
      <c r="B611" s="1" t="str">
        <f>VLOOKUP(D611,Weeknummering!$A$1:$B$202,2,FALSE)</f>
        <v>W19</v>
      </c>
      <c r="C611" s="1" t="s">
        <v>40</v>
      </c>
      <c r="D611" s="2">
        <v>43491</v>
      </c>
      <c r="E611" s="3">
        <v>0.8125</v>
      </c>
      <c r="F611" s="1" t="s">
        <v>83</v>
      </c>
      <c r="G611" s="1" t="s">
        <v>49</v>
      </c>
      <c r="H611" s="1" t="s">
        <v>84</v>
      </c>
      <c r="I611" s="7"/>
      <c r="J611" s="7"/>
      <c r="K611" s="18" t="b">
        <f t="shared" si="10"/>
        <v>0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" hidden="1" x14ac:dyDescent="0.2">
      <c r="A612" s="1">
        <v>429</v>
      </c>
      <c r="B612" s="1" t="str">
        <f>VLOOKUP(D612,Weeknummering!$A$1:$B$202,2,FALSE)</f>
        <v>W19</v>
      </c>
      <c r="C612" s="1" t="s">
        <v>40</v>
      </c>
      <c r="D612" s="2">
        <v>43491</v>
      </c>
      <c r="E612" s="3">
        <v>0.88541666666666663</v>
      </c>
      <c r="F612" s="1" t="s">
        <v>21</v>
      </c>
      <c r="G612" s="1" t="s">
        <v>74</v>
      </c>
      <c r="H612" s="1" t="s">
        <v>22</v>
      </c>
      <c r="I612" s="7"/>
      <c r="J612" s="7"/>
      <c r="K612" s="18" t="b">
        <f t="shared" si="10"/>
        <v>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" hidden="1" x14ac:dyDescent="0.2">
      <c r="A613" s="1">
        <v>485</v>
      </c>
      <c r="B613" s="1" t="str">
        <f>VLOOKUP(D613,Weeknummering!$A$1:$B$202,2,FALSE)</f>
        <v>W19</v>
      </c>
      <c r="C613" s="1" t="s">
        <v>40</v>
      </c>
      <c r="D613" s="2">
        <v>43491</v>
      </c>
      <c r="E613" s="3">
        <v>0.88541666666666663</v>
      </c>
      <c r="F613" s="1" t="s">
        <v>73</v>
      </c>
      <c r="G613" s="1" t="s">
        <v>14</v>
      </c>
      <c r="H613" s="1" t="s">
        <v>48</v>
      </c>
      <c r="I613" s="7"/>
      <c r="J613" s="7"/>
      <c r="K613" s="18" t="b">
        <f t="shared" si="10"/>
        <v>0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" hidden="1" x14ac:dyDescent="0.2">
      <c r="A614" s="1">
        <v>403</v>
      </c>
      <c r="B614" s="1" t="str">
        <f>VLOOKUP(D614,Weeknummering!$A$1:$B$202,2,FALSE)</f>
        <v>W19</v>
      </c>
      <c r="C614" s="1" t="s">
        <v>40</v>
      </c>
      <c r="D614" s="2">
        <v>43491</v>
      </c>
      <c r="E614" s="3">
        <v>0.85416666666666663</v>
      </c>
      <c r="F614" s="1" t="s">
        <v>15</v>
      </c>
      <c r="G614" s="1" t="s">
        <v>11</v>
      </c>
      <c r="H614" s="1" t="s">
        <v>25</v>
      </c>
      <c r="I614" s="7"/>
      <c r="J614" s="7"/>
      <c r="K614" s="18" t="b">
        <f t="shared" si="10"/>
        <v>0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" hidden="1" x14ac:dyDescent="0.2">
      <c r="A615" s="1">
        <v>1226</v>
      </c>
      <c r="B615" s="1" t="str">
        <f>VLOOKUP(D615,Weeknummering!$A$1:$B$202,2,FALSE)</f>
        <v>W19</v>
      </c>
      <c r="C615" s="1" t="s">
        <v>62</v>
      </c>
      <c r="D615" s="2">
        <v>43491</v>
      </c>
      <c r="E615" s="10">
        <v>0.47916666666666669</v>
      </c>
      <c r="F615" s="1" t="s">
        <v>14</v>
      </c>
      <c r="G615" s="1" t="s">
        <v>66</v>
      </c>
      <c r="H615" s="1" t="s">
        <v>16</v>
      </c>
      <c r="I615" s="7"/>
      <c r="J615" s="7"/>
      <c r="K615" s="18" t="b">
        <f t="shared" si="10"/>
        <v>0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" hidden="1" x14ac:dyDescent="0.2">
      <c r="A616" s="1">
        <v>1070</v>
      </c>
      <c r="B616" s="1" t="str">
        <f>VLOOKUP(D616,Weeknummering!$A$1:$B$202,2,FALSE)</f>
        <v>W19</v>
      </c>
      <c r="C616" s="1" t="s">
        <v>41</v>
      </c>
      <c r="D616" s="2">
        <v>43491</v>
      </c>
      <c r="E616" s="3">
        <v>0.8125</v>
      </c>
      <c r="F616" s="1" t="s">
        <v>56</v>
      </c>
      <c r="G616" s="1" t="s">
        <v>43</v>
      </c>
      <c r="H616" s="1" t="s">
        <v>65</v>
      </c>
      <c r="I616" s="7"/>
      <c r="J616" s="7"/>
      <c r="K616" s="18" t="b">
        <f t="shared" si="10"/>
        <v>0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" hidden="1" x14ac:dyDescent="0.2">
      <c r="A617" s="1">
        <v>1090</v>
      </c>
      <c r="B617" s="1" t="str">
        <f>VLOOKUP(D617,Weeknummering!$A$1:$B$202,2,FALSE)</f>
        <v>W19</v>
      </c>
      <c r="C617" s="1" t="s">
        <v>41</v>
      </c>
      <c r="D617" s="2">
        <v>43491</v>
      </c>
      <c r="E617" s="3">
        <v>0.40277777777777779</v>
      </c>
      <c r="F617" s="1" t="s">
        <v>46</v>
      </c>
      <c r="G617" s="1" t="s">
        <v>49</v>
      </c>
      <c r="H617" s="1" t="s">
        <v>48</v>
      </c>
      <c r="I617" s="7"/>
      <c r="J617" s="7"/>
      <c r="K617" s="18" t="b">
        <f t="shared" si="10"/>
        <v>0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" hidden="1" x14ac:dyDescent="0.2">
      <c r="A618" s="1">
        <v>1049</v>
      </c>
      <c r="B618" s="1" t="str">
        <f>VLOOKUP(D618,Weeknummering!$A$1:$B$202,2,FALSE)</f>
        <v>W19</v>
      </c>
      <c r="C618" s="1" t="s">
        <v>41</v>
      </c>
      <c r="D618" s="2">
        <v>43491</v>
      </c>
      <c r="E618" s="10">
        <v>0.73958333333333337</v>
      </c>
      <c r="F618" s="1" t="s">
        <v>42</v>
      </c>
      <c r="G618" s="1" t="s">
        <v>61</v>
      </c>
      <c r="H618" s="1" t="s">
        <v>44</v>
      </c>
      <c r="I618" s="7"/>
      <c r="J618" s="7"/>
      <c r="K618" s="18" t="b">
        <f t="shared" si="10"/>
        <v>0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" hidden="1" x14ac:dyDescent="0.2">
      <c r="A619" s="1">
        <v>70</v>
      </c>
      <c r="B619" s="1" t="str">
        <f>VLOOKUP(D619,Weeknummering!$A$1:$B$202,2,FALSE)</f>
        <v>W19</v>
      </c>
      <c r="C619" s="1" t="s">
        <v>85</v>
      </c>
      <c r="D619" s="2">
        <v>43491</v>
      </c>
      <c r="E619" s="3">
        <v>0.83333333333333337</v>
      </c>
      <c r="F619" s="1" t="s">
        <v>14</v>
      </c>
      <c r="G619" s="1" t="s">
        <v>37</v>
      </c>
      <c r="H619" s="1" t="s">
        <v>16</v>
      </c>
      <c r="I619" s="7"/>
      <c r="J619" s="7"/>
      <c r="K619" s="18" t="b">
        <f t="shared" si="10"/>
        <v>0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" hidden="1" x14ac:dyDescent="0.2">
      <c r="A620" s="1">
        <v>988</v>
      </c>
      <c r="B620" s="1" t="str">
        <f>VLOOKUP(D620,Weeknummering!$A$1:$B$202,2,FALSE)</f>
        <v>W19</v>
      </c>
      <c r="C620" s="1" t="s">
        <v>45</v>
      </c>
      <c r="D620" s="2">
        <v>43491</v>
      </c>
      <c r="E620" s="3">
        <v>0.4861111111111111</v>
      </c>
      <c r="F620" s="1" t="s">
        <v>46</v>
      </c>
      <c r="G620" s="1" t="s">
        <v>49</v>
      </c>
      <c r="H620" s="1" t="s">
        <v>48</v>
      </c>
      <c r="I620" s="7"/>
      <c r="J620" s="7"/>
      <c r="K620" s="18" t="b">
        <f t="shared" si="10"/>
        <v>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" hidden="1" x14ac:dyDescent="0.2">
      <c r="A621" s="1">
        <v>904</v>
      </c>
      <c r="B621" s="1" t="str">
        <f>VLOOKUP(D621,Weeknummering!$A$1:$B$202,2,FALSE)</f>
        <v>W19</v>
      </c>
      <c r="C621" s="1" t="s">
        <v>45</v>
      </c>
      <c r="D621" s="2">
        <v>43491</v>
      </c>
      <c r="E621" s="3">
        <v>0.375</v>
      </c>
      <c r="F621" s="1" t="s">
        <v>15</v>
      </c>
      <c r="G621" s="1" t="s">
        <v>47</v>
      </c>
      <c r="H621" s="1" t="s">
        <v>33</v>
      </c>
      <c r="I621" s="7"/>
      <c r="J621" s="7"/>
      <c r="K621" s="18" t="b">
        <f t="shared" si="10"/>
        <v>0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" hidden="1" x14ac:dyDescent="0.2">
      <c r="A622" s="1">
        <v>830</v>
      </c>
      <c r="B622" s="1" t="str">
        <f>VLOOKUP(D622,Weeknummering!$A$1:$B$202,2,FALSE)</f>
        <v>W19</v>
      </c>
      <c r="C622" s="1" t="s">
        <v>51</v>
      </c>
      <c r="D622" s="2">
        <v>43491</v>
      </c>
      <c r="E622" s="3">
        <v>0.73958333333333337</v>
      </c>
      <c r="F622" s="1" t="s">
        <v>11</v>
      </c>
      <c r="G622" s="1" t="s">
        <v>81</v>
      </c>
      <c r="H622" s="1" t="s">
        <v>13</v>
      </c>
      <c r="I622" s="7"/>
      <c r="J622" s="7"/>
      <c r="K622" s="18" t="b">
        <f t="shared" si="10"/>
        <v>0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" hidden="1" x14ac:dyDescent="0.2">
      <c r="A623" s="1">
        <v>820</v>
      </c>
      <c r="B623" s="1" t="str">
        <f>VLOOKUP(D623,Weeknummering!$A$1:$B$202,2,FALSE)</f>
        <v>W19</v>
      </c>
      <c r="C623" s="1" t="s">
        <v>51</v>
      </c>
      <c r="D623" s="2">
        <v>43491</v>
      </c>
      <c r="E623" s="3">
        <v>0.77083333333333337</v>
      </c>
      <c r="F623" s="1" t="s">
        <v>52</v>
      </c>
      <c r="G623" s="1" t="s">
        <v>56</v>
      </c>
      <c r="H623" s="1" t="s">
        <v>22</v>
      </c>
      <c r="I623" s="7"/>
      <c r="J623" s="7"/>
      <c r="K623" s="18" t="b">
        <f t="shared" si="10"/>
        <v>0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" hidden="1" x14ac:dyDescent="0.2">
      <c r="A624" s="1">
        <v>687</v>
      </c>
      <c r="B624" s="1" t="str">
        <f>VLOOKUP(D624,Weeknummering!$A$1:$B$202,2,FALSE)</f>
        <v>W19</v>
      </c>
      <c r="C624" s="1" t="s">
        <v>30</v>
      </c>
      <c r="D624" s="2">
        <v>43492</v>
      </c>
      <c r="E624" s="3">
        <v>0.8125</v>
      </c>
      <c r="F624" s="1" t="s">
        <v>56</v>
      </c>
      <c r="G624" s="1" t="s">
        <v>47</v>
      </c>
      <c r="H624" s="1" t="s">
        <v>65</v>
      </c>
      <c r="I624" s="7"/>
      <c r="J624" s="7"/>
      <c r="K624" s="18" t="b">
        <f t="shared" si="10"/>
        <v>0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" hidden="1" x14ac:dyDescent="0.2">
      <c r="A625" s="1">
        <v>69</v>
      </c>
      <c r="B625" s="1" t="str">
        <f>VLOOKUP(D625,Weeknummering!$A$1:$B$202,2,FALSE)</f>
        <v>W19</v>
      </c>
      <c r="C625" s="1" t="s">
        <v>85</v>
      </c>
      <c r="D625" s="2">
        <v>43492</v>
      </c>
      <c r="E625" s="3">
        <v>0.77083333333333337</v>
      </c>
      <c r="F625" s="1" t="s">
        <v>21</v>
      </c>
      <c r="G625" s="1" t="s">
        <v>11</v>
      </c>
      <c r="H625" s="1" t="s">
        <v>22</v>
      </c>
      <c r="I625" s="7"/>
      <c r="J625" s="7"/>
      <c r="K625" s="18" t="b">
        <f t="shared" si="10"/>
        <v>0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" hidden="1" x14ac:dyDescent="0.2">
      <c r="A626" s="1">
        <v>45</v>
      </c>
      <c r="B626" s="1" t="str">
        <f>VLOOKUP(D626,Weeknummering!$A$1:$B$202,2,FALSE)</f>
        <v>W19</v>
      </c>
      <c r="C626" s="1" t="s">
        <v>85</v>
      </c>
      <c r="D626" s="2">
        <v>43492</v>
      </c>
      <c r="E626" s="3">
        <v>0.83333333333333337</v>
      </c>
      <c r="F626" s="1" t="s">
        <v>24</v>
      </c>
      <c r="G626" s="1" t="s">
        <v>14</v>
      </c>
      <c r="H626" s="1" t="s">
        <v>48</v>
      </c>
      <c r="I626" s="7"/>
      <c r="J626" s="7"/>
      <c r="K626" s="18" t="b">
        <f t="shared" si="10"/>
        <v>0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" hidden="1" x14ac:dyDescent="0.2">
      <c r="A627" s="1">
        <v>68</v>
      </c>
      <c r="B627" s="1" t="str">
        <f>VLOOKUP(D627,Weeknummering!$A$1:$B$202,2,FALSE)</f>
        <v>W19</v>
      </c>
      <c r="C627" s="1" t="s">
        <v>85</v>
      </c>
      <c r="D627" s="2">
        <v>43492</v>
      </c>
      <c r="E627" s="3">
        <v>0.79166666666666663</v>
      </c>
      <c r="F627" s="1" t="s">
        <v>37</v>
      </c>
      <c r="G627" s="1" t="s">
        <v>18</v>
      </c>
      <c r="H627" s="1" t="s">
        <v>39</v>
      </c>
      <c r="I627" s="7"/>
      <c r="J627" s="7"/>
      <c r="K627" s="18" t="b">
        <f t="shared" si="10"/>
        <v>0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" hidden="1" x14ac:dyDescent="0.2">
      <c r="A628" s="1">
        <v>64</v>
      </c>
      <c r="B628" s="1" t="str">
        <f>VLOOKUP(D628,Weeknummering!$A$1:$B$202,2,FALSE)</f>
        <v>W19</v>
      </c>
      <c r="C628" s="1" t="s">
        <v>85</v>
      </c>
      <c r="D628" s="2">
        <v>43492</v>
      </c>
      <c r="E628" s="3">
        <v>0.79166666666666663</v>
      </c>
      <c r="F628" s="1" t="s">
        <v>28</v>
      </c>
      <c r="G628" s="1" t="s">
        <v>27</v>
      </c>
      <c r="H628" s="1" t="s">
        <v>60</v>
      </c>
      <c r="I628" s="7"/>
      <c r="J628" s="7"/>
      <c r="K628" s="18" t="b">
        <f t="shared" si="10"/>
        <v>0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" hidden="1" x14ac:dyDescent="0.2">
      <c r="A629" s="1">
        <v>1143</v>
      </c>
      <c r="B629" s="1" t="str">
        <f>VLOOKUP(D629,Weeknummering!$A$1:$B$202,2,FALSE)</f>
        <v>W19</v>
      </c>
      <c r="C629" s="1" t="s">
        <v>62</v>
      </c>
      <c r="D629" s="2">
        <v>43492</v>
      </c>
      <c r="E629" s="3">
        <v>0.80208333333333337</v>
      </c>
      <c r="F629" s="1" t="s">
        <v>72</v>
      </c>
      <c r="G629" s="1" t="s">
        <v>63</v>
      </c>
      <c r="H629" s="1" t="s">
        <v>77</v>
      </c>
      <c r="I629" s="7"/>
      <c r="J629" s="7"/>
      <c r="K629" s="18" t="b">
        <f t="shared" si="10"/>
        <v>0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" hidden="1" x14ac:dyDescent="0.2">
      <c r="A630" s="1">
        <v>1161</v>
      </c>
      <c r="B630" s="1" t="str">
        <f>VLOOKUP(D630,Weeknummering!$A$1:$B$202,2,FALSE)</f>
        <v>W19</v>
      </c>
      <c r="C630" s="1" t="s">
        <v>62</v>
      </c>
      <c r="D630" s="2">
        <v>43492</v>
      </c>
      <c r="E630" s="3">
        <v>0.86458333333333337</v>
      </c>
      <c r="F630" s="1" t="s">
        <v>43</v>
      </c>
      <c r="G630" s="1" t="s">
        <v>14</v>
      </c>
      <c r="H630" s="1" t="s">
        <v>23</v>
      </c>
      <c r="I630" s="7"/>
      <c r="J630" s="7"/>
      <c r="K630" s="18" t="b">
        <f t="shared" si="10"/>
        <v>0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" hidden="1" x14ac:dyDescent="0.2">
      <c r="A631" s="1">
        <v>921</v>
      </c>
      <c r="B631" s="1" t="str">
        <f>VLOOKUP(D631,Weeknummering!$A$1:$B$202,2,FALSE)</f>
        <v>W19</v>
      </c>
      <c r="C631" s="1" t="s">
        <v>45</v>
      </c>
      <c r="D631" s="2">
        <v>43492</v>
      </c>
      <c r="E631" s="3">
        <v>0.52083333333333337</v>
      </c>
      <c r="F631" s="1" t="s">
        <v>11</v>
      </c>
      <c r="G631" s="1" t="s">
        <v>43</v>
      </c>
      <c r="H631" s="1" t="s">
        <v>13</v>
      </c>
      <c r="I631" s="7"/>
      <c r="J631" s="7"/>
      <c r="K631" s="18" t="b">
        <f t="shared" si="10"/>
        <v>0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" hidden="1" x14ac:dyDescent="0.2">
      <c r="A632" s="1">
        <v>815</v>
      </c>
      <c r="B632" s="1" t="str">
        <f>VLOOKUP(D632,Weeknummering!$A$1:$B$202,2,FALSE)</f>
        <v>W19</v>
      </c>
      <c r="C632" s="1" t="s">
        <v>51</v>
      </c>
      <c r="D632" s="2">
        <v>43492</v>
      </c>
      <c r="E632" s="3">
        <v>0.75</v>
      </c>
      <c r="F632" s="1" t="s">
        <v>15</v>
      </c>
      <c r="G632" s="1" t="s">
        <v>53</v>
      </c>
      <c r="H632" s="1" t="s">
        <v>25</v>
      </c>
      <c r="I632" s="7"/>
      <c r="J632" s="7"/>
      <c r="K632" s="18" t="b">
        <f t="shared" si="10"/>
        <v>0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" hidden="1" x14ac:dyDescent="0.2">
      <c r="A633" s="1">
        <v>568</v>
      </c>
      <c r="B633" s="1" t="str">
        <f>VLOOKUP(D633,Weeknummering!$A$1:$B$202,2,FALSE)</f>
        <v>W19</v>
      </c>
      <c r="C633" s="1" t="s">
        <v>70</v>
      </c>
      <c r="D633" s="2">
        <v>43492</v>
      </c>
      <c r="E633" s="3">
        <v>0.85416666666666663</v>
      </c>
      <c r="F633" s="1" t="s">
        <v>11</v>
      </c>
      <c r="G633" s="1" t="s">
        <v>43</v>
      </c>
      <c r="H633" s="1" t="s">
        <v>13</v>
      </c>
      <c r="I633" s="7"/>
      <c r="J633" s="7"/>
      <c r="K633" s="18" t="b">
        <f t="shared" si="10"/>
        <v>0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" hidden="1" x14ac:dyDescent="0.2">
      <c r="A634" s="1">
        <v>576</v>
      </c>
      <c r="B634" s="1" t="str">
        <f>VLOOKUP(D634,Weeknummering!$A$1:$B$202,2,FALSE)</f>
        <v>W19</v>
      </c>
      <c r="C634" s="1" t="s">
        <v>70</v>
      </c>
      <c r="D634" s="2">
        <v>43492</v>
      </c>
      <c r="E634" s="10">
        <v>0.74305555555555558</v>
      </c>
      <c r="F634" s="1" t="s">
        <v>14</v>
      </c>
      <c r="G634" s="1" t="s">
        <v>21</v>
      </c>
      <c r="H634" s="1" t="s">
        <v>16</v>
      </c>
      <c r="I634" s="7"/>
      <c r="J634" s="7"/>
      <c r="K634" s="18" t="b">
        <f t="shared" si="10"/>
        <v>0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" x14ac:dyDescent="0.2">
      <c r="A635" s="1">
        <v>699</v>
      </c>
      <c r="B635" s="1" t="str">
        <f>VLOOKUP(D635,Weeknummering!$A$1:$B$202,2,FALSE)</f>
        <v>W20</v>
      </c>
      <c r="C635" s="1" t="s">
        <v>30</v>
      </c>
      <c r="D635" s="2">
        <v>43498</v>
      </c>
      <c r="E635" s="22">
        <v>0.73958333333333337</v>
      </c>
      <c r="F635" s="1" t="s">
        <v>11</v>
      </c>
      <c r="G635" s="1" t="s">
        <v>34</v>
      </c>
      <c r="H635" s="1" t="s">
        <v>13</v>
      </c>
      <c r="I635" s="7"/>
      <c r="J635" s="7"/>
      <c r="K635" s="18" t="b">
        <f t="shared" si="10"/>
        <v>1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" hidden="1" x14ac:dyDescent="0.2">
      <c r="A636" s="1">
        <v>1212</v>
      </c>
      <c r="B636" s="1" t="str">
        <f>VLOOKUP(D636,Weeknummering!$A$1:$B$202,2,FALSE)</f>
        <v>W19</v>
      </c>
      <c r="C636" s="1" t="s">
        <v>62</v>
      </c>
      <c r="D636" s="2">
        <v>43493</v>
      </c>
      <c r="E636" s="10">
        <v>0.86458333333333337</v>
      </c>
      <c r="F636" s="1" t="s">
        <v>66</v>
      </c>
      <c r="G636" s="1" t="s">
        <v>80</v>
      </c>
      <c r="H636" s="1" t="s">
        <v>13</v>
      </c>
      <c r="I636" s="7"/>
      <c r="J636" s="7"/>
      <c r="K636" s="18" t="b">
        <f t="shared" si="10"/>
        <v>0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" hidden="1" x14ac:dyDescent="0.2">
      <c r="A637" s="1">
        <v>483</v>
      </c>
      <c r="B637" s="1" t="str">
        <f>VLOOKUP(D637,Weeknummering!$A$1:$B$202,2,FALSE)</f>
        <v>W20</v>
      </c>
      <c r="C637" s="1" t="s">
        <v>40</v>
      </c>
      <c r="D637" s="2">
        <v>43497</v>
      </c>
      <c r="E637" s="3">
        <v>0.88541666666666663</v>
      </c>
      <c r="F637" s="1" t="s">
        <v>73</v>
      </c>
      <c r="G637" s="1" t="s">
        <v>21</v>
      </c>
      <c r="H637" s="1" t="s">
        <v>48</v>
      </c>
      <c r="I637" s="7"/>
      <c r="J637" s="7"/>
      <c r="K637" s="18" t="b">
        <f t="shared" si="10"/>
        <v>0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" hidden="1" x14ac:dyDescent="0.2">
      <c r="A638" s="1">
        <v>502</v>
      </c>
      <c r="B638" s="1" t="str">
        <f>VLOOKUP(D638,Weeknummering!$A$1:$B$202,2,FALSE)</f>
        <v>W20</v>
      </c>
      <c r="C638" s="1" t="s">
        <v>40</v>
      </c>
      <c r="D638" s="2">
        <v>43497</v>
      </c>
      <c r="E638" s="3">
        <v>0.875</v>
      </c>
      <c r="F638" s="1" t="s">
        <v>75</v>
      </c>
      <c r="G638" s="1" t="s">
        <v>15</v>
      </c>
      <c r="H638" s="1" t="s">
        <v>33</v>
      </c>
      <c r="I638" s="7"/>
      <c r="J638" s="7"/>
      <c r="K638" s="18" t="b">
        <f t="shared" si="10"/>
        <v>0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" x14ac:dyDescent="0.2">
      <c r="A639" s="1">
        <v>720</v>
      </c>
      <c r="B639" s="1" t="str">
        <f>VLOOKUP(D639,Weeknummering!$A$1:$B$202,2,FALSE)</f>
        <v>W21</v>
      </c>
      <c r="C639" s="1" t="s">
        <v>30</v>
      </c>
      <c r="D639" s="2">
        <v>43505</v>
      </c>
      <c r="E639" s="3">
        <v>0.45833333333333331</v>
      </c>
      <c r="F639" s="1" t="s">
        <v>35</v>
      </c>
      <c r="G639" s="1" t="s">
        <v>34</v>
      </c>
      <c r="H639" s="1" t="s">
        <v>33</v>
      </c>
      <c r="I639" s="7"/>
      <c r="J639" s="7"/>
      <c r="K639" s="18" t="b">
        <f t="shared" si="10"/>
        <v>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" hidden="1" x14ac:dyDescent="0.2">
      <c r="A640" s="1">
        <v>169</v>
      </c>
      <c r="B640" s="1" t="str">
        <f>VLOOKUP(D640,Weeknummering!$A$1:$B$202,2,FALSE)</f>
        <v>W20</v>
      </c>
      <c r="C640" s="1" t="s">
        <v>85</v>
      </c>
      <c r="D640" s="2">
        <v>43498</v>
      </c>
      <c r="E640" s="3">
        <v>0.84375</v>
      </c>
      <c r="F640" s="1" t="s">
        <v>58</v>
      </c>
      <c r="G640" s="1" t="s">
        <v>28</v>
      </c>
      <c r="H640" s="1" t="s">
        <v>76</v>
      </c>
      <c r="I640" s="7"/>
      <c r="J640" s="7"/>
      <c r="K640" s="18" t="b">
        <f t="shared" si="10"/>
        <v>0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" hidden="1" x14ac:dyDescent="0.2">
      <c r="A641" s="1">
        <v>431</v>
      </c>
      <c r="B641" s="1" t="str">
        <f>VLOOKUP(D641,Weeknummering!$A$1:$B$202,2,FALSE)</f>
        <v>W20</v>
      </c>
      <c r="C641" s="1" t="s">
        <v>40</v>
      </c>
      <c r="D641" s="2">
        <v>43498</v>
      </c>
      <c r="E641" s="3">
        <v>0.85416666666666663</v>
      </c>
      <c r="F641" s="1" t="s">
        <v>11</v>
      </c>
      <c r="G641" s="1" t="s">
        <v>83</v>
      </c>
      <c r="H641" s="1" t="s">
        <v>13</v>
      </c>
      <c r="I641" s="7"/>
      <c r="J641" s="7"/>
      <c r="K641" s="18" t="b">
        <f t="shared" si="10"/>
        <v>0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" hidden="1" x14ac:dyDescent="0.2">
      <c r="A642" s="1">
        <v>936</v>
      </c>
      <c r="B642" s="1" t="str">
        <f>VLOOKUP(D642,Weeknummering!$A$1:$B$202,2,FALSE)</f>
        <v>W20</v>
      </c>
      <c r="C642" s="1" t="s">
        <v>45</v>
      </c>
      <c r="D642" s="2">
        <v>43498</v>
      </c>
      <c r="E642" s="10">
        <v>0.40277777777777779</v>
      </c>
      <c r="F642" s="1" t="s">
        <v>61</v>
      </c>
      <c r="G642" s="1" t="s">
        <v>56</v>
      </c>
      <c r="H642" s="1" t="s">
        <v>16</v>
      </c>
      <c r="I642" s="7"/>
      <c r="J642" s="7"/>
      <c r="K642" s="18" t="b">
        <f t="shared" si="10"/>
        <v>0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" hidden="1" x14ac:dyDescent="0.2">
      <c r="A643" s="1">
        <v>1010</v>
      </c>
      <c r="B643" s="1" t="str">
        <f>VLOOKUP(D643,Weeknummering!$A$1:$B$202,2,FALSE)</f>
        <v>W20</v>
      </c>
      <c r="C643" s="1" t="s">
        <v>41</v>
      </c>
      <c r="D643" s="2">
        <v>43498</v>
      </c>
      <c r="E643" s="3">
        <v>0.375</v>
      </c>
      <c r="F643" s="1" t="s">
        <v>21</v>
      </c>
      <c r="G643" s="1" t="s">
        <v>15</v>
      </c>
      <c r="H643" s="1" t="s">
        <v>22</v>
      </c>
      <c r="I643" s="7"/>
      <c r="J643" s="7"/>
      <c r="K643" s="18" t="b">
        <f t="shared" si="10"/>
        <v>0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" hidden="1" x14ac:dyDescent="0.2">
      <c r="A644" s="1">
        <v>1085</v>
      </c>
      <c r="B644" s="1" t="str">
        <f>VLOOKUP(D644,Weeknummering!$A$1:$B$202,2,FALSE)</f>
        <v>W20</v>
      </c>
      <c r="C644" s="1" t="s">
        <v>41</v>
      </c>
      <c r="D644" s="2">
        <v>43498</v>
      </c>
      <c r="E644" s="3">
        <v>0.40277777777777779</v>
      </c>
      <c r="F644" s="1" t="s">
        <v>46</v>
      </c>
      <c r="G644" s="1" t="s">
        <v>61</v>
      </c>
      <c r="H644" s="1" t="s">
        <v>48</v>
      </c>
      <c r="I644" s="7"/>
      <c r="J644" s="7"/>
      <c r="K644" s="18" t="b">
        <f t="shared" si="10"/>
        <v>0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" hidden="1" x14ac:dyDescent="0.2">
      <c r="A645" s="1">
        <v>805</v>
      </c>
      <c r="B645" s="1" t="str">
        <f>VLOOKUP(D645,Weeknummering!$A$1:$B$202,2,FALSE)</f>
        <v>W20</v>
      </c>
      <c r="C645" s="1" t="s">
        <v>51</v>
      </c>
      <c r="D645" s="2">
        <v>43498</v>
      </c>
      <c r="E645" s="10">
        <v>0.47916666666666669</v>
      </c>
      <c r="F645" s="1" t="s">
        <v>14</v>
      </c>
      <c r="G645" s="1" t="s">
        <v>55</v>
      </c>
      <c r="H645" s="1" t="s">
        <v>16</v>
      </c>
      <c r="I645" s="7"/>
      <c r="J645" s="7"/>
      <c r="K645" s="18" t="b">
        <f t="shared" si="10"/>
        <v>0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" hidden="1" x14ac:dyDescent="0.2">
      <c r="A646" s="1">
        <v>956</v>
      </c>
      <c r="B646" s="1" t="str">
        <f>VLOOKUP(D646,Weeknummering!$A$1:$B$202,2,FALSE)</f>
        <v>W20</v>
      </c>
      <c r="C646" s="1" t="s">
        <v>45</v>
      </c>
      <c r="D646" s="2">
        <v>43498</v>
      </c>
      <c r="E646" s="3">
        <v>0.69791666666666663</v>
      </c>
      <c r="F646" s="1" t="s">
        <v>43</v>
      </c>
      <c r="G646" s="1" t="s">
        <v>11</v>
      </c>
      <c r="H646" s="1" t="s">
        <v>23</v>
      </c>
      <c r="I646" s="7"/>
      <c r="J646" s="7"/>
      <c r="K646" s="18" t="b">
        <f t="shared" si="10"/>
        <v>0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" hidden="1" x14ac:dyDescent="0.2">
      <c r="A647" s="1">
        <v>987</v>
      </c>
      <c r="B647" s="1" t="str">
        <f>VLOOKUP(D647,Weeknummering!$A$1:$B$202,2,FALSE)</f>
        <v>W20</v>
      </c>
      <c r="C647" s="1" t="s">
        <v>45</v>
      </c>
      <c r="D647" s="2">
        <v>43498</v>
      </c>
      <c r="E647" s="3">
        <v>0.4861111111111111</v>
      </c>
      <c r="F647" s="1" t="s">
        <v>46</v>
      </c>
      <c r="G647" s="1" t="s">
        <v>21</v>
      </c>
      <c r="H647" s="1" t="s">
        <v>48</v>
      </c>
      <c r="I647" s="7"/>
      <c r="J647" s="7"/>
      <c r="K647" s="18" t="b">
        <f t="shared" si="10"/>
        <v>0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" hidden="1" x14ac:dyDescent="0.2">
      <c r="A648" s="1">
        <v>978</v>
      </c>
      <c r="B648" s="1" t="str">
        <f>VLOOKUP(D648,Weeknummering!$A$1:$B$202,2,FALSE)</f>
        <v>W20</v>
      </c>
      <c r="C648" s="1" t="s">
        <v>45</v>
      </c>
      <c r="D648" s="2">
        <v>43498</v>
      </c>
      <c r="E648" s="3">
        <v>0.72916666666666663</v>
      </c>
      <c r="F648" s="1" t="s">
        <v>49</v>
      </c>
      <c r="G648" s="1" t="s">
        <v>47</v>
      </c>
      <c r="H648" s="1" t="s">
        <v>50</v>
      </c>
      <c r="I648" s="7"/>
      <c r="J648" s="7"/>
      <c r="K648" s="18" t="b">
        <f t="shared" si="10"/>
        <v>0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" hidden="1" x14ac:dyDescent="0.2">
      <c r="A649" s="1">
        <v>869</v>
      </c>
      <c r="B649" s="1" t="str">
        <f>VLOOKUP(D649,Weeknummering!$A$1:$B$202,2,FALSE)</f>
        <v>W20</v>
      </c>
      <c r="C649" s="1" t="s">
        <v>51</v>
      </c>
      <c r="D649" s="2">
        <v>43498</v>
      </c>
      <c r="E649" s="3">
        <v>0.8125</v>
      </c>
      <c r="F649" s="1" t="s">
        <v>56</v>
      </c>
      <c r="G649" s="1" t="s">
        <v>11</v>
      </c>
      <c r="H649" s="1" t="s">
        <v>65</v>
      </c>
      <c r="I649" s="7"/>
      <c r="J649" s="7"/>
      <c r="K649" s="18" t="b">
        <f t="shared" si="10"/>
        <v>0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" hidden="1" x14ac:dyDescent="0.2">
      <c r="A650" s="1">
        <v>743</v>
      </c>
      <c r="B650" s="1" t="str">
        <f>VLOOKUP(D650,Weeknummering!$A$1:$B$202,2,FALSE)</f>
        <v>W20</v>
      </c>
      <c r="C650" s="1" t="s">
        <v>30</v>
      </c>
      <c r="D650" s="2">
        <v>43498</v>
      </c>
      <c r="E650" s="10">
        <v>0.81597222222222221</v>
      </c>
      <c r="F650" s="1" t="s">
        <v>14</v>
      </c>
      <c r="G650" s="1" t="s">
        <v>56</v>
      </c>
      <c r="H650" s="1" t="s">
        <v>16</v>
      </c>
      <c r="I650" s="7"/>
      <c r="J650" s="7"/>
      <c r="K650" s="18" t="b">
        <f t="shared" si="10"/>
        <v>0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" hidden="1" x14ac:dyDescent="0.2">
      <c r="A651" s="1">
        <v>1182</v>
      </c>
      <c r="B651" s="1" t="str">
        <f>VLOOKUP(D651,Weeknummering!$A$1:$B$202,2,FALSE)</f>
        <v>W20</v>
      </c>
      <c r="C651" s="1" t="s">
        <v>62</v>
      </c>
      <c r="D651" s="2">
        <v>43498</v>
      </c>
      <c r="E651" s="10">
        <v>0.90625</v>
      </c>
      <c r="F651" s="1" t="s">
        <v>64</v>
      </c>
      <c r="G651" s="1" t="s">
        <v>56</v>
      </c>
      <c r="H651" s="1" t="s">
        <v>16</v>
      </c>
      <c r="I651" s="7"/>
      <c r="J651" s="7"/>
      <c r="K651" s="18" t="b">
        <f t="shared" ref="K651:K714" si="11">OR(EXACT(F651,"Flying Turtles"),EXACT(G651,"Flying Turtles"))</f>
        <v>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" hidden="1" x14ac:dyDescent="0.2">
      <c r="A652" s="1">
        <v>773</v>
      </c>
      <c r="B652" s="1" t="str">
        <f>VLOOKUP(D652,Weeknummering!$A$1:$B$202,2,FALSE)</f>
        <v>W20</v>
      </c>
      <c r="C652" s="1" t="s">
        <v>30</v>
      </c>
      <c r="D652" s="2">
        <v>43498</v>
      </c>
      <c r="E652" s="3">
        <v>0.45833333333333331</v>
      </c>
      <c r="F652" s="1" t="s">
        <v>79</v>
      </c>
      <c r="G652" s="1" t="s">
        <v>47</v>
      </c>
      <c r="H652" s="1" t="s">
        <v>33</v>
      </c>
      <c r="I652" s="7"/>
      <c r="J652" s="7"/>
      <c r="K652" s="18" t="b">
        <f t="shared" si="11"/>
        <v>0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" hidden="1" x14ac:dyDescent="0.2">
      <c r="A653" s="1">
        <v>673</v>
      </c>
      <c r="B653" s="1" t="str">
        <f>VLOOKUP(D653,Weeknummering!$A$1:$B$202,2,FALSE)</f>
        <v>W20</v>
      </c>
      <c r="C653" s="1" t="s">
        <v>30</v>
      </c>
      <c r="D653" s="2">
        <v>43499</v>
      </c>
      <c r="E653" s="3">
        <v>0.83333333333333337</v>
      </c>
      <c r="F653" s="1" t="s">
        <v>69</v>
      </c>
      <c r="G653" s="1" t="s">
        <v>35</v>
      </c>
      <c r="H653" s="1" t="s">
        <v>25</v>
      </c>
      <c r="I653" s="7"/>
      <c r="J653" s="7"/>
      <c r="K653" s="18" t="b">
        <f t="shared" si="11"/>
        <v>0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" hidden="1" x14ac:dyDescent="0.2">
      <c r="A654" s="1">
        <v>446</v>
      </c>
      <c r="B654" s="1" t="str">
        <f>VLOOKUP(D654,Weeknummering!$A$1:$B$202,2,FALSE)</f>
        <v>W20</v>
      </c>
      <c r="C654" s="1" t="s">
        <v>40</v>
      </c>
      <c r="D654" s="2">
        <v>43499</v>
      </c>
      <c r="E654" s="10">
        <v>0.74305555555555558</v>
      </c>
      <c r="F654" s="1" t="s">
        <v>14</v>
      </c>
      <c r="G654" s="1" t="s">
        <v>56</v>
      </c>
      <c r="H654" s="1" t="s">
        <v>16</v>
      </c>
      <c r="I654" s="7"/>
      <c r="J654" s="7"/>
      <c r="K654" s="18" t="b">
        <f t="shared" si="11"/>
        <v>0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" hidden="1" x14ac:dyDescent="0.2">
      <c r="A655" s="1">
        <v>457</v>
      </c>
      <c r="B655" s="1" t="str">
        <f>VLOOKUP(D655,Weeknummering!$A$1:$B$202,2,FALSE)</f>
        <v>W20</v>
      </c>
      <c r="C655" s="1" t="s">
        <v>40</v>
      </c>
      <c r="D655" s="2">
        <v>43499</v>
      </c>
      <c r="E655" s="3">
        <v>0.86458333333333337</v>
      </c>
      <c r="F655" s="1" t="s">
        <v>43</v>
      </c>
      <c r="G655" s="1" t="s">
        <v>49</v>
      </c>
      <c r="H655" s="1" t="s">
        <v>23</v>
      </c>
      <c r="I655" s="7"/>
      <c r="J655" s="7"/>
      <c r="K655" s="18" t="b">
        <f t="shared" si="11"/>
        <v>0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" hidden="1" x14ac:dyDescent="0.2">
      <c r="A656" s="1">
        <v>1118</v>
      </c>
      <c r="B656" s="1" t="str">
        <f>VLOOKUP(D656,Weeknummering!$A$1:$B$202,2,FALSE)</f>
        <v>W20</v>
      </c>
      <c r="C656" s="1" t="s">
        <v>62</v>
      </c>
      <c r="D656" s="2">
        <v>43499</v>
      </c>
      <c r="E656" s="3">
        <v>0.75</v>
      </c>
      <c r="F656" s="1" t="s">
        <v>63</v>
      </c>
      <c r="G656" s="1" t="s">
        <v>80</v>
      </c>
      <c r="H656" s="1" t="s">
        <v>22</v>
      </c>
      <c r="I656" s="7"/>
      <c r="J656" s="7"/>
      <c r="K656" s="18" t="b">
        <f t="shared" si="11"/>
        <v>0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" hidden="1" x14ac:dyDescent="0.2">
      <c r="A657" s="1">
        <v>1155</v>
      </c>
      <c r="B657" s="1" t="str">
        <f>VLOOKUP(D657,Weeknummering!$A$1:$B$202,2,FALSE)</f>
        <v>W20</v>
      </c>
      <c r="C657" s="1" t="s">
        <v>62</v>
      </c>
      <c r="D657" s="2">
        <v>43499</v>
      </c>
      <c r="E657" s="3">
        <v>0.80208333333333337</v>
      </c>
      <c r="F657" s="1" t="s">
        <v>67</v>
      </c>
      <c r="G657" s="1" t="s">
        <v>43</v>
      </c>
      <c r="H657" s="1" t="s">
        <v>77</v>
      </c>
      <c r="I657" s="7"/>
      <c r="J657" s="7"/>
      <c r="K657" s="18" t="b">
        <f t="shared" si="11"/>
        <v>0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" hidden="1" x14ac:dyDescent="0.2">
      <c r="A658" s="1">
        <v>1180</v>
      </c>
      <c r="B658" s="1" t="str">
        <f>VLOOKUP(D658,Weeknummering!$A$1:$B$202,2,FALSE)</f>
        <v>W20</v>
      </c>
      <c r="C658" s="1" t="s">
        <v>62</v>
      </c>
      <c r="D658" s="2">
        <v>43499</v>
      </c>
      <c r="E658" s="3">
        <v>0.8125</v>
      </c>
      <c r="F658" s="1" t="s">
        <v>56</v>
      </c>
      <c r="G658" s="1" t="s">
        <v>21</v>
      </c>
      <c r="H658" s="1" t="s">
        <v>65</v>
      </c>
      <c r="I658" s="7"/>
      <c r="J658" s="7"/>
      <c r="K658" s="18" t="b">
        <f t="shared" si="11"/>
        <v>0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" hidden="1" x14ac:dyDescent="0.2">
      <c r="A659" s="1">
        <v>1197</v>
      </c>
      <c r="B659" s="1" t="str">
        <f>VLOOKUP(D659,Weeknummering!$A$1:$B$202,2,FALSE)</f>
        <v>W20</v>
      </c>
      <c r="C659" s="1" t="s">
        <v>62</v>
      </c>
      <c r="D659" s="2">
        <v>43499</v>
      </c>
      <c r="E659" s="10">
        <v>0.83333333333333337</v>
      </c>
      <c r="F659" s="1" t="s">
        <v>71</v>
      </c>
      <c r="G659" s="1" t="s">
        <v>82</v>
      </c>
      <c r="H659" s="1" t="s">
        <v>16</v>
      </c>
      <c r="I659" s="7"/>
      <c r="J659" s="7"/>
      <c r="K659" s="18" t="b">
        <f t="shared" si="11"/>
        <v>0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" hidden="1" x14ac:dyDescent="0.2">
      <c r="A660" s="1">
        <v>1026</v>
      </c>
      <c r="B660" s="1" t="str">
        <f>VLOOKUP(D660,Weeknummering!$A$1:$B$202,2,FALSE)</f>
        <v>W20</v>
      </c>
      <c r="C660" s="1" t="s">
        <v>41</v>
      </c>
      <c r="D660" s="2">
        <v>43499</v>
      </c>
      <c r="E660" s="3">
        <v>0.52083333333333337</v>
      </c>
      <c r="F660" s="1" t="s">
        <v>11</v>
      </c>
      <c r="G660" s="1" t="s">
        <v>49</v>
      </c>
      <c r="H660" s="1" t="s">
        <v>13</v>
      </c>
      <c r="I660" s="7"/>
      <c r="J660" s="7"/>
      <c r="K660" s="18" t="b">
        <f t="shared" si="11"/>
        <v>0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" hidden="1" x14ac:dyDescent="0.2">
      <c r="A661" s="1">
        <v>1059</v>
      </c>
      <c r="B661" s="1" t="str">
        <f>VLOOKUP(D661,Weeknummering!$A$1:$B$202,2,FALSE)</f>
        <v>W20</v>
      </c>
      <c r="C661" s="1" t="s">
        <v>41</v>
      </c>
      <c r="D661" s="2">
        <v>43499</v>
      </c>
      <c r="E661" s="3">
        <v>0.48958333333333331</v>
      </c>
      <c r="F661" s="1" t="s">
        <v>43</v>
      </c>
      <c r="G661" s="1" t="s">
        <v>68</v>
      </c>
      <c r="H661" s="1" t="s">
        <v>23</v>
      </c>
      <c r="I661" s="7"/>
      <c r="J661" s="7"/>
      <c r="K661" s="18" t="b">
        <f t="shared" si="11"/>
        <v>0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" hidden="1" x14ac:dyDescent="0.2">
      <c r="A662" s="1">
        <v>851</v>
      </c>
      <c r="B662" s="1" t="str">
        <f>VLOOKUP(D662,Weeknummering!$A$1:$B$202,2,FALSE)</f>
        <v>W20</v>
      </c>
      <c r="C662" s="1" t="s">
        <v>51</v>
      </c>
      <c r="D662" s="2">
        <v>43499</v>
      </c>
      <c r="E662" s="3">
        <v>0.69791666666666663</v>
      </c>
      <c r="F662" s="1" t="s">
        <v>54</v>
      </c>
      <c r="G662" s="1" t="s">
        <v>78</v>
      </c>
      <c r="H662" s="1" t="s">
        <v>23</v>
      </c>
      <c r="I662" s="7"/>
      <c r="J662" s="7"/>
      <c r="K662" s="18" t="b">
        <f t="shared" si="11"/>
        <v>0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" hidden="1" x14ac:dyDescent="0.2">
      <c r="A663" s="1">
        <v>564</v>
      </c>
      <c r="B663" s="1" t="str">
        <f>VLOOKUP(D663,Weeknummering!$A$1:$B$202,2,FALSE)</f>
        <v>W20</v>
      </c>
      <c r="C663" s="1" t="s">
        <v>70</v>
      </c>
      <c r="D663" s="2">
        <v>43499</v>
      </c>
      <c r="E663" s="3">
        <v>0.85416666666666663</v>
      </c>
      <c r="F663" s="1" t="s">
        <v>11</v>
      </c>
      <c r="G663" s="1" t="s">
        <v>49</v>
      </c>
      <c r="H663" s="1" t="s">
        <v>13</v>
      </c>
      <c r="I663" s="7"/>
      <c r="J663" s="7"/>
      <c r="K663" s="18" t="b">
        <f t="shared" si="11"/>
        <v>0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" hidden="1" x14ac:dyDescent="0.2">
      <c r="A664" s="1">
        <v>558</v>
      </c>
      <c r="B664" s="1" t="str">
        <f>VLOOKUP(D664,Weeknummering!$A$1:$B$202,2,FALSE)</f>
        <v>W20</v>
      </c>
      <c r="C664" s="1" t="s">
        <v>70</v>
      </c>
      <c r="D664" s="2">
        <v>43499</v>
      </c>
      <c r="E664" s="3">
        <v>0.84375</v>
      </c>
      <c r="F664" s="1" t="s">
        <v>21</v>
      </c>
      <c r="G664" s="1" t="s">
        <v>43</v>
      </c>
      <c r="H664" s="1" t="s">
        <v>22</v>
      </c>
      <c r="I664" s="7"/>
      <c r="J664" s="7"/>
      <c r="K664" s="18" t="b">
        <f t="shared" si="11"/>
        <v>0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" hidden="1" x14ac:dyDescent="0.2">
      <c r="A665" s="1">
        <v>756</v>
      </c>
      <c r="B665" s="1" t="str">
        <f>VLOOKUP(D665,Weeknummering!$A$1:$B$202,2,FALSE)</f>
        <v>W20</v>
      </c>
      <c r="C665" s="1" t="s">
        <v>30</v>
      </c>
      <c r="D665" s="2">
        <v>43499</v>
      </c>
      <c r="E665" s="3">
        <v>0.83333333333333337</v>
      </c>
      <c r="F665" s="1" t="s">
        <v>32</v>
      </c>
      <c r="G665" s="1" t="s">
        <v>43</v>
      </c>
      <c r="H665" s="1" t="s">
        <v>48</v>
      </c>
      <c r="I665" s="7"/>
      <c r="J665" s="7"/>
      <c r="K665" s="18" t="b">
        <f t="shared" si="11"/>
        <v>0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" hidden="1" x14ac:dyDescent="0.2">
      <c r="A666" s="1">
        <v>650</v>
      </c>
      <c r="B666" s="1" t="str">
        <f>VLOOKUP(D666,Weeknummering!$A$1:$B$202,2,FALSE)</f>
        <v>W21</v>
      </c>
      <c r="C666" s="1" t="s">
        <v>30</v>
      </c>
      <c r="D666" s="2">
        <v>43504</v>
      </c>
      <c r="E666" s="3">
        <v>0.88541666666666663</v>
      </c>
      <c r="F666" s="1" t="s">
        <v>57</v>
      </c>
      <c r="G666" s="1" t="s">
        <v>79</v>
      </c>
      <c r="H666" s="1" t="s">
        <v>48</v>
      </c>
      <c r="I666" s="7"/>
      <c r="J666" s="7"/>
      <c r="K666" s="18" t="b">
        <f t="shared" si="11"/>
        <v>0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" hidden="1" x14ac:dyDescent="0.2">
      <c r="A667" s="1">
        <v>693</v>
      </c>
      <c r="B667" s="1" t="str">
        <f>VLOOKUP(D667,Weeknummering!$A$1:$B$202,2,FALSE)</f>
        <v>W21</v>
      </c>
      <c r="C667" s="1" t="s">
        <v>30</v>
      </c>
      <c r="D667" s="2">
        <v>43504</v>
      </c>
      <c r="E667" s="3">
        <v>0.875</v>
      </c>
      <c r="F667" s="1" t="s">
        <v>31</v>
      </c>
      <c r="G667" s="1" t="s">
        <v>35</v>
      </c>
      <c r="H667" s="1" t="s">
        <v>33</v>
      </c>
      <c r="I667" s="7"/>
      <c r="J667" s="7"/>
      <c r="K667" s="18" t="b">
        <f t="shared" si="11"/>
        <v>0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" hidden="1" x14ac:dyDescent="0.2">
      <c r="A668" s="1">
        <v>76</v>
      </c>
      <c r="B668" s="1" t="str">
        <f>VLOOKUP(D668,Weeknummering!$A$1:$B$202,2,FALSE)</f>
        <v>W21</v>
      </c>
      <c r="C668" s="1" t="s">
        <v>85</v>
      </c>
      <c r="D668" s="2">
        <v>43504</v>
      </c>
      <c r="E668" s="3">
        <v>0.85416666666666663</v>
      </c>
      <c r="F668" s="1" t="s">
        <v>27</v>
      </c>
      <c r="G668" s="1" t="s">
        <v>12</v>
      </c>
      <c r="H668" s="1" t="s">
        <v>29</v>
      </c>
      <c r="I668" s="7"/>
      <c r="J668" s="7"/>
      <c r="K668" s="18" t="b">
        <f t="shared" si="11"/>
        <v>0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" hidden="1" x14ac:dyDescent="0.2">
      <c r="A669" s="1">
        <v>71</v>
      </c>
      <c r="B669" s="1" t="str">
        <f>VLOOKUP(D669,Weeknummering!$A$1:$B$202,2,FALSE)</f>
        <v>W21</v>
      </c>
      <c r="C669" s="1" t="s">
        <v>85</v>
      </c>
      <c r="D669" s="2">
        <v>43504</v>
      </c>
      <c r="E669" s="3">
        <v>0.85416666666666663</v>
      </c>
      <c r="F669" s="1" t="s">
        <v>19</v>
      </c>
      <c r="G669" s="1" t="s">
        <v>14</v>
      </c>
      <c r="H669" s="1" t="s">
        <v>36</v>
      </c>
      <c r="I669" s="7"/>
      <c r="J669" s="7"/>
      <c r="K669" s="18" t="b">
        <f t="shared" si="11"/>
        <v>0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" hidden="1" x14ac:dyDescent="0.2">
      <c r="A670" s="1">
        <v>66</v>
      </c>
      <c r="B670" s="1" t="str">
        <f>VLOOKUP(D670,Weeknummering!$A$1:$B$202,2,FALSE)</f>
        <v>W21</v>
      </c>
      <c r="C670" s="1" t="s">
        <v>85</v>
      </c>
      <c r="D670" s="2">
        <v>43504</v>
      </c>
      <c r="E670" s="3">
        <v>0.83333333333333337</v>
      </c>
      <c r="F670" s="1" t="s">
        <v>18</v>
      </c>
      <c r="G670" s="1" t="s">
        <v>28</v>
      </c>
      <c r="H670" s="1" t="s">
        <v>20</v>
      </c>
      <c r="I670" s="7"/>
      <c r="J670" s="7"/>
      <c r="K670" s="18" t="b">
        <f t="shared" si="11"/>
        <v>0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" hidden="1" x14ac:dyDescent="0.2">
      <c r="A671" s="1">
        <v>467</v>
      </c>
      <c r="B671" s="1" t="str">
        <f>VLOOKUP(D671,Weeknummering!$A$1:$B$202,2,FALSE)</f>
        <v>W21</v>
      </c>
      <c r="C671" s="1" t="s">
        <v>40</v>
      </c>
      <c r="D671" s="2">
        <v>43504</v>
      </c>
      <c r="E671" s="3">
        <v>0.88541666666666663</v>
      </c>
      <c r="F671" s="1" t="s">
        <v>56</v>
      </c>
      <c r="G671" s="1" t="s">
        <v>49</v>
      </c>
      <c r="H671" s="1" t="s">
        <v>65</v>
      </c>
      <c r="I671" s="7"/>
      <c r="J671" s="7"/>
      <c r="K671" s="18" t="b">
        <f t="shared" si="11"/>
        <v>0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" hidden="1" x14ac:dyDescent="0.2">
      <c r="A672" s="1">
        <v>680</v>
      </c>
      <c r="B672" s="1" t="str">
        <f>VLOOKUP(D672,Weeknummering!$A$1:$B$202,2,FALSE)</f>
        <v>W21</v>
      </c>
      <c r="C672" s="1" t="s">
        <v>30</v>
      </c>
      <c r="D672" s="2">
        <v>43505</v>
      </c>
      <c r="E672" s="3">
        <v>0.86458333333333337</v>
      </c>
      <c r="F672" s="1" t="s">
        <v>43</v>
      </c>
      <c r="G672" s="1" t="s">
        <v>14</v>
      </c>
      <c r="H672" s="1" t="s">
        <v>23</v>
      </c>
      <c r="I672" s="7"/>
      <c r="J672" s="7"/>
      <c r="K672" s="18" t="b">
        <f t="shared" si="11"/>
        <v>0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" x14ac:dyDescent="0.2">
      <c r="A673" s="1">
        <v>719</v>
      </c>
      <c r="B673" s="1" t="str">
        <f>VLOOKUP(D673,Weeknummering!$A$1:$B$202,2,FALSE)</f>
        <v>W21</v>
      </c>
      <c r="C673" s="1" t="s">
        <v>30</v>
      </c>
      <c r="D673" s="2">
        <v>43506</v>
      </c>
      <c r="E673" s="10">
        <v>0.83333333333333337</v>
      </c>
      <c r="F673" s="1" t="s">
        <v>34</v>
      </c>
      <c r="G673" s="1" t="s">
        <v>69</v>
      </c>
      <c r="H673" s="1" t="s">
        <v>16</v>
      </c>
      <c r="I673" s="7"/>
      <c r="J673" s="7"/>
      <c r="K673" s="18" t="b">
        <f t="shared" si="11"/>
        <v>1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" hidden="1" x14ac:dyDescent="0.2">
      <c r="A674" s="1">
        <v>74</v>
      </c>
      <c r="B674" s="1" t="str">
        <f>VLOOKUP(D674,Weeknummering!$A$1:$B$202,2,FALSE)</f>
        <v>W21</v>
      </c>
      <c r="C674" s="1" t="s">
        <v>85</v>
      </c>
      <c r="D674" s="2">
        <v>43505</v>
      </c>
      <c r="E674" s="3">
        <v>0.75</v>
      </c>
      <c r="F674" s="1" t="s">
        <v>38</v>
      </c>
      <c r="G674" s="1" t="s">
        <v>24</v>
      </c>
      <c r="H674" s="1" t="s">
        <v>59</v>
      </c>
      <c r="I674" s="7"/>
      <c r="J674" s="7"/>
      <c r="K674" s="18" t="b">
        <f t="shared" si="11"/>
        <v>0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" hidden="1" x14ac:dyDescent="0.2">
      <c r="A675" s="1">
        <v>83</v>
      </c>
      <c r="B675" s="1" t="str">
        <f>VLOOKUP(D675,Weeknummering!$A$1:$B$202,2,FALSE)</f>
        <v>W21</v>
      </c>
      <c r="C675" s="1" t="s">
        <v>85</v>
      </c>
      <c r="D675" s="2">
        <v>43505</v>
      </c>
      <c r="E675" s="3">
        <v>0.78125</v>
      </c>
      <c r="F675" s="1" t="s">
        <v>21</v>
      </c>
      <c r="G675" s="1" t="s">
        <v>37</v>
      </c>
      <c r="H675" s="1" t="s">
        <v>22</v>
      </c>
      <c r="I675" s="7"/>
      <c r="J675" s="7"/>
      <c r="K675" s="18" t="b">
        <f t="shared" si="11"/>
        <v>0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" hidden="1" x14ac:dyDescent="0.2">
      <c r="A676" s="1">
        <v>1038</v>
      </c>
      <c r="B676" s="1" t="str">
        <f>VLOOKUP(D676,Weeknummering!$A$1:$B$202,2,FALSE)</f>
        <v>W21</v>
      </c>
      <c r="C676" s="1" t="s">
        <v>41</v>
      </c>
      <c r="D676" s="2">
        <v>43505</v>
      </c>
      <c r="E676" s="10">
        <v>0.5</v>
      </c>
      <c r="F676" s="1" t="s">
        <v>68</v>
      </c>
      <c r="G676" s="1" t="s">
        <v>21</v>
      </c>
      <c r="H676" s="1" t="s">
        <v>16</v>
      </c>
      <c r="I676" s="7"/>
      <c r="J676" s="7"/>
      <c r="K676" s="18" t="b">
        <f t="shared" si="11"/>
        <v>0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" hidden="1" x14ac:dyDescent="0.2">
      <c r="A677" s="1">
        <v>77</v>
      </c>
      <c r="B677" s="1" t="str">
        <f>VLOOKUP(D677,Weeknummering!$A$1:$B$202,2,FALSE)</f>
        <v>W21</v>
      </c>
      <c r="C677" s="1" t="s">
        <v>85</v>
      </c>
      <c r="D677" s="2">
        <v>43505</v>
      </c>
      <c r="E677" s="3">
        <v>0.84375</v>
      </c>
      <c r="F677" s="1" t="s">
        <v>58</v>
      </c>
      <c r="G677" s="1" t="s">
        <v>27</v>
      </c>
      <c r="H677" s="1" t="s">
        <v>76</v>
      </c>
      <c r="I677" s="7"/>
      <c r="J677" s="7"/>
      <c r="K677" s="18" t="b">
        <f t="shared" si="11"/>
        <v>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" hidden="1" x14ac:dyDescent="0.2">
      <c r="A678" s="1">
        <v>434</v>
      </c>
      <c r="B678" s="1" t="str">
        <f>VLOOKUP(D678,Weeknummering!$A$1:$B$202,2,FALSE)</f>
        <v>W21</v>
      </c>
      <c r="C678" s="1" t="s">
        <v>40</v>
      </c>
      <c r="D678" s="2">
        <v>43505</v>
      </c>
      <c r="E678" s="3">
        <v>0.85416666666666663</v>
      </c>
      <c r="F678" s="1" t="s">
        <v>11</v>
      </c>
      <c r="G678" s="1" t="s">
        <v>14</v>
      </c>
      <c r="H678" s="1" t="s">
        <v>13</v>
      </c>
      <c r="I678" s="7"/>
      <c r="J678" s="7"/>
      <c r="K678" s="18" t="b">
        <f t="shared" si="11"/>
        <v>0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" hidden="1" x14ac:dyDescent="0.2">
      <c r="A679" s="1">
        <v>419</v>
      </c>
      <c r="B679" s="1" t="str">
        <f>VLOOKUP(D679,Weeknummering!$A$1:$B$202,2,FALSE)</f>
        <v>W21</v>
      </c>
      <c r="C679" s="1" t="s">
        <v>40</v>
      </c>
      <c r="D679" s="2">
        <v>43505</v>
      </c>
      <c r="E679" s="3">
        <v>0.8125</v>
      </c>
      <c r="F679" s="1" t="s">
        <v>83</v>
      </c>
      <c r="G679" s="1" t="s">
        <v>73</v>
      </c>
      <c r="H679" s="1" t="s">
        <v>84</v>
      </c>
      <c r="I679" s="7"/>
      <c r="J679" s="7"/>
      <c r="K679" s="18" t="b">
        <f t="shared" si="11"/>
        <v>0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" hidden="1" x14ac:dyDescent="0.2">
      <c r="A680" s="1">
        <v>430</v>
      </c>
      <c r="B680" s="1" t="str">
        <f>VLOOKUP(D680,Weeknummering!$A$1:$B$202,2,FALSE)</f>
        <v>W21</v>
      </c>
      <c r="C680" s="1" t="s">
        <v>40</v>
      </c>
      <c r="D680" s="2">
        <v>43505</v>
      </c>
      <c r="E680" s="3">
        <v>0.88541666666666663</v>
      </c>
      <c r="F680" s="1" t="s">
        <v>21</v>
      </c>
      <c r="G680" s="1" t="s">
        <v>75</v>
      </c>
      <c r="H680" s="1" t="s">
        <v>22</v>
      </c>
      <c r="I680" s="7"/>
      <c r="J680" s="7"/>
      <c r="K680" s="18" t="b">
        <f t="shared" si="11"/>
        <v>0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" hidden="1" x14ac:dyDescent="0.2">
      <c r="A681" s="1">
        <v>409</v>
      </c>
      <c r="B681" s="1" t="str">
        <f>VLOOKUP(D681,Weeknummering!$A$1:$B$202,2,FALSE)</f>
        <v>W21</v>
      </c>
      <c r="C681" s="1" t="s">
        <v>40</v>
      </c>
      <c r="D681" s="2">
        <v>43505</v>
      </c>
      <c r="E681" s="3">
        <v>0.85416666666666663</v>
      </c>
      <c r="F681" s="1" t="s">
        <v>15</v>
      </c>
      <c r="G681" s="1" t="s">
        <v>74</v>
      </c>
      <c r="H681" s="1" t="s">
        <v>25</v>
      </c>
      <c r="I681" s="7"/>
      <c r="J681" s="7"/>
      <c r="K681" s="18" t="b">
        <f t="shared" si="11"/>
        <v>0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" hidden="1" x14ac:dyDescent="0.2">
      <c r="A682" s="1">
        <v>1205</v>
      </c>
      <c r="B682" s="1" t="str">
        <f>VLOOKUP(D682,Weeknummering!$A$1:$B$202,2,FALSE)</f>
        <v>W21</v>
      </c>
      <c r="C682" s="1" t="s">
        <v>62</v>
      </c>
      <c r="D682" s="2">
        <v>43505</v>
      </c>
      <c r="E682" s="3">
        <v>0.375</v>
      </c>
      <c r="F682" s="1" t="s">
        <v>82</v>
      </c>
      <c r="G682" s="1" t="s">
        <v>67</v>
      </c>
      <c r="H682" s="1" t="s">
        <v>33</v>
      </c>
      <c r="I682" s="7"/>
      <c r="J682" s="7"/>
      <c r="K682" s="18" t="b">
        <f t="shared" si="11"/>
        <v>0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" hidden="1" x14ac:dyDescent="0.2">
      <c r="A683" s="1">
        <v>56</v>
      </c>
      <c r="B683" s="1" t="str">
        <f>VLOOKUP(D683,Weeknummering!$A$1:$B$202,2,FALSE)</f>
        <v>W21</v>
      </c>
      <c r="C683" s="1" t="s">
        <v>85</v>
      </c>
      <c r="D683" s="2">
        <v>43505</v>
      </c>
      <c r="E683" s="3">
        <v>0.83333333333333337</v>
      </c>
      <c r="F683" s="1" t="s">
        <v>14</v>
      </c>
      <c r="G683" s="1" t="s">
        <v>11</v>
      </c>
      <c r="H683" s="1" t="s">
        <v>16</v>
      </c>
      <c r="I683" s="7"/>
      <c r="J683" s="7"/>
      <c r="K683" s="18" t="b">
        <f t="shared" si="11"/>
        <v>0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" hidden="1" x14ac:dyDescent="0.2">
      <c r="A684" s="1">
        <v>914</v>
      </c>
      <c r="B684" s="1" t="str">
        <f>VLOOKUP(D684,Weeknummering!$A$1:$B$202,2,FALSE)</f>
        <v>W21</v>
      </c>
      <c r="C684" s="1" t="s">
        <v>45</v>
      </c>
      <c r="D684" s="2">
        <v>43505</v>
      </c>
      <c r="E684" s="3">
        <v>0.375</v>
      </c>
      <c r="F684" s="1" t="s">
        <v>21</v>
      </c>
      <c r="G684" s="1" t="s">
        <v>15</v>
      </c>
      <c r="H684" s="1" t="s">
        <v>22</v>
      </c>
      <c r="I684" s="7"/>
      <c r="J684" s="7"/>
      <c r="K684" s="18" t="b">
        <f t="shared" si="11"/>
        <v>0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" hidden="1" x14ac:dyDescent="0.2">
      <c r="A685" s="1">
        <v>975</v>
      </c>
      <c r="B685" s="1" t="str">
        <f>VLOOKUP(D685,Weeknummering!$A$1:$B$202,2,FALSE)</f>
        <v>W21</v>
      </c>
      <c r="C685" s="1" t="s">
        <v>45</v>
      </c>
      <c r="D685" s="2">
        <v>43505</v>
      </c>
      <c r="E685" s="3">
        <v>0.72916666666666663</v>
      </c>
      <c r="F685" s="1" t="s">
        <v>49</v>
      </c>
      <c r="G685" s="1" t="s">
        <v>43</v>
      </c>
      <c r="H685" s="1" t="s">
        <v>50</v>
      </c>
      <c r="I685" s="7"/>
      <c r="J685" s="7"/>
      <c r="K685" s="18" t="b">
        <f t="shared" si="11"/>
        <v>0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" hidden="1" x14ac:dyDescent="0.2">
      <c r="A686" s="1">
        <v>807</v>
      </c>
      <c r="B686" s="1" t="str">
        <f>VLOOKUP(D686,Weeknummering!$A$1:$B$202,2,FALSE)</f>
        <v>W21</v>
      </c>
      <c r="C686" s="1" t="s">
        <v>51</v>
      </c>
      <c r="D686" s="2">
        <v>43505</v>
      </c>
      <c r="E686" s="3">
        <v>0.73958333333333337</v>
      </c>
      <c r="F686" s="1" t="s">
        <v>11</v>
      </c>
      <c r="G686" s="1" t="s">
        <v>55</v>
      </c>
      <c r="H686" s="1" t="s">
        <v>13</v>
      </c>
      <c r="I686" s="7"/>
      <c r="J686" s="7"/>
      <c r="K686" s="18" t="b">
        <f t="shared" si="11"/>
        <v>0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" hidden="1" x14ac:dyDescent="0.2">
      <c r="A687" s="1">
        <v>861</v>
      </c>
      <c r="B687" s="1" t="str">
        <f>VLOOKUP(D687,Weeknummering!$A$1:$B$202,2,FALSE)</f>
        <v>W21</v>
      </c>
      <c r="C687" s="1" t="s">
        <v>51</v>
      </c>
      <c r="D687" s="2">
        <v>43505</v>
      </c>
      <c r="E687" s="3">
        <v>0.69791666666666663</v>
      </c>
      <c r="F687" s="1" t="s">
        <v>81</v>
      </c>
      <c r="G687" s="1" t="s">
        <v>14</v>
      </c>
      <c r="H687" s="1" t="s">
        <v>23</v>
      </c>
      <c r="I687" s="7"/>
      <c r="J687" s="7"/>
      <c r="K687" s="18" t="b">
        <f t="shared" si="11"/>
        <v>0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" hidden="1" x14ac:dyDescent="0.2">
      <c r="A688" s="1">
        <v>574</v>
      </c>
      <c r="B688" s="1" t="str">
        <f>VLOOKUP(D688,Weeknummering!$A$1:$B$202,2,FALSE)</f>
        <v>W21</v>
      </c>
      <c r="C688" s="1" t="s">
        <v>70</v>
      </c>
      <c r="D688" s="2">
        <v>43506</v>
      </c>
      <c r="E688" s="10">
        <v>0.74305555555555558</v>
      </c>
      <c r="F688" s="1" t="s">
        <v>14</v>
      </c>
      <c r="G688" s="1" t="s">
        <v>49</v>
      </c>
      <c r="H688" s="1" t="s">
        <v>16</v>
      </c>
      <c r="I688" s="7"/>
      <c r="J688" s="7"/>
      <c r="K688" s="18" t="b">
        <f t="shared" si="11"/>
        <v>0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" hidden="1" x14ac:dyDescent="0.2">
      <c r="A689" s="1">
        <v>81</v>
      </c>
      <c r="B689" s="1" t="str">
        <f>VLOOKUP(D689,Weeknummering!$A$1:$B$202,2,FALSE)</f>
        <v>W21</v>
      </c>
      <c r="C689" s="1" t="s">
        <v>85</v>
      </c>
      <c r="D689" s="2">
        <v>43506</v>
      </c>
      <c r="E689" s="3">
        <v>0.85416666666666663</v>
      </c>
      <c r="F689" s="1" t="s">
        <v>11</v>
      </c>
      <c r="G689" s="1" t="s">
        <v>18</v>
      </c>
      <c r="H689" s="1" t="s">
        <v>13</v>
      </c>
      <c r="I689" s="7"/>
      <c r="J689" s="7"/>
      <c r="K689" s="18" t="b">
        <f t="shared" si="11"/>
        <v>0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" hidden="1" x14ac:dyDescent="0.2">
      <c r="A690" s="1">
        <v>59</v>
      </c>
      <c r="B690" s="1" t="str">
        <f>VLOOKUP(D690,Weeknummering!$A$1:$B$202,2,FALSE)</f>
        <v>W21</v>
      </c>
      <c r="C690" s="1" t="s">
        <v>85</v>
      </c>
      <c r="D690" s="2">
        <v>43506</v>
      </c>
      <c r="E690" s="3">
        <v>0.83333333333333337</v>
      </c>
      <c r="F690" s="1" t="s">
        <v>24</v>
      </c>
      <c r="G690" s="1" t="s">
        <v>19</v>
      </c>
      <c r="H690" s="1" t="s">
        <v>48</v>
      </c>
      <c r="I690" s="7"/>
      <c r="J690" s="7"/>
      <c r="K690" s="18" t="b">
        <f t="shared" si="11"/>
        <v>0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" hidden="1" x14ac:dyDescent="0.2">
      <c r="A691" s="1">
        <v>75</v>
      </c>
      <c r="B691" s="1" t="str">
        <f>VLOOKUP(D691,Weeknummering!$A$1:$B$202,2,FALSE)</f>
        <v>W21</v>
      </c>
      <c r="C691" s="1" t="s">
        <v>85</v>
      </c>
      <c r="D691" s="2">
        <v>43506</v>
      </c>
      <c r="E691" s="3">
        <v>0.82291666666666663</v>
      </c>
      <c r="F691" s="1" t="s">
        <v>12</v>
      </c>
      <c r="G691" s="1" t="s">
        <v>38</v>
      </c>
      <c r="H691" s="1" t="s">
        <v>23</v>
      </c>
      <c r="I691" s="7"/>
      <c r="J691" s="7"/>
      <c r="K691" s="18" t="b">
        <f t="shared" si="11"/>
        <v>0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" hidden="1" x14ac:dyDescent="0.2">
      <c r="A692" s="1">
        <v>78</v>
      </c>
      <c r="B692" s="1" t="str">
        <f>VLOOKUP(D692,Weeknummering!$A$1:$B$202,2,FALSE)</f>
        <v>W21</v>
      </c>
      <c r="C692" s="1" t="s">
        <v>85</v>
      </c>
      <c r="D692" s="2">
        <v>43506</v>
      </c>
      <c r="E692" s="3">
        <v>0.79166666666666663</v>
      </c>
      <c r="F692" s="1" t="s">
        <v>28</v>
      </c>
      <c r="G692" s="1" t="s">
        <v>58</v>
      </c>
      <c r="H692" s="1" t="s">
        <v>60</v>
      </c>
      <c r="I692" s="7"/>
      <c r="J692" s="7"/>
      <c r="K692" s="18" t="b">
        <f t="shared" si="11"/>
        <v>0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" hidden="1" x14ac:dyDescent="0.2">
      <c r="A693" s="1">
        <v>1142</v>
      </c>
      <c r="B693" s="1" t="str">
        <f>VLOOKUP(D693,Weeknummering!$A$1:$B$202,2,FALSE)</f>
        <v>W21</v>
      </c>
      <c r="C693" s="1" t="s">
        <v>62</v>
      </c>
      <c r="D693" s="2">
        <v>43506</v>
      </c>
      <c r="E693" s="3">
        <v>0.80208333333333337</v>
      </c>
      <c r="F693" s="1" t="s">
        <v>72</v>
      </c>
      <c r="G693" s="1" t="s">
        <v>14</v>
      </c>
      <c r="H693" s="1" t="s">
        <v>77</v>
      </c>
      <c r="I693" s="7"/>
      <c r="J693" s="7"/>
      <c r="K693" s="18" t="b">
        <f t="shared" si="11"/>
        <v>0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" hidden="1" x14ac:dyDescent="0.2">
      <c r="A694" s="1">
        <v>925</v>
      </c>
      <c r="B694" s="1" t="str">
        <f>VLOOKUP(D694,Weeknummering!$A$1:$B$202,2,FALSE)</f>
        <v>W21</v>
      </c>
      <c r="C694" s="1" t="s">
        <v>45</v>
      </c>
      <c r="D694" s="2">
        <v>43506</v>
      </c>
      <c r="E694" s="3">
        <v>0.52083333333333337</v>
      </c>
      <c r="F694" s="1" t="s">
        <v>11</v>
      </c>
      <c r="G694" s="1" t="s">
        <v>56</v>
      </c>
      <c r="H694" s="1" t="s">
        <v>13</v>
      </c>
      <c r="I694" s="7"/>
      <c r="J694" s="7"/>
      <c r="K694" s="18" t="b">
        <f t="shared" si="11"/>
        <v>0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" hidden="1" x14ac:dyDescent="0.2">
      <c r="A695" s="1">
        <v>875</v>
      </c>
      <c r="B695" s="1" t="str">
        <f>VLOOKUP(D695,Weeknummering!$A$1:$B$202,2,FALSE)</f>
        <v>W21</v>
      </c>
      <c r="C695" s="1" t="s">
        <v>51</v>
      </c>
      <c r="D695" s="2">
        <v>43506</v>
      </c>
      <c r="E695" s="3">
        <v>0.75</v>
      </c>
      <c r="F695" s="1" t="s">
        <v>15</v>
      </c>
      <c r="G695" s="1" t="s">
        <v>52</v>
      </c>
      <c r="H695" s="1" t="s">
        <v>25</v>
      </c>
      <c r="I695" s="7"/>
      <c r="J695" s="7"/>
      <c r="K695" s="18" t="b">
        <f t="shared" si="11"/>
        <v>0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" hidden="1" x14ac:dyDescent="0.2">
      <c r="A696" s="1">
        <v>560</v>
      </c>
      <c r="B696" s="1" t="str">
        <f>VLOOKUP(D696,Weeknummering!$A$1:$B$202,2,FALSE)</f>
        <v>W21</v>
      </c>
      <c r="C696" s="1" t="s">
        <v>70</v>
      </c>
      <c r="D696" s="2">
        <v>43506</v>
      </c>
      <c r="E696" s="3">
        <v>0.84375</v>
      </c>
      <c r="F696" s="1" t="s">
        <v>21</v>
      </c>
      <c r="G696" s="1" t="s">
        <v>46</v>
      </c>
      <c r="H696" s="1" t="s">
        <v>22</v>
      </c>
      <c r="I696" s="7"/>
      <c r="J696" s="7"/>
      <c r="K696" s="18" t="b">
        <f t="shared" si="11"/>
        <v>0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" x14ac:dyDescent="0.2">
      <c r="A697" s="1">
        <v>734</v>
      </c>
      <c r="B697" s="1" t="str">
        <f>VLOOKUP(D697,Weeknummering!$A$1:$B$202,2,FALSE)</f>
        <v>W22</v>
      </c>
      <c r="C697" s="1" t="s">
        <v>30</v>
      </c>
      <c r="D697" s="2">
        <v>43513</v>
      </c>
      <c r="E697" s="10">
        <v>0.83333333333333337</v>
      </c>
      <c r="F697" s="1" t="s">
        <v>14</v>
      </c>
      <c r="G697" s="1" t="s">
        <v>34</v>
      </c>
      <c r="H697" s="1" t="s">
        <v>16</v>
      </c>
      <c r="I697" s="7"/>
      <c r="J697" s="7"/>
      <c r="K697" s="18" t="b">
        <f t="shared" si="11"/>
        <v>1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" hidden="1" x14ac:dyDescent="0.2">
      <c r="A698" s="1">
        <v>582</v>
      </c>
      <c r="B698" s="1" t="str">
        <f>VLOOKUP(D698,Weeknummering!$A$1:$B$202,2,FALSE)</f>
        <v>W21</v>
      </c>
      <c r="C698" s="1" t="s">
        <v>70</v>
      </c>
      <c r="D698" s="2">
        <v>43506</v>
      </c>
      <c r="E698" s="3">
        <v>0.69791666666666663</v>
      </c>
      <c r="F698" s="1" t="s">
        <v>43</v>
      </c>
      <c r="G698" s="1" t="s">
        <v>11</v>
      </c>
      <c r="H698" s="1" t="s">
        <v>23</v>
      </c>
      <c r="I698" s="7"/>
      <c r="J698" s="7"/>
      <c r="K698" s="18" t="b">
        <f t="shared" si="11"/>
        <v>0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" hidden="1" x14ac:dyDescent="0.2">
      <c r="A699" s="1">
        <v>748</v>
      </c>
      <c r="B699" s="1" t="str">
        <f>VLOOKUP(D699,Weeknummering!$A$1:$B$202,2,FALSE)</f>
        <v>W21</v>
      </c>
      <c r="C699" s="1" t="s">
        <v>30</v>
      </c>
      <c r="D699" s="2">
        <v>43506</v>
      </c>
      <c r="E699" s="3">
        <v>0.8125</v>
      </c>
      <c r="F699" s="1" t="s">
        <v>56</v>
      </c>
      <c r="G699" s="1" t="s">
        <v>11</v>
      </c>
      <c r="H699" s="1" t="s">
        <v>65</v>
      </c>
      <c r="I699" s="7"/>
      <c r="J699" s="7"/>
      <c r="K699" s="18" t="b">
        <f t="shared" si="11"/>
        <v>0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" hidden="1" x14ac:dyDescent="0.2">
      <c r="A700" s="1">
        <v>1111</v>
      </c>
      <c r="B700" s="1" t="str">
        <f>VLOOKUP(D700,Weeknummering!$A$1:$B$202,2,FALSE)</f>
        <v>W21</v>
      </c>
      <c r="C700" s="1" t="s">
        <v>62</v>
      </c>
      <c r="D700" s="2">
        <v>43506</v>
      </c>
      <c r="E700" s="3">
        <v>0.75</v>
      </c>
      <c r="F700" s="1" t="s">
        <v>63</v>
      </c>
      <c r="G700" s="1" t="s">
        <v>56</v>
      </c>
      <c r="H700" s="1" t="s">
        <v>22</v>
      </c>
      <c r="I700" s="7"/>
      <c r="J700" s="7"/>
      <c r="K700" s="18" t="b">
        <f t="shared" si="11"/>
        <v>0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" hidden="1" x14ac:dyDescent="0.2">
      <c r="A701" s="1">
        <v>48</v>
      </c>
      <c r="B701" s="1" t="str">
        <f>VLOOKUP(D701,Weeknummering!$A$1:$B$202,2,FALSE)</f>
        <v>W22</v>
      </c>
      <c r="C701" s="1" t="s">
        <v>85</v>
      </c>
      <c r="D701" s="2">
        <v>43511</v>
      </c>
      <c r="E701" s="3">
        <v>0.85416666666666663</v>
      </c>
      <c r="F701" s="1" t="s">
        <v>27</v>
      </c>
      <c r="G701" s="1" t="s">
        <v>24</v>
      </c>
      <c r="H701" s="1" t="s">
        <v>29</v>
      </c>
      <c r="I701" s="7"/>
      <c r="J701" s="7"/>
      <c r="K701" s="18" t="b">
        <f t="shared" si="11"/>
        <v>0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" hidden="1" x14ac:dyDescent="0.2">
      <c r="A702" s="1">
        <v>131</v>
      </c>
      <c r="B702" s="1" t="str">
        <f>VLOOKUP(D702,Weeknummering!$A$1:$B$202,2,FALSE)</f>
        <v>W22</v>
      </c>
      <c r="C702" s="1" t="s">
        <v>85</v>
      </c>
      <c r="D702" s="2">
        <v>43511</v>
      </c>
      <c r="E702" s="3">
        <v>0.85416666666666663</v>
      </c>
      <c r="F702" s="1" t="s">
        <v>28</v>
      </c>
      <c r="G702" s="1" t="s">
        <v>37</v>
      </c>
      <c r="H702" s="1" t="s">
        <v>60</v>
      </c>
      <c r="I702" s="7"/>
      <c r="J702" s="7"/>
      <c r="K702" s="18" t="b">
        <f t="shared" si="11"/>
        <v>0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" hidden="1" x14ac:dyDescent="0.2">
      <c r="A703" s="1">
        <v>106</v>
      </c>
      <c r="B703" s="1" t="str">
        <f>VLOOKUP(D703,Weeknummering!$A$1:$B$202,2,FALSE)</f>
        <v>W22</v>
      </c>
      <c r="C703" s="1" t="s">
        <v>85</v>
      </c>
      <c r="D703" s="2">
        <v>43511</v>
      </c>
      <c r="E703" s="3">
        <v>0.83333333333333337</v>
      </c>
      <c r="F703" s="1" t="s">
        <v>18</v>
      </c>
      <c r="G703" s="1" t="s">
        <v>19</v>
      </c>
      <c r="H703" s="1" t="s">
        <v>20</v>
      </c>
      <c r="I703" s="7"/>
      <c r="J703" s="7"/>
      <c r="K703" s="18" t="b">
        <f t="shared" si="11"/>
        <v>0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" hidden="1" x14ac:dyDescent="0.2">
      <c r="A704" s="1">
        <v>486</v>
      </c>
      <c r="B704" s="1" t="str">
        <f>VLOOKUP(D704,Weeknummering!$A$1:$B$202,2,FALSE)</f>
        <v>W22</v>
      </c>
      <c r="C704" s="1" t="s">
        <v>40</v>
      </c>
      <c r="D704" s="2">
        <v>43511</v>
      </c>
      <c r="E704" s="3">
        <v>0.88541666666666663</v>
      </c>
      <c r="F704" s="1" t="s">
        <v>73</v>
      </c>
      <c r="G704" s="1" t="s">
        <v>43</v>
      </c>
      <c r="H704" s="1" t="s">
        <v>48</v>
      </c>
      <c r="I704" s="7"/>
      <c r="J704" s="7"/>
      <c r="K704" s="18" t="b">
        <f t="shared" si="11"/>
        <v>0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" hidden="1" x14ac:dyDescent="0.2">
      <c r="A705" s="1">
        <v>504</v>
      </c>
      <c r="B705" s="1" t="str">
        <f>VLOOKUP(D705,Weeknummering!$A$1:$B$202,2,FALSE)</f>
        <v>W22</v>
      </c>
      <c r="C705" s="1" t="s">
        <v>40</v>
      </c>
      <c r="D705" s="2">
        <v>43511</v>
      </c>
      <c r="E705" s="3">
        <v>0.875</v>
      </c>
      <c r="F705" s="1" t="s">
        <v>75</v>
      </c>
      <c r="G705" s="1" t="s">
        <v>11</v>
      </c>
      <c r="H705" s="1" t="s">
        <v>33</v>
      </c>
      <c r="I705" s="7"/>
      <c r="J705" s="7"/>
      <c r="K705" s="18" t="b">
        <f t="shared" si="11"/>
        <v>0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" hidden="1" x14ac:dyDescent="0.2">
      <c r="A706" s="1">
        <v>684</v>
      </c>
      <c r="B706" s="1" t="str">
        <f>VLOOKUP(D706,Weeknummering!$A$1:$B$202,2,FALSE)</f>
        <v>W22</v>
      </c>
      <c r="C706" s="1" t="s">
        <v>30</v>
      </c>
      <c r="D706" s="2">
        <v>43512</v>
      </c>
      <c r="E706" s="3">
        <v>0.45833333333333331</v>
      </c>
      <c r="F706" s="1" t="s">
        <v>35</v>
      </c>
      <c r="G706" s="1" t="s">
        <v>57</v>
      </c>
      <c r="H706" s="1" t="s">
        <v>33</v>
      </c>
      <c r="I706" s="7"/>
      <c r="J706" s="7"/>
      <c r="K706" s="18" t="b">
        <f t="shared" si="11"/>
        <v>0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" hidden="1" x14ac:dyDescent="0.2">
      <c r="A707" s="1">
        <v>739</v>
      </c>
      <c r="B707" s="1" t="str">
        <f>VLOOKUP(D707,Weeknummering!$A$1:$B$202,2,FALSE)</f>
        <v>W22</v>
      </c>
      <c r="C707" s="1" t="s">
        <v>30</v>
      </c>
      <c r="D707" s="2">
        <v>43512</v>
      </c>
      <c r="E707" s="10">
        <v>0.85416666666666663</v>
      </c>
      <c r="F707" s="1" t="s">
        <v>47</v>
      </c>
      <c r="G707" s="1" t="s">
        <v>79</v>
      </c>
      <c r="H707" s="1" t="s">
        <v>44</v>
      </c>
      <c r="I707" s="7"/>
      <c r="J707" s="7"/>
      <c r="K707" s="18" t="b">
        <f t="shared" si="11"/>
        <v>0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" hidden="1" x14ac:dyDescent="0.2">
      <c r="A708" s="1">
        <v>101</v>
      </c>
      <c r="B708" s="1" t="str">
        <f>VLOOKUP(D708,Weeknummering!$A$1:$B$202,2,FALSE)</f>
        <v>W22</v>
      </c>
      <c r="C708" s="1" t="s">
        <v>85</v>
      </c>
      <c r="D708" s="2">
        <v>43512</v>
      </c>
      <c r="E708" s="3">
        <v>0.75</v>
      </c>
      <c r="F708" s="1" t="s">
        <v>38</v>
      </c>
      <c r="G708" s="1" t="s">
        <v>18</v>
      </c>
      <c r="H708" s="1" t="s">
        <v>59</v>
      </c>
      <c r="I708" s="7"/>
      <c r="J708" s="7"/>
      <c r="K708" s="18" t="b">
        <f t="shared" si="11"/>
        <v>0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" hidden="1" x14ac:dyDescent="0.2">
      <c r="A709" s="1">
        <v>96</v>
      </c>
      <c r="B709" s="1" t="str">
        <f>VLOOKUP(D709,Weeknummering!$A$1:$B$202,2,FALSE)</f>
        <v>W22</v>
      </c>
      <c r="C709" s="1" t="s">
        <v>85</v>
      </c>
      <c r="D709" s="2">
        <v>43512</v>
      </c>
      <c r="E709" s="3">
        <v>0.78125</v>
      </c>
      <c r="F709" s="1" t="s">
        <v>21</v>
      </c>
      <c r="G709" s="1" t="s">
        <v>12</v>
      </c>
      <c r="H709" s="1" t="s">
        <v>22</v>
      </c>
      <c r="I709" s="7"/>
      <c r="J709" s="7"/>
      <c r="K709" s="18" t="b">
        <f t="shared" si="11"/>
        <v>0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" hidden="1" x14ac:dyDescent="0.2">
      <c r="A710" s="1">
        <v>929</v>
      </c>
      <c r="B710" s="1" t="str">
        <f>VLOOKUP(D710,Weeknummering!$A$1:$B$202,2,FALSE)</f>
        <v>W22</v>
      </c>
      <c r="C710" s="1" t="s">
        <v>45</v>
      </c>
      <c r="D710" s="2">
        <v>43512</v>
      </c>
      <c r="E710" s="10">
        <v>0.40277777777777779</v>
      </c>
      <c r="F710" s="1" t="s">
        <v>61</v>
      </c>
      <c r="G710" s="1" t="s">
        <v>47</v>
      </c>
      <c r="H710" s="1" t="s">
        <v>16</v>
      </c>
      <c r="I710" s="7"/>
      <c r="J710" s="7"/>
      <c r="K710" s="18" t="b">
        <f t="shared" si="11"/>
        <v>0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" hidden="1" x14ac:dyDescent="0.2">
      <c r="A711" s="1">
        <v>85</v>
      </c>
      <c r="B711" s="1" t="str">
        <f>VLOOKUP(D711,Weeknummering!$A$1:$B$202,2,FALSE)</f>
        <v>W22</v>
      </c>
      <c r="C711" s="1" t="s">
        <v>85</v>
      </c>
      <c r="D711" s="2">
        <v>43512</v>
      </c>
      <c r="E711" s="3">
        <v>0.85416666666666663</v>
      </c>
      <c r="F711" s="1" t="s">
        <v>19</v>
      </c>
      <c r="G711" s="1" t="s">
        <v>28</v>
      </c>
      <c r="H711" s="1" t="s">
        <v>36</v>
      </c>
      <c r="I711" s="7"/>
      <c r="J711" s="7"/>
      <c r="K711" s="18" t="b">
        <f t="shared" si="11"/>
        <v>0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" hidden="1" x14ac:dyDescent="0.2">
      <c r="A712" s="1">
        <v>413</v>
      </c>
      <c r="B712" s="1" t="str">
        <f>VLOOKUP(D712,Weeknummering!$A$1:$B$202,2,FALSE)</f>
        <v>W22</v>
      </c>
      <c r="C712" s="1" t="s">
        <v>40</v>
      </c>
      <c r="D712" s="2">
        <v>43512</v>
      </c>
      <c r="E712" s="10">
        <v>0.8125</v>
      </c>
      <c r="F712" s="1" t="s">
        <v>83</v>
      </c>
      <c r="G712" s="1" t="s">
        <v>21</v>
      </c>
      <c r="H712" s="1" t="s">
        <v>84</v>
      </c>
      <c r="I712" s="12">
        <v>43414</v>
      </c>
      <c r="J712" s="7"/>
      <c r="K712" s="18" t="b">
        <f t="shared" si="11"/>
        <v>0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" hidden="1" x14ac:dyDescent="0.2">
      <c r="A713" s="1">
        <v>492</v>
      </c>
      <c r="B713" s="1" t="str">
        <f>VLOOKUP(D713,Weeknummering!$A$1:$B$202,2,FALSE)</f>
        <v>W22</v>
      </c>
      <c r="C713" s="1" t="s">
        <v>40</v>
      </c>
      <c r="D713" s="2">
        <v>43512</v>
      </c>
      <c r="E713" s="3">
        <v>0.88541666666666663</v>
      </c>
      <c r="F713" s="1" t="s">
        <v>74</v>
      </c>
      <c r="G713" s="1" t="s">
        <v>15</v>
      </c>
      <c r="H713" s="1" t="s">
        <v>48</v>
      </c>
      <c r="I713" s="7"/>
      <c r="J713" s="7"/>
      <c r="K713" s="18" t="b">
        <f t="shared" si="11"/>
        <v>0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" hidden="1" x14ac:dyDescent="0.2">
      <c r="A714" s="1">
        <v>918</v>
      </c>
      <c r="B714" s="1" t="str">
        <f>VLOOKUP(D714,Weeknummering!$A$1:$B$202,2,FALSE)</f>
        <v>W22</v>
      </c>
      <c r="C714" s="1" t="s">
        <v>45</v>
      </c>
      <c r="D714" s="2">
        <v>43512</v>
      </c>
      <c r="E714" s="3">
        <v>0.375</v>
      </c>
      <c r="F714" s="1" t="s">
        <v>21</v>
      </c>
      <c r="G714" s="1" t="s">
        <v>11</v>
      </c>
      <c r="H714" s="1" t="s">
        <v>22</v>
      </c>
      <c r="I714" s="7"/>
      <c r="J714" s="7"/>
      <c r="K714" s="18" t="b">
        <f t="shared" si="11"/>
        <v>0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" hidden="1" x14ac:dyDescent="0.2">
      <c r="A715" s="1">
        <v>968</v>
      </c>
      <c r="B715" s="1" t="str">
        <f>VLOOKUP(D715,Weeknummering!$A$1:$B$202,2,FALSE)</f>
        <v>W22</v>
      </c>
      <c r="C715" s="1" t="s">
        <v>45</v>
      </c>
      <c r="D715" s="2">
        <v>43512</v>
      </c>
      <c r="E715" s="3">
        <v>0.8125</v>
      </c>
      <c r="F715" s="1" t="s">
        <v>56</v>
      </c>
      <c r="G715" s="1" t="s">
        <v>68</v>
      </c>
      <c r="H715" s="1" t="s">
        <v>65</v>
      </c>
      <c r="I715" s="7"/>
      <c r="J715" s="7"/>
      <c r="K715" s="18" t="b">
        <f t="shared" ref="K715:K778" si="12">OR(EXACT(F715,"Flying Turtles"),EXACT(G715,"Flying Turtles"))</f>
        <v>0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" hidden="1" x14ac:dyDescent="0.2">
      <c r="A716" s="1">
        <v>97</v>
      </c>
      <c r="B716" s="1" t="str">
        <f>VLOOKUP(D716,Weeknummering!$A$1:$B$202,2,FALSE)</f>
        <v>W22</v>
      </c>
      <c r="C716" s="1" t="s">
        <v>85</v>
      </c>
      <c r="D716" s="2">
        <v>43512</v>
      </c>
      <c r="E716" s="3">
        <v>0.83333333333333337</v>
      </c>
      <c r="F716" s="1" t="s">
        <v>14</v>
      </c>
      <c r="G716" s="1" t="s">
        <v>27</v>
      </c>
      <c r="H716" s="1" t="s">
        <v>16</v>
      </c>
      <c r="I716" s="7"/>
      <c r="J716" s="7"/>
      <c r="K716" s="18" t="b">
        <f t="shared" si="12"/>
        <v>0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" hidden="1" x14ac:dyDescent="0.2">
      <c r="A717" s="1">
        <v>961</v>
      </c>
      <c r="B717" s="1" t="str">
        <f>VLOOKUP(D717,Weeknummering!$A$1:$B$202,2,FALSE)</f>
        <v>W22</v>
      </c>
      <c r="C717" s="1" t="s">
        <v>45</v>
      </c>
      <c r="D717" s="2">
        <v>43512</v>
      </c>
      <c r="E717" s="3">
        <v>0.69791666666666663</v>
      </c>
      <c r="F717" s="1" t="s">
        <v>43</v>
      </c>
      <c r="G717" s="1" t="s">
        <v>15</v>
      </c>
      <c r="H717" s="1" t="s">
        <v>23</v>
      </c>
      <c r="I717" s="7"/>
      <c r="J717" s="7"/>
      <c r="K717" s="18" t="b">
        <f t="shared" si="12"/>
        <v>0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" hidden="1" x14ac:dyDescent="0.2">
      <c r="A718" s="1">
        <v>874</v>
      </c>
      <c r="B718" s="1" t="str">
        <f>VLOOKUP(D718,Weeknummering!$A$1:$B$202,2,FALSE)</f>
        <v>W22</v>
      </c>
      <c r="C718" s="1" t="s">
        <v>51</v>
      </c>
      <c r="D718" s="2">
        <v>43512</v>
      </c>
      <c r="E718" s="3">
        <v>0.4861111111111111</v>
      </c>
      <c r="F718" s="1" t="s">
        <v>55</v>
      </c>
      <c r="G718" s="1" t="s">
        <v>52</v>
      </c>
      <c r="H718" s="1" t="s">
        <v>48</v>
      </c>
      <c r="I718" s="7"/>
      <c r="J718" s="7"/>
      <c r="K718" s="18" t="b">
        <f t="shared" si="12"/>
        <v>0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" hidden="1" x14ac:dyDescent="0.2">
      <c r="A719" s="1">
        <v>833</v>
      </c>
      <c r="B719" s="1" t="str">
        <f>VLOOKUP(D719,Weeknummering!$A$1:$B$202,2,FALSE)</f>
        <v>W22</v>
      </c>
      <c r="C719" s="1" t="s">
        <v>51</v>
      </c>
      <c r="D719" s="2">
        <v>43512</v>
      </c>
      <c r="E719" s="10">
        <v>0.73958333333333337</v>
      </c>
      <c r="F719" s="1" t="s">
        <v>78</v>
      </c>
      <c r="G719" s="1" t="s">
        <v>81</v>
      </c>
      <c r="H719" s="1" t="s">
        <v>44</v>
      </c>
      <c r="I719" s="7"/>
      <c r="J719" s="7"/>
      <c r="K719" s="18" t="b">
        <f t="shared" si="12"/>
        <v>0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" hidden="1" x14ac:dyDescent="0.2">
      <c r="A720" s="1">
        <v>598</v>
      </c>
      <c r="B720" s="1" t="str">
        <f>VLOOKUP(D720,Weeknummering!$A$1:$B$202,2,FALSE)</f>
        <v>W22</v>
      </c>
      <c r="C720" s="1" t="s">
        <v>70</v>
      </c>
      <c r="D720" s="2">
        <v>43512</v>
      </c>
      <c r="E720" s="3">
        <v>0.72916666666666663</v>
      </c>
      <c r="F720" s="1" t="s">
        <v>49</v>
      </c>
      <c r="G720" s="1" t="s">
        <v>14</v>
      </c>
      <c r="H720" s="1" t="s">
        <v>50</v>
      </c>
      <c r="I720" s="7"/>
      <c r="J720" s="7"/>
      <c r="K720" s="18" t="b">
        <f t="shared" si="12"/>
        <v>0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" hidden="1" x14ac:dyDescent="0.2">
      <c r="A721" s="1">
        <v>779</v>
      </c>
      <c r="B721" s="1" t="str">
        <f>VLOOKUP(D721,Weeknummering!$A$1:$B$202,2,FALSE)</f>
        <v>W22</v>
      </c>
      <c r="C721" s="1" t="s">
        <v>30</v>
      </c>
      <c r="D721" s="2">
        <v>43512</v>
      </c>
      <c r="E721" s="3">
        <v>0.86458333333333337</v>
      </c>
      <c r="F721" s="1" t="s">
        <v>43</v>
      </c>
      <c r="G721" s="1" t="s">
        <v>31</v>
      </c>
      <c r="H721" s="1" t="s">
        <v>23</v>
      </c>
      <c r="I721" s="7"/>
      <c r="J721" s="7"/>
      <c r="K721" s="18" t="b">
        <f t="shared" si="12"/>
        <v>0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" hidden="1" x14ac:dyDescent="0.2">
      <c r="A722" s="1">
        <v>1209</v>
      </c>
      <c r="B722" s="1" t="str">
        <f>VLOOKUP(D722,Weeknummering!$A$1:$B$202,2,FALSE)</f>
        <v>W22</v>
      </c>
      <c r="C722" s="1" t="s">
        <v>62</v>
      </c>
      <c r="D722" s="2">
        <v>43512</v>
      </c>
      <c r="E722" s="3">
        <v>0.375</v>
      </c>
      <c r="F722" s="1" t="s">
        <v>82</v>
      </c>
      <c r="G722" s="1" t="s">
        <v>63</v>
      </c>
      <c r="H722" s="1" t="s">
        <v>33</v>
      </c>
      <c r="I722" s="7"/>
      <c r="J722" s="7"/>
      <c r="K722" s="18" t="b">
        <f t="shared" si="12"/>
        <v>0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" hidden="1" x14ac:dyDescent="0.2">
      <c r="A723" s="1">
        <v>126</v>
      </c>
      <c r="B723" s="1" t="str">
        <f>VLOOKUP(D723,Weeknummering!$A$1:$B$202,2,FALSE)</f>
        <v>W22</v>
      </c>
      <c r="C723" s="1" t="s">
        <v>85</v>
      </c>
      <c r="D723" s="2">
        <v>43513</v>
      </c>
      <c r="E723" s="3">
        <v>0.83333333333333337</v>
      </c>
      <c r="F723" s="1" t="s">
        <v>24</v>
      </c>
      <c r="G723" s="1" t="s">
        <v>58</v>
      </c>
      <c r="H723" s="1" t="s">
        <v>48</v>
      </c>
      <c r="I723" s="7"/>
      <c r="J723" s="7"/>
      <c r="K723" s="18" t="b">
        <f t="shared" si="12"/>
        <v>0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" hidden="1" x14ac:dyDescent="0.2">
      <c r="A724" s="1">
        <v>82</v>
      </c>
      <c r="B724" s="1" t="str">
        <f>VLOOKUP(D724,Weeknummering!$A$1:$B$202,2,FALSE)</f>
        <v>W22</v>
      </c>
      <c r="C724" s="1" t="s">
        <v>85</v>
      </c>
      <c r="D724" s="2">
        <v>43513</v>
      </c>
      <c r="E724" s="3">
        <v>0.79166666666666663</v>
      </c>
      <c r="F724" s="1" t="s">
        <v>37</v>
      </c>
      <c r="G724" s="1" t="s">
        <v>11</v>
      </c>
      <c r="H724" s="1" t="s">
        <v>39</v>
      </c>
      <c r="I724" s="7"/>
      <c r="J724" s="7"/>
      <c r="K724" s="18" t="b">
        <f t="shared" si="12"/>
        <v>0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" hidden="1" x14ac:dyDescent="0.2">
      <c r="A725" s="1">
        <v>1138</v>
      </c>
      <c r="B725" s="1" t="str">
        <f>VLOOKUP(D725,Weeknummering!$A$1:$B$202,2,FALSE)</f>
        <v>W22</v>
      </c>
      <c r="C725" s="1" t="s">
        <v>62</v>
      </c>
      <c r="D725" s="2">
        <v>43513</v>
      </c>
      <c r="E725" s="10">
        <v>0.74305555555555558</v>
      </c>
      <c r="F725" s="1" t="s">
        <v>14</v>
      </c>
      <c r="G725" s="1" t="s">
        <v>80</v>
      </c>
      <c r="H725" s="1" t="s">
        <v>16</v>
      </c>
      <c r="I725" s="7"/>
      <c r="J725" s="7"/>
      <c r="K725" s="18" t="b">
        <f t="shared" si="12"/>
        <v>0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" hidden="1" x14ac:dyDescent="0.2">
      <c r="A726" s="1">
        <v>1160</v>
      </c>
      <c r="B726" s="1" t="str">
        <f>VLOOKUP(D726,Weeknummering!$A$1:$B$202,2,FALSE)</f>
        <v>W22</v>
      </c>
      <c r="C726" s="1" t="s">
        <v>62</v>
      </c>
      <c r="D726" s="2">
        <v>43513</v>
      </c>
      <c r="E726" s="3">
        <v>0.80208333333333337</v>
      </c>
      <c r="F726" s="1" t="s">
        <v>67</v>
      </c>
      <c r="G726" s="1" t="s">
        <v>64</v>
      </c>
      <c r="H726" s="1" t="s">
        <v>77</v>
      </c>
      <c r="I726" s="7"/>
      <c r="J726" s="7"/>
      <c r="K726" s="18" t="b">
        <f t="shared" si="12"/>
        <v>0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" hidden="1" x14ac:dyDescent="0.2">
      <c r="A727" s="1">
        <v>1027</v>
      </c>
      <c r="B727" s="1" t="str">
        <f>VLOOKUP(D727,Weeknummering!$A$1:$B$202,2,FALSE)</f>
        <v>W22</v>
      </c>
      <c r="C727" s="1" t="s">
        <v>41</v>
      </c>
      <c r="D727" s="2">
        <v>43513</v>
      </c>
      <c r="E727" s="3">
        <v>0.52083333333333337</v>
      </c>
      <c r="F727" s="1" t="s">
        <v>11</v>
      </c>
      <c r="G727" s="1" t="s">
        <v>46</v>
      </c>
      <c r="H727" s="1" t="s">
        <v>13</v>
      </c>
      <c r="I727" s="7"/>
      <c r="J727" s="7"/>
      <c r="K727" s="18" t="b">
        <f t="shared" si="12"/>
        <v>0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" hidden="1" x14ac:dyDescent="0.2">
      <c r="A728" s="1">
        <v>1058</v>
      </c>
      <c r="B728" s="1" t="str">
        <f>VLOOKUP(D728,Weeknummering!$A$1:$B$202,2,FALSE)</f>
        <v>W22</v>
      </c>
      <c r="C728" s="1" t="s">
        <v>41</v>
      </c>
      <c r="D728" s="2">
        <v>43513</v>
      </c>
      <c r="E728" s="3">
        <v>0.48958333333333331</v>
      </c>
      <c r="F728" s="1" t="s">
        <v>43</v>
      </c>
      <c r="G728" s="1" t="s">
        <v>61</v>
      </c>
      <c r="H728" s="1" t="s">
        <v>23</v>
      </c>
      <c r="I728" s="7"/>
      <c r="J728" s="7"/>
      <c r="K728" s="18" t="b">
        <f t="shared" si="12"/>
        <v>0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" hidden="1" x14ac:dyDescent="0.2">
      <c r="A729" s="1">
        <v>1003</v>
      </c>
      <c r="B729" s="1" t="str">
        <f>VLOOKUP(D729,Weeknummering!$A$1:$B$202,2,FALSE)</f>
        <v>W22</v>
      </c>
      <c r="C729" s="1" t="s">
        <v>41</v>
      </c>
      <c r="D729" s="2">
        <v>43513</v>
      </c>
      <c r="E729" s="3">
        <v>0.75</v>
      </c>
      <c r="F729" s="1" t="s">
        <v>15</v>
      </c>
      <c r="G729" s="1" t="s">
        <v>56</v>
      </c>
      <c r="H729" s="1" t="s">
        <v>25</v>
      </c>
      <c r="I729" s="7"/>
      <c r="J729" s="7"/>
      <c r="K729" s="18" t="b">
        <f t="shared" si="12"/>
        <v>0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" hidden="1" x14ac:dyDescent="0.2">
      <c r="A730" s="1">
        <v>889</v>
      </c>
      <c r="B730" s="1" t="str">
        <f>VLOOKUP(D730,Weeknummering!$A$1:$B$202,2,FALSE)</f>
        <v>W22</v>
      </c>
      <c r="C730" s="1" t="s">
        <v>51</v>
      </c>
      <c r="D730" s="2">
        <v>43513</v>
      </c>
      <c r="E730" s="3">
        <v>0.8125</v>
      </c>
      <c r="F730" s="1" t="s">
        <v>56</v>
      </c>
      <c r="G730" s="1" t="s">
        <v>15</v>
      </c>
      <c r="H730" s="1" t="s">
        <v>65</v>
      </c>
      <c r="I730" s="7"/>
      <c r="J730" s="7"/>
      <c r="K730" s="18" t="b">
        <f t="shared" si="12"/>
        <v>0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" hidden="1" x14ac:dyDescent="0.2">
      <c r="A731" s="1">
        <v>565</v>
      </c>
      <c r="B731" s="1" t="str">
        <f>VLOOKUP(D731,Weeknummering!$A$1:$B$202,2,FALSE)</f>
        <v>W22</v>
      </c>
      <c r="C731" s="1" t="s">
        <v>70</v>
      </c>
      <c r="D731" s="2">
        <v>43513</v>
      </c>
      <c r="E731" s="3">
        <v>0.85416666666666663</v>
      </c>
      <c r="F731" s="1" t="s">
        <v>11</v>
      </c>
      <c r="G731" s="1" t="s">
        <v>46</v>
      </c>
      <c r="H731" s="1" t="s">
        <v>13</v>
      </c>
      <c r="I731" s="7"/>
      <c r="J731" s="7"/>
      <c r="K731" s="18" t="b">
        <f t="shared" si="12"/>
        <v>0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" hidden="1" x14ac:dyDescent="0.2">
      <c r="A732" s="1">
        <v>767</v>
      </c>
      <c r="B732" s="1" t="str">
        <f>VLOOKUP(D732,Weeknummering!$A$1:$B$202,2,FALSE)</f>
        <v>W22</v>
      </c>
      <c r="C732" s="1" t="s">
        <v>30</v>
      </c>
      <c r="D732" s="2">
        <v>43513</v>
      </c>
      <c r="E732" s="3">
        <v>0.83333333333333337</v>
      </c>
      <c r="F732" s="1" t="s">
        <v>69</v>
      </c>
      <c r="G732" s="1" t="s">
        <v>56</v>
      </c>
      <c r="H732" s="1" t="s">
        <v>25</v>
      </c>
      <c r="I732" s="7"/>
      <c r="J732" s="7"/>
      <c r="K732" s="18" t="b">
        <f t="shared" si="12"/>
        <v>0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" hidden="1" x14ac:dyDescent="0.2">
      <c r="A733" s="1">
        <v>1170</v>
      </c>
      <c r="B733" s="1" t="str">
        <f>VLOOKUP(D733,Weeknummering!$A$1:$B$202,2,FALSE)</f>
        <v>W22</v>
      </c>
      <c r="C733" s="1" t="s">
        <v>62</v>
      </c>
      <c r="D733" s="2">
        <v>43513</v>
      </c>
      <c r="E733" s="3">
        <v>0.86458333333333337</v>
      </c>
      <c r="F733" s="1" t="s">
        <v>43</v>
      </c>
      <c r="G733" s="1" t="s">
        <v>56</v>
      </c>
      <c r="H733" s="1" t="s">
        <v>23</v>
      </c>
      <c r="I733" s="13"/>
      <c r="J733" s="7"/>
      <c r="K733" s="18" t="b">
        <f t="shared" si="12"/>
        <v>0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" hidden="1" x14ac:dyDescent="0.2">
      <c r="A734" s="1">
        <v>155</v>
      </c>
      <c r="B734" s="1" t="str">
        <f>VLOOKUP(D734,Weeknummering!$A$1:$B$202,2,FALSE)</f>
        <v>W23</v>
      </c>
      <c r="C734" s="1" t="s">
        <v>85</v>
      </c>
      <c r="D734" s="2">
        <v>43518</v>
      </c>
      <c r="E734" s="3">
        <v>0.85416666666666663</v>
      </c>
      <c r="F734" s="1" t="s">
        <v>27</v>
      </c>
      <c r="G734" s="1" t="s">
        <v>28</v>
      </c>
      <c r="H734" s="1" t="s">
        <v>29</v>
      </c>
      <c r="I734" s="7"/>
      <c r="J734" s="7"/>
      <c r="K734" s="18" t="b">
        <f t="shared" si="12"/>
        <v>0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" hidden="1" x14ac:dyDescent="0.2">
      <c r="A735" s="1">
        <v>49</v>
      </c>
      <c r="B735" s="1" t="str">
        <f>VLOOKUP(D735,Weeknummering!$A$1:$B$202,2,FALSE)</f>
        <v>W23</v>
      </c>
      <c r="C735" s="1" t="s">
        <v>85</v>
      </c>
      <c r="D735" s="2">
        <v>43518</v>
      </c>
      <c r="E735" s="3">
        <v>0.86458333333333337</v>
      </c>
      <c r="F735" s="1" t="s">
        <v>58</v>
      </c>
      <c r="G735" s="1" t="s">
        <v>38</v>
      </c>
      <c r="H735" s="1" t="s">
        <v>76</v>
      </c>
      <c r="I735" s="7"/>
      <c r="J735" s="7"/>
      <c r="K735" s="18" t="b">
        <f t="shared" si="12"/>
        <v>0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" hidden="1" x14ac:dyDescent="0.2">
      <c r="A736" s="1">
        <v>493</v>
      </c>
      <c r="B736" s="1" t="str">
        <f>VLOOKUP(D736,Weeknummering!$A$1:$B$202,2,FALSE)</f>
        <v>W23</v>
      </c>
      <c r="C736" s="1" t="s">
        <v>40</v>
      </c>
      <c r="D736" s="2">
        <v>43518</v>
      </c>
      <c r="E736" s="3">
        <v>0.88541666666666663</v>
      </c>
      <c r="F736" s="1" t="s">
        <v>74</v>
      </c>
      <c r="G736" s="1" t="s">
        <v>21</v>
      </c>
      <c r="H736" s="1" t="s">
        <v>48</v>
      </c>
      <c r="I736" s="7"/>
      <c r="J736" s="7"/>
      <c r="K736" s="18" t="b">
        <f t="shared" si="12"/>
        <v>0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" hidden="1" x14ac:dyDescent="0.2">
      <c r="A737" s="1">
        <v>772</v>
      </c>
      <c r="B737" s="1" t="str">
        <f>VLOOKUP(D737,Weeknummering!$A$1:$B$202,2,FALSE)</f>
        <v>W23</v>
      </c>
      <c r="C737" s="1" t="s">
        <v>30</v>
      </c>
      <c r="D737" s="2">
        <v>43518</v>
      </c>
      <c r="E737" s="3">
        <v>0.875</v>
      </c>
      <c r="F737" s="1" t="s">
        <v>31</v>
      </c>
      <c r="G737" s="1" t="s">
        <v>47</v>
      </c>
      <c r="H737" s="1" t="s">
        <v>33</v>
      </c>
      <c r="I737" s="7"/>
      <c r="J737" s="7"/>
      <c r="K737" s="18" t="b">
        <f t="shared" si="12"/>
        <v>0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" hidden="1" x14ac:dyDescent="0.2">
      <c r="A738" s="1">
        <v>1229</v>
      </c>
      <c r="B738" s="1" t="str">
        <f>VLOOKUP(D738,Weeknummering!$A$1:$B$202,2,FALSE)</f>
        <v>W23</v>
      </c>
      <c r="C738" s="1" t="s">
        <v>62</v>
      </c>
      <c r="D738" s="2">
        <v>43518</v>
      </c>
      <c r="E738" s="3">
        <v>0.88541666666666663</v>
      </c>
      <c r="F738" s="1" t="s">
        <v>56</v>
      </c>
      <c r="G738" s="1" t="s">
        <v>66</v>
      </c>
      <c r="H738" s="1" t="s">
        <v>65</v>
      </c>
      <c r="I738" s="7"/>
      <c r="J738" s="7"/>
      <c r="K738" s="18" t="b">
        <f t="shared" si="12"/>
        <v>0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" hidden="1" x14ac:dyDescent="0.2">
      <c r="A739" s="1">
        <v>655</v>
      </c>
      <c r="B739" s="1" t="str">
        <f>VLOOKUP(D739,Weeknummering!$A$1:$B$202,2,FALSE)</f>
        <v>W23</v>
      </c>
      <c r="C739" s="1" t="s">
        <v>30</v>
      </c>
      <c r="D739" s="2">
        <v>43519</v>
      </c>
      <c r="E739" s="3">
        <v>0.45833333333333331</v>
      </c>
      <c r="F739" s="1" t="s">
        <v>79</v>
      </c>
      <c r="G739" s="1" t="s">
        <v>11</v>
      </c>
      <c r="H739" s="1" t="s">
        <v>33</v>
      </c>
      <c r="I739" s="7"/>
      <c r="J739" s="7"/>
      <c r="K739" s="18" t="b">
        <f t="shared" si="12"/>
        <v>0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" hidden="1" x14ac:dyDescent="0.2">
      <c r="A740" s="1">
        <v>11</v>
      </c>
      <c r="B740" s="1" t="str">
        <f>VLOOKUP(D740,Weeknummering!$A$1:$B$202,2,FALSE)</f>
        <v>W23</v>
      </c>
      <c r="C740" s="1" t="s">
        <v>85</v>
      </c>
      <c r="D740" s="2">
        <v>43519</v>
      </c>
      <c r="E740" s="3">
        <v>0.85416666666666663</v>
      </c>
      <c r="F740" s="1" t="s">
        <v>11</v>
      </c>
      <c r="G740" s="1" t="s">
        <v>12</v>
      </c>
      <c r="H740" s="1" t="s">
        <v>13</v>
      </c>
      <c r="I740" s="7"/>
      <c r="J740" s="7"/>
      <c r="K740" s="18" t="b">
        <f t="shared" si="12"/>
        <v>0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" hidden="1" x14ac:dyDescent="0.2">
      <c r="A741" s="1">
        <v>938</v>
      </c>
      <c r="B741" s="1" t="str">
        <f>VLOOKUP(D741,Weeknummering!$A$1:$B$202,2,FALSE)</f>
        <v>W23</v>
      </c>
      <c r="C741" s="1" t="s">
        <v>45</v>
      </c>
      <c r="D741" s="2">
        <v>43519</v>
      </c>
      <c r="E741" s="10">
        <v>0.40277777777777779</v>
      </c>
      <c r="F741" s="1" t="s">
        <v>68</v>
      </c>
      <c r="G741" s="1" t="s">
        <v>49</v>
      </c>
      <c r="H741" s="1" t="s">
        <v>16</v>
      </c>
      <c r="I741" s="7"/>
      <c r="J741" s="7"/>
      <c r="K741" s="18" t="b">
        <f t="shared" si="12"/>
        <v>0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" hidden="1" x14ac:dyDescent="0.2">
      <c r="A742" s="1">
        <v>38</v>
      </c>
      <c r="B742" s="1" t="str">
        <f>VLOOKUP(D742,Weeknummering!$A$1:$B$202,2,FALSE)</f>
        <v>W23</v>
      </c>
      <c r="C742" s="1" t="s">
        <v>85</v>
      </c>
      <c r="D742" s="2">
        <v>43519</v>
      </c>
      <c r="E742" s="3">
        <v>0.83333333333333337</v>
      </c>
      <c r="F742" s="1" t="s">
        <v>18</v>
      </c>
      <c r="G742" s="1" t="s">
        <v>27</v>
      </c>
      <c r="H742" s="1" t="s">
        <v>20</v>
      </c>
      <c r="I742" s="7"/>
      <c r="J742" s="7"/>
      <c r="K742" s="18" t="b">
        <f t="shared" si="12"/>
        <v>0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" hidden="1" x14ac:dyDescent="0.2">
      <c r="A743" s="1">
        <v>417</v>
      </c>
      <c r="B743" s="1" t="str">
        <f>VLOOKUP(D743,Weeknummering!$A$1:$B$202,2,FALSE)</f>
        <v>W23</v>
      </c>
      <c r="C743" s="1" t="s">
        <v>40</v>
      </c>
      <c r="D743" s="2">
        <v>43519</v>
      </c>
      <c r="E743" s="3">
        <v>0.8125</v>
      </c>
      <c r="F743" s="1" t="s">
        <v>83</v>
      </c>
      <c r="G743" s="1" t="s">
        <v>56</v>
      </c>
      <c r="H743" s="1" t="s">
        <v>84</v>
      </c>
      <c r="I743" s="7"/>
      <c r="J743" s="7"/>
      <c r="K743" s="18" t="b">
        <f t="shared" si="12"/>
        <v>0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" hidden="1" x14ac:dyDescent="0.2">
      <c r="A744" s="1">
        <v>454</v>
      </c>
      <c r="B744" s="1" t="str">
        <f>VLOOKUP(D744,Weeknummering!$A$1:$B$202,2,FALSE)</f>
        <v>W23</v>
      </c>
      <c r="C744" s="1" t="s">
        <v>40</v>
      </c>
      <c r="D744" s="2">
        <v>43519</v>
      </c>
      <c r="E744" s="3">
        <v>0.86458333333333337</v>
      </c>
      <c r="F744" s="1" t="s">
        <v>43</v>
      </c>
      <c r="G744" s="1" t="s">
        <v>11</v>
      </c>
      <c r="H744" s="1" t="s">
        <v>23</v>
      </c>
      <c r="I744" s="7"/>
      <c r="J744" s="7"/>
      <c r="K744" s="18" t="b">
        <f t="shared" si="12"/>
        <v>0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" hidden="1" x14ac:dyDescent="0.2">
      <c r="A745" s="1">
        <v>408</v>
      </c>
      <c r="B745" s="1" t="str">
        <f>VLOOKUP(D745,Weeknummering!$A$1:$B$202,2,FALSE)</f>
        <v>W23</v>
      </c>
      <c r="C745" s="1" t="s">
        <v>40</v>
      </c>
      <c r="D745" s="2">
        <v>43519</v>
      </c>
      <c r="E745" s="3">
        <v>0.85416666666666663</v>
      </c>
      <c r="F745" s="1" t="s">
        <v>15</v>
      </c>
      <c r="G745" s="1" t="s">
        <v>73</v>
      </c>
      <c r="H745" s="1" t="s">
        <v>25</v>
      </c>
      <c r="I745" s="7"/>
      <c r="J745" s="7"/>
      <c r="K745" s="18" t="b">
        <f t="shared" si="12"/>
        <v>0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" hidden="1" x14ac:dyDescent="0.2">
      <c r="A746" s="1">
        <v>1102</v>
      </c>
      <c r="B746" s="1" t="str">
        <f>VLOOKUP(D746,Weeknummering!$A$1:$B$202,2,FALSE)</f>
        <v>W23</v>
      </c>
      <c r="C746" s="1" t="s">
        <v>62</v>
      </c>
      <c r="D746" s="2">
        <v>43519</v>
      </c>
      <c r="E746" s="3">
        <v>0.88541666666666663</v>
      </c>
      <c r="F746" s="1" t="s">
        <v>21</v>
      </c>
      <c r="G746" s="1" t="s">
        <v>64</v>
      </c>
      <c r="H746" s="1" t="s">
        <v>22</v>
      </c>
      <c r="I746" s="7"/>
      <c r="J746" s="7"/>
      <c r="K746" s="18" t="b">
        <f t="shared" si="12"/>
        <v>0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" hidden="1" x14ac:dyDescent="0.2">
      <c r="A747" s="1">
        <v>1014</v>
      </c>
      <c r="B747" s="1" t="str">
        <f>VLOOKUP(D747,Weeknummering!$A$1:$B$202,2,FALSE)</f>
        <v>W23</v>
      </c>
      <c r="C747" s="1" t="s">
        <v>41</v>
      </c>
      <c r="D747" s="2">
        <v>43519</v>
      </c>
      <c r="E747" s="3">
        <v>0.375</v>
      </c>
      <c r="F747" s="1" t="s">
        <v>21</v>
      </c>
      <c r="G747" s="18" t="s">
        <v>42</v>
      </c>
      <c r="H747" s="1" t="s">
        <v>22</v>
      </c>
      <c r="I747" s="7"/>
      <c r="J747" s="7"/>
      <c r="K747" s="18" t="b">
        <f t="shared" si="12"/>
        <v>0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" hidden="1" x14ac:dyDescent="0.2">
      <c r="A748" s="1">
        <v>1071</v>
      </c>
      <c r="B748" s="1" t="str">
        <f>VLOOKUP(D748,Weeknummering!$A$1:$B$202,2,FALSE)</f>
        <v>W23</v>
      </c>
      <c r="C748" s="1" t="s">
        <v>41</v>
      </c>
      <c r="D748" s="2">
        <v>43519</v>
      </c>
      <c r="E748" s="3">
        <v>0.8125</v>
      </c>
      <c r="F748" s="1" t="s">
        <v>56</v>
      </c>
      <c r="G748" s="1" t="s">
        <v>49</v>
      </c>
      <c r="H748" s="1" t="s">
        <v>65</v>
      </c>
      <c r="I748" s="7"/>
      <c r="J748" s="7"/>
      <c r="K748" s="18" t="b">
        <f t="shared" si="12"/>
        <v>0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" hidden="1" x14ac:dyDescent="0.2">
      <c r="A749" s="1">
        <v>1001</v>
      </c>
      <c r="B749" s="1" t="str">
        <f>VLOOKUP(D749,Weeknummering!$A$1:$B$202,2,FALSE)</f>
        <v>W23</v>
      </c>
      <c r="C749" s="1" t="s">
        <v>41</v>
      </c>
      <c r="D749" s="2">
        <v>43519</v>
      </c>
      <c r="E749" s="3">
        <v>0.75</v>
      </c>
      <c r="F749" s="1" t="s">
        <v>15</v>
      </c>
      <c r="G749" s="1" t="s">
        <v>43</v>
      </c>
      <c r="H749" s="1" t="s">
        <v>25</v>
      </c>
      <c r="I749" s="7"/>
      <c r="J749" s="7"/>
      <c r="K749" s="18" t="b">
        <f t="shared" si="12"/>
        <v>0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" hidden="1" x14ac:dyDescent="0.2">
      <c r="A750" s="1">
        <v>854</v>
      </c>
      <c r="B750" s="1" t="str">
        <f>VLOOKUP(D750,Weeknummering!$A$1:$B$202,2,FALSE)</f>
        <v>W23</v>
      </c>
      <c r="C750" s="1" t="s">
        <v>51</v>
      </c>
      <c r="D750" s="2">
        <v>43519</v>
      </c>
      <c r="E750" s="10">
        <v>0.47916666666666669</v>
      </c>
      <c r="F750" s="1" t="s">
        <v>14</v>
      </c>
      <c r="G750" s="1" t="s">
        <v>78</v>
      </c>
      <c r="H750" s="1" t="s">
        <v>16</v>
      </c>
      <c r="I750" s="7"/>
      <c r="J750" s="7"/>
      <c r="K750" s="18" t="b">
        <f t="shared" si="12"/>
        <v>0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" hidden="1" x14ac:dyDescent="0.2">
      <c r="A751" s="1">
        <v>990</v>
      </c>
      <c r="B751" s="1" t="str">
        <f>VLOOKUP(D751,Weeknummering!$A$1:$B$202,2,FALSE)</f>
        <v>W23</v>
      </c>
      <c r="C751" s="1" t="s">
        <v>45</v>
      </c>
      <c r="D751" s="2">
        <v>43519</v>
      </c>
      <c r="E751" s="3">
        <v>0.40277777777777779</v>
      </c>
      <c r="F751" s="1" t="s">
        <v>46</v>
      </c>
      <c r="G751" s="1" t="s">
        <v>43</v>
      </c>
      <c r="H751" s="1" t="s">
        <v>48</v>
      </c>
      <c r="I751" s="7"/>
      <c r="J751" s="7"/>
      <c r="K751" s="18" t="b">
        <f t="shared" si="12"/>
        <v>0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" hidden="1" x14ac:dyDescent="0.2">
      <c r="A752" s="1">
        <v>806</v>
      </c>
      <c r="B752" s="1" t="str">
        <f>VLOOKUP(D752,Weeknummering!$A$1:$B$202,2,FALSE)</f>
        <v>W23</v>
      </c>
      <c r="C752" s="1" t="s">
        <v>51</v>
      </c>
      <c r="D752" s="2">
        <v>43519</v>
      </c>
      <c r="E752" s="3">
        <v>0.69791666666666663</v>
      </c>
      <c r="F752" s="1" t="s">
        <v>54</v>
      </c>
      <c r="G752" s="1" t="s">
        <v>55</v>
      </c>
      <c r="H752" s="1" t="s">
        <v>23</v>
      </c>
      <c r="I752" s="7"/>
      <c r="J752" s="7"/>
      <c r="K752" s="18" t="b">
        <f t="shared" si="12"/>
        <v>0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" hidden="1" x14ac:dyDescent="0.2">
      <c r="A753" s="1">
        <v>836</v>
      </c>
      <c r="B753" s="1" t="str">
        <f>VLOOKUP(D753,Weeknummering!$A$1:$B$202,2,FALSE)</f>
        <v>W23</v>
      </c>
      <c r="C753" s="1" t="s">
        <v>51</v>
      </c>
      <c r="D753" s="2">
        <v>43519</v>
      </c>
      <c r="E753" s="3">
        <v>0.77083333333333337</v>
      </c>
      <c r="F753" s="1" t="s">
        <v>52</v>
      </c>
      <c r="G753" s="1" t="s">
        <v>81</v>
      </c>
      <c r="H753" s="1" t="s">
        <v>22</v>
      </c>
      <c r="I753" s="7"/>
      <c r="J753" s="7"/>
      <c r="K753" s="18" t="b">
        <f t="shared" si="12"/>
        <v>0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" hidden="1" x14ac:dyDescent="0.2">
      <c r="A754" s="1">
        <v>84</v>
      </c>
      <c r="B754" s="1" t="str">
        <f>VLOOKUP(D754,Weeknummering!$A$1:$B$202,2,FALSE)</f>
        <v>W23</v>
      </c>
      <c r="C754" s="1" t="s">
        <v>85</v>
      </c>
      <c r="D754" s="2">
        <v>43519</v>
      </c>
      <c r="E754" s="3">
        <v>0.83333333333333337</v>
      </c>
      <c r="F754" s="1" t="s">
        <v>14</v>
      </c>
      <c r="G754" s="1" t="s">
        <v>21</v>
      </c>
      <c r="H754" s="1" t="s">
        <v>16</v>
      </c>
      <c r="I754" s="7"/>
      <c r="J754" s="7"/>
      <c r="K754" s="18" t="b">
        <f t="shared" si="12"/>
        <v>0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" hidden="1" x14ac:dyDescent="0.2">
      <c r="A755" s="1">
        <v>886</v>
      </c>
      <c r="B755" s="1" t="str">
        <f>VLOOKUP(D755,Weeknummering!$A$1:$B$202,2,FALSE)</f>
        <v>W23</v>
      </c>
      <c r="C755" s="1" t="s">
        <v>51</v>
      </c>
      <c r="D755" s="2">
        <v>43519</v>
      </c>
      <c r="E755" s="3">
        <v>0.4861111111111111</v>
      </c>
      <c r="F755" s="1" t="s">
        <v>53</v>
      </c>
      <c r="G755" s="1" t="s">
        <v>15</v>
      </c>
      <c r="H755" s="1" t="s">
        <v>48</v>
      </c>
      <c r="I755" s="7"/>
      <c r="J755" s="7"/>
      <c r="K755" s="18" t="b">
        <f t="shared" si="12"/>
        <v>0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" hidden="1" x14ac:dyDescent="0.2">
      <c r="A756" s="1">
        <v>608</v>
      </c>
      <c r="B756" s="1" t="str">
        <f>VLOOKUP(D756,Weeknummering!$A$1:$B$202,2,FALSE)</f>
        <v>W23</v>
      </c>
      <c r="C756" s="1" t="s">
        <v>70</v>
      </c>
      <c r="D756" s="2">
        <v>43519</v>
      </c>
      <c r="E756" s="3">
        <v>0.875</v>
      </c>
      <c r="F756" s="1" t="s">
        <v>46</v>
      </c>
      <c r="G756" s="1" t="s">
        <v>14</v>
      </c>
      <c r="H756" s="1" t="s">
        <v>48</v>
      </c>
      <c r="I756" s="7"/>
      <c r="J756" s="7"/>
      <c r="K756" s="18" t="b">
        <f t="shared" si="12"/>
        <v>0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" hidden="1" x14ac:dyDescent="0.2">
      <c r="A757" s="1">
        <v>596</v>
      </c>
      <c r="B757" s="1" t="str">
        <f>VLOOKUP(D757,Weeknummering!$A$1:$B$202,2,FALSE)</f>
        <v>W23</v>
      </c>
      <c r="C757" s="1" t="s">
        <v>70</v>
      </c>
      <c r="D757" s="2">
        <v>43519</v>
      </c>
      <c r="E757" s="3">
        <v>0.72916666666666663</v>
      </c>
      <c r="F757" s="1" t="s">
        <v>49</v>
      </c>
      <c r="G757" s="1" t="s">
        <v>21</v>
      </c>
      <c r="H757" s="1" t="s">
        <v>50</v>
      </c>
      <c r="I757" s="7"/>
      <c r="J757" s="7"/>
      <c r="K757" s="18" t="b">
        <f t="shared" si="12"/>
        <v>0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" hidden="1" x14ac:dyDescent="0.2">
      <c r="A758" s="1">
        <v>1219</v>
      </c>
      <c r="B758" s="1" t="str">
        <f>VLOOKUP(D758,Weeknummering!$A$1:$B$202,2,FALSE)</f>
        <v>W23</v>
      </c>
      <c r="C758" s="1" t="s">
        <v>62</v>
      </c>
      <c r="D758" s="2">
        <v>43519</v>
      </c>
      <c r="E758" s="3">
        <v>0.73958333333333337</v>
      </c>
      <c r="F758" s="1" t="s">
        <v>66</v>
      </c>
      <c r="G758" s="1" t="s">
        <v>82</v>
      </c>
      <c r="H758" s="1" t="s">
        <v>13</v>
      </c>
      <c r="I758" s="7"/>
      <c r="J758" s="7"/>
      <c r="K758" s="18" t="b">
        <f t="shared" si="12"/>
        <v>0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" hidden="1" x14ac:dyDescent="0.2">
      <c r="A759" s="1">
        <v>1153</v>
      </c>
      <c r="B759" s="1" t="str">
        <f>VLOOKUP(D759,Weeknummering!$A$1:$B$202,2,FALSE)</f>
        <v>W23</v>
      </c>
      <c r="C759" s="1" t="s">
        <v>62</v>
      </c>
      <c r="D759" s="2">
        <v>43519</v>
      </c>
      <c r="E759" s="10">
        <v>0.85416666666666663</v>
      </c>
      <c r="F759" s="1" t="s">
        <v>67</v>
      </c>
      <c r="G759" s="1" t="s">
        <v>71</v>
      </c>
      <c r="H759" s="1" t="s">
        <v>77</v>
      </c>
      <c r="I759" s="7"/>
      <c r="J759" s="7"/>
      <c r="K759" s="18" t="b">
        <f t="shared" si="12"/>
        <v>0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" hidden="1" x14ac:dyDescent="0.2">
      <c r="A760" s="1">
        <v>676</v>
      </c>
      <c r="B760" s="1" t="str">
        <f>VLOOKUP(D760,Weeknummering!$A$1:$B$202,2,FALSE)</f>
        <v>W23</v>
      </c>
      <c r="C760" s="1" t="s">
        <v>30</v>
      </c>
      <c r="D760" s="2">
        <v>43520</v>
      </c>
      <c r="E760" s="10">
        <v>0.74305555555555558</v>
      </c>
      <c r="F760" s="1" t="s">
        <v>14</v>
      </c>
      <c r="G760" s="1" t="s">
        <v>32</v>
      </c>
      <c r="H760" s="1" t="s">
        <v>16</v>
      </c>
      <c r="I760" s="7"/>
      <c r="J760" s="7"/>
      <c r="K760" s="18" t="b">
        <f t="shared" si="12"/>
        <v>0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" hidden="1" x14ac:dyDescent="0.2">
      <c r="A761" s="1">
        <v>88</v>
      </c>
      <c r="B761" s="1" t="str">
        <f>VLOOKUP(D761,Weeknummering!$A$1:$B$202,2,FALSE)</f>
        <v>W23</v>
      </c>
      <c r="C761" s="1" t="s">
        <v>85</v>
      </c>
      <c r="D761" s="2">
        <v>43520</v>
      </c>
      <c r="E761" s="3">
        <v>0.75</v>
      </c>
      <c r="F761" s="1" t="s">
        <v>38</v>
      </c>
      <c r="G761" s="1" t="s">
        <v>11</v>
      </c>
      <c r="H761" s="1" t="s">
        <v>59</v>
      </c>
      <c r="I761" s="7"/>
      <c r="J761" s="7"/>
      <c r="K761" s="18" t="b">
        <f t="shared" si="12"/>
        <v>0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" hidden="1" x14ac:dyDescent="0.2">
      <c r="A762" s="1">
        <v>87</v>
      </c>
      <c r="B762" s="1" t="str">
        <f>VLOOKUP(D762,Weeknummering!$A$1:$B$202,2,FALSE)</f>
        <v>W23</v>
      </c>
      <c r="C762" s="1" t="s">
        <v>85</v>
      </c>
      <c r="D762" s="2">
        <v>43520</v>
      </c>
      <c r="E762" s="3">
        <v>0.83333333333333337</v>
      </c>
      <c r="F762" s="1" t="s">
        <v>24</v>
      </c>
      <c r="G762" s="1" t="s">
        <v>18</v>
      </c>
      <c r="H762" s="1" t="s">
        <v>48</v>
      </c>
      <c r="I762" s="7"/>
      <c r="J762" s="7"/>
      <c r="K762" s="18" t="b">
        <f t="shared" si="12"/>
        <v>0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" hidden="1" x14ac:dyDescent="0.2">
      <c r="A763" s="1">
        <v>33</v>
      </c>
      <c r="B763" s="1" t="str">
        <f>VLOOKUP(D763,Weeknummering!$A$1:$B$202,2,FALSE)</f>
        <v>W23</v>
      </c>
      <c r="C763" s="1" t="s">
        <v>85</v>
      </c>
      <c r="D763" s="2">
        <v>43520</v>
      </c>
      <c r="E763" s="3">
        <v>0.82291666666666663</v>
      </c>
      <c r="F763" s="1" t="s">
        <v>12</v>
      </c>
      <c r="G763" s="1" t="s">
        <v>19</v>
      </c>
      <c r="H763" s="1" t="s">
        <v>23</v>
      </c>
      <c r="I763" s="7"/>
      <c r="J763" s="7"/>
      <c r="K763" s="18" t="b">
        <f t="shared" si="12"/>
        <v>0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" hidden="1" x14ac:dyDescent="0.2">
      <c r="A764" s="1">
        <v>26</v>
      </c>
      <c r="B764" s="1" t="str">
        <f>VLOOKUP(D764,Weeknummering!$A$1:$B$202,2,FALSE)</f>
        <v>W23</v>
      </c>
      <c r="C764" s="1" t="s">
        <v>85</v>
      </c>
      <c r="D764" s="2">
        <v>43520</v>
      </c>
      <c r="E764" s="3">
        <v>0.79166666666666663</v>
      </c>
      <c r="F764" s="1" t="s">
        <v>37</v>
      </c>
      <c r="G764" s="1" t="s">
        <v>58</v>
      </c>
      <c r="H764" s="1" t="s">
        <v>39</v>
      </c>
      <c r="I764" s="7"/>
      <c r="J764" s="7"/>
      <c r="K764" s="18" t="b">
        <f t="shared" si="12"/>
        <v>0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" hidden="1" x14ac:dyDescent="0.2">
      <c r="A765" s="1">
        <v>105</v>
      </c>
      <c r="B765" s="1" t="str">
        <f>VLOOKUP(D765,Weeknummering!$A$1:$B$202,2,FALSE)</f>
        <v>W23</v>
      </c>
      <c r="C765" s="1" t="s">
        <v>85</v>
      </c>
      <c r="D765" s="2">
        <v>43520</v>
      </c>
      <c r="E765" s="3">
        <v>0.79166666666666663</v>
      </c>
      <c r="F765" s="1" t="s">
        <v>28</v>
      </c>
      <c r="G765" s="1" t="s">
        <v>14</v>
      </c>
      <c r="H765" s="1" t="s">
        <v>60</v>
      </c>
      <c r="I765" s="7"/>
      <c r="J765" s="7"/>
      <c r="K765" s="18" t="b">
        <f t="shared" si="12"/>
        <v>0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" hidden="1" x14ac:dyDescent="0.2">
      <c r="A766" s="1">
        <v>1114</v>
      </c>
      <c r="B766" s="1" t="str">
        <f>VLOOKUP(D766,Weeknummering!$A$1:$B$202,2,FALSE)</f>
        <v>W23</v>
      </c>
      <c r="C766" s="1" t="s">
        <v>62</v>
      </c>
      <c r="D766" s="2">
        <v>43520</v>
      </c>
      <c r="E766" s="3">
        <v>0.75</v>
      </c>
      <c r="F766" s="1" t="s">
        <v>63</v>
      </c>
      <c r="G766" s="1" t="s">
        <v>72</v>
      </c>
      <c r="H766" s="1" t="s">
        <v>22</v>
      </c>
      <c r="I766" s="7"/>
      <c r="J766" s="7"/>
      <c r="K766" s="18" t="b">
        <f t="shared" si="12"/>
        <v>0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" hidden="1" x14ac:dyDescent="0.2">
      <c r="A767" s="1">
        <v>902</v>
      </c>
      <c r="B767" s="1" t="str">
        <f>VLOOKUP(D767,Weeknummering!$A$1:$B$202,2,FALSE)</f>
        <v>W23</v>
      </c>
      <c r="C767" s="1" t="s">
        <v>45</v>
      </c>
      <c r="D767" s="2">
        <v>43520</v>
      </c>
      <c r="E767" s="3">
        <v>0.75</v>
      </c>
      <c r="F767" s="1" t="s">
        <v>15</v>
      </c>
      <c r="G767" s="1" t="s">
        <v>61</v>
      </c>
      <c r="H767" s="1" t="s">
        <v>25</v>
      </c>
      <c r="I767" s="7"/>
      <c r="J767" s="7"/>
      <c r="K767" s="18" t="b">
        <f t="shared" si="12"/>
        <v>0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" hidden="1" x14ac:dyDescent="0.2">
      <c r="A768" s="1">
        <v>816</v>
      </c>
      <c r="B768" s="1" t="str">
        <f>VLOOKUP(D768,Weeknummering!$A$1:$B$202,2,FALSE)</f>
        <v>W23</v>
      </c>
      <c r="C768" s="1" t="s">
        <v>51</v>
      </c>
      <c r="D768" s="2">
        <v>43520</v>
      </c>
      <c r="E768" s="3">
        <v>0.52083333333333337</v>
      </c>
      <c r="F768" s="1" t="s">
        <v>11</v>
      </c>
      <c r="G768" s="1" t="s">
        <v>53</v>
      </c>
      <c r="H768" s="1" t="s">
        <v>13</v>
      </c>
      <c r="I768" s="7"/>
      <c r="J768" s="7"/>
      <c r="K768" s="18" t="b">
        <f t="shared" si="12"/>
        <v>0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" hidden="1" x14ac:dyDescent="0.2">
      <c r="A769" s="1">
        <v>763</v>
      </c>
      <c r="B769" s="1" t="str">
        <f>VLOOKUP(D769,Weeknummering!$A$1:$B$202,2,FALSE)</f>
        <v>W23</v>
      </c>
      <c r="C769" s="1" t="s">
        <v>30</v>
      </c>
      <c r="D769" s="2">
        <v>43520</v>
      </c>
      <c r="E769" s="3">
        <v>0.69791666666666663</v>
      </c>
      <c r="F769" s="1" t="s">
        <v>43</v>
      </c>
      <c r="G769" s="1" t="s">
        <v>69</v>
      </c>
      <c r="H769" s="1" t="s">
        <v>23</v>
      </c>
      <c r="I769" s="7"/>
      <c r="J769" s="7"/>
      <c r="K769" s="18" t="b">
        <f t="shared" si="12"/>
        <v>0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" x14ac:dyDescent="0.2">
      <c r="A770" s="1">
        <v>774</v>
      </c>
      <c r="B770" s="1" t="str">
        <f>VLOOKUP(D770,Weeknummering!$A$1:$B$202,2,FALSE)</f>
        <v>W23</v>
      </c>
      <c r="C770" s="1" t="s">
        <v>30</v>
      </c>
      <c r="D770" s="2">
        <v>43520</v>
      </c>
      <c r="E770" s="10">
        <v>0.83333333333333337</v>
      </c>
      <c r="F770" s="1" t="s">
        <v>34</v>
      </c>
      <c r="G770" s="1" t="s">
        <v>56</v>
      </c>
      <c r="H770" s="1" t="s">
        <v>16</v>
      </c>
      <c r="I770" s="7"/>
      <c r="J770" s="7"/>
      <c r="K770" s="18" t="b">
        <f t="shared" si="12"/>
        <v>1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" hidden="1" x14ac:dyDescent="0.2">
      <c r="A771" s="1">
        <v>1128</v>
      </c>
      <c r="B771" s="1" t="str">
        <f>VLOOKUP(D771,Weeknummering!$A$1:$B$202,2,FALSE)</f>
        <v>W23</v>
      </c>
      <c r="C771" s="1" t="s">
        <v>62</v>
      </c>
      <c r="D771" s="2">
        <v>43520</v>
      </c>
      <c r="E771" s="3">
        <v>0.85416666666666663</v>
      </c>
      <c r="F771" s="1" t="s">
        <v>80</v>
      </c>
      <c r="G771" s="1" t="s">
        <v>56</v>
      </c>
      <c r="H771" s="1" t="s">
        <v>13</v>
      </c>
      <c r="I771" s="7"/>
      <c r="J771" s="7"/>
      <c r="K771" s="18" t="b">
        <f t="shared" si="12"/>
        <v>0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" hidden="1" x14ac:dyDescent="0.2">
      <c r="A772" s="1">
        <v>1223</v>
      </c>
      <c r="B772" s="1" t="str">
        <f>VLOOKUP(D772,Weeknummering!$A$1:$B$202,2,FALSE)</f>
        <v>W23</v>
      </c>
      <c r="C772" s="1" t="s">
        <v>62</v>
      </c>
      <c r="D772" s="2">
        <v>43521</v>
      </c>
      <c r="E772" s="10">
        <v>0.86458333333333337</v>
      </c>
      <c r="F772" s="1" t="s">
        <v>80</v>
      </c>
      <c r="G772" s="1" t="s">
        <v>66</v>
      </c>
      <c r="H772" s="1" t="s">
        <v>13</v>
      </c>
      <c r="I772" s="7"/>
      <c r="J772" s="7"/>
      <c r="K772" s="18" t="b">
        <f t="shared" si="12"/>
        <v>0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" hidden="1" x14ac:dyDescent="0.2">
      <c r="A773" s="1">
        <v>674</v>
      </c>
      <c r="B773" s="1" t="str">
        <f>VLOOKUP(D773,Weeknummering!$A$1:$B$202,2,FALSE)</f>
        <v>W24</v>
      </c>
      <c r="C773" s="1" t="s">
        <v>30</v>
      </c>
      <c r="D773" s="2">
        <v>43525</v>
      </c>
      <c r="E773" s="3">
        <v>0.875</v>
      </c>
      <c r="F773" s="1" t="s">
        <v>79</v>
      </c>
      <c r="G773" s="1" t="s">
        <v>32</v>
      </c>
      <c r="H773" s="1" t="s">
        <v>33</v>
      </c>
      <c r="I773" s="7"/>
      <c r="J773" s="7"/>
      <c r="K773" s="18" t="b">
        <f t="shared" si="12"/>
        <v>0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" hidden="1" x14ac:dyDescent="0.2">
      <c r="A774" s="1">
        <v>704</v>
      </c>
      <c r="B774" s="1" t="str">
        <f>VLOOKUP(D774,Weeknummering!$A$1:$B$202,2,FALSE)</f>
        <v>W24</v>
      </c>
      <c r="C774" s="1" t="s">
        <v>30</v>
      </c>
      <c r="D774" s="2">
        <v>43525</v>
      </c>
      <c r="E774" s="3">
        <v>0.88541666666666663</v>
      </c>
      <c r="F774" s="1" t="s">
        <v>57</v>
      </c>
      <c r="G774" s="1" t="s">
        <v>43</v>
      </c>
      <c r="H774" s="1" t="s">
        <v>48</v>
      </c>
      <c r="I774" s="7"/>
      <c r="J774" s="7"/>
      <c r="K774" s="18" t="b">
        <f t="shared" si="12"/>
        <v>0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" hidden="1" x14ac:dyDescent="0.2">
      <c r="A775" s="1">
        <v>432</v>
      </c>
      <c r="B775" s="1" t="str">
        <f>VLOOKUP(D775,Weeknummering!$A$1:$B$202,2,FALSE)</f>
        <v>W24</v>
      </c>
      <c r="C775" s="1" t="s">
        <v>40</v>
      </c>
      <c r="D775" s="2">
        <v>43526</v>
      </c>
      <c r="E775" s="3">
        <v>0.85416666666666663</v>
      </c>
      <c r="F775" s="1" t="s">
        <v>11</v>
      </c>
      <c r="G775" s="1" t="s">
        <v>15</v>
      </c>
      <c r="H775" s="1" t="s">
        <v>13</v>
      </c>
      <c r="I775" s="7"/>
      <c r="J775" s="7"/>
      <c r="K775" s="18" t="b">
        <f t="shared" si="12"/>
        <v>0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" hidden="1" x14ac:dyDescent="0.2">
      <c r="A776" s="1">
        <v>470</v>
      </c>
      <c r="B776" s="1" t="str">
        <f>VLOOKUP(D776,Weeknummering!$A$1:$B$202,2,FALSE)</f>
        <v>W24</v>
      </c>
      <c r="C776" s="1" t="s">
        <v>40</v>
      </c>
      <c r="D776" s="2">
        <v>43526</v>
      </c>
      <c r="E776" s="3">
        <v>0.8125</v>
      </c>
      <c r="F776" s="1" t="s">
        <v>56</v>
      </c>
      <c r="G776" s="1" t="s">
        <v>75</v>
      </c>
      <c r="H776" s="1" t="s">
        <v>65</v>
      </c>
      <c r="I776" s="7"/>
      <c r="J776" s="7"/>
      <c r="K776" s="18" t="b">
        <f t="shared" si="12"/>
        <v>0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" hidden="1" x14ac:dyDescent="0.2">
      <c r="A777" s="1">
        <v>1033</v>
      </c>
      <c r="B777" s="1" t="str">
        <f>VLOOKUP(D777,Weeknummering!$A$1:$B$202,2,FALSE)</f>
        <v>W24</v>
      </c>
      <c r="C777" s="1" t="s">
        <v>41</v>
      </c>
      <c r="D777" s="2">
        <v>43526</v>
      </c>
      <c r="E777" s="10">
        <v>0.40277777777777779</v>
      </c>
      <c r="F777" s="1" t="s">
        <v>61</v>
      </c>
      <c r="G777" s="1" t="s">
        <v>43</v>
      </c>
      <c r="H777" s="1" t="s">
        <v>16</v>
      </c>
      <c r="I777" s="7"/>
      <c r="J777" s="7"/>
      <c r="K777" s="18" t="b">
        <f t="shared" si="12"/>
        <v>0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" hidden="1" x14ac:dyDescent="0.2">
      <c r="A778" s="1">
        <v>479</v>
      </c>
      <c r="B778" s="1" t="str">
        <f>VLOOKUP(D778,Weeknummering!$A$1:$B$202,2,FALSE)</f>
        <v>W24</v>
      </c>
      <c r="C778" s="1" t="s">
        <v>40</v>
      </c>
      <c r="D778" s="2">
        <v>43526</v>
      </c>
      <c r="E778" s="3">
        <v>0.83333333333333337</v>
      </c>
      <c r="F778" s="1" t="s">
        <v>49</v>
      </c>
      <c r="G778" s="1" t="s">
        <v>74</v>
      </c>
      <c r="H778" s="1" t="s">
        <v>50</v>
      </c>
      <c r="I778" s="7"/>
      <c r="J778" s="7"/>
      <c r="K778" s="18" t="b">
        <f t="shared" si="12"/>
        <v>0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" hidden="1" x14ac:dyDescent="0.2">
      <c r="A779" s="1">
        <v>441</v>
      </c>
      <c r="B779" s="1" t="str">
        <f>VLOOKUP(D779,Weeknummering!$A$1:$B$202,2,FALSE)</f>
        <v>W24</v>
      </c>
      <c r="C779" s="1" t="s">
        <v>40</v>
      </c>
      <c r="D779" s="2">
        <v>43526</v>
      </c>
      <c r="E779" s="10">
        <v>0.47916666666666669</v>
      </c>
      <c r="F779" s="1" t="s">
        <v>14</v>
      </c>
      <c r="G779" s="1" t="s">
        <v>83</v>
      </c>
      <c r="H779" s="1" t="s">
        <v>16</v>
      </c>
      <c r="I779" s="7"/>
      <c r="J779" s="7"/>
      <c r="K779" s="18" t="b">
        <f t="shared" ref="K779:K842" si="13">OR(EXACT(F779,"Flying Turtles"),EXACT(G779,"Flying Turtles"))</f>
        <v>0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" hidden="1" x14ac:dyDescent="0.2">
      <c r="A780" s="1">
        <v>1168</v>
      </c>
      <c r="B780" s="1" t="str">
        <f>VLOOKUP(D780,Weeknummering!$A$1:$B$202,2,FALSE)</f>
        <v>W24</v>
      </c>
      <c r="C780" s="1" t="s">
        <v>62</v>
      </c>
      <c r="D780" s="2">
        <v>43526</v>
      </c>
      <c r="E780" s="3">
        <v>0.86458333333333337</v>
      </c>
      <c r="F780" s="1" t="s">
        <v>43</v>
      </c>
      <c r="G780" s="1" t="s">
        <v>67</v>
      </c>
      <c r="H780" s="1" t="s">
        <v>23</v>
      </c>
      <c r="I780" s="7"/>
      <c r="J780" s="7"/>
      <c r="K780" s="18" t="b">
        <f t="shared" si="13"/>
        <v>0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" hidden="1" x14ac:dyDescent="0.2">
      <c r="A781" s="1">
        <v>1206</v>
      </c>
      <c r="B781" s="1" t="str">
        <f>VLOOKUP(D781,Weeknummering!$A$1:$B$202,2,FALSE)</f>
        <v>W24</v>
      </c>
      <c r="C781" s="1" t="s">
        <v>62</v>
      </c>
      <c r="D781" s="2">
        <v>43526</v>
      </c>
      <c r="E781" s="3">
        <v>0.45833333333333331</v>
      </c>
      <c r="F781" s="1" t="s">
        <v>82</v>
      </c>
      <c r="G781" s="1" t="s">
        <v>21</v>
      </c>
      <c r="H781" s="1" t="s">
        <v>33</v>
      </c>
      <c r="I781" s="7"/>
      <c r="J781" s="7"/>
      <c r="K781" s="18" t="b">
        <f t="shared" si="13"/>
        <v>0</v>
      </c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" hidden="1" x14ac:dyDescent="0.2">
      <c r="A782" s="1">
        <v>1082</v>
      </c>
      <c r="B782" s="1" t="str">
        <f>VLOOKUP(D782,Weeknummering!$A$1:$B$202,2,FALSE)</f>
        <v>W24</v>
      </c>
      <c r="C782" s="1" t="s">
        <v>41</v>
      </c>
      <c r="D782" s="2">
        <v>43526</v>
      </c>
      <c r="E782" s="3">
        <v>0.40277777777777779</v>
      </c>
      <c r="F782" s="1" t="s">
        <v>46</v>
      </c>
      <c r="G782" s="1" t="s">
        <v>15</v>
      </c>
      <c r="H782" s="1" t="s">
        <v>48</v>
      </c>
      <c r="I782" s="7"/>
      <c r="J782" s="7"/>
      <c r="K782" s="18" t="b">
        <f t="shared" si="13"/>
        <v>0</v>
      </c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" hidden="1" x14ac:dyDescent="0.2">
      <c r="A783" s="1">
        <v>1048</v>
      </c>
      <c r="B783" s="1" t="str">
        <f>VLOOKUP(D783,Weeknummering!$A$1:$B$202,2,FALSE)</f>
        <v>W24</v>
      </c>
      <c r="C783" s="1" t="s">
        <v>41</v>
      </c>
      <c r="D783" s="2">
        <v>43526</v>
      </c>
      <c r="E783" s="3">
        <v>0.3888888888888889</v>
      </c>
      <c r="F783" s="1" t="s">
        <v>42</v>
      </c>
      <c r="G783" s="1" t="s">
        <v>11</v>
      </c>
      <c r="H783" s="1" t="s">
        <v>77</v>
      </c>
      <c r="I783" s="7"/>
      <c r="J783" s="7"/>
      <c r="K783" s="18" t="b">
        <f t="shared" si="13"/>
        <v>0</v>
      </c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" hidden="1" x14ac:dyDescent="0.2">
      <c r="A784" s="1">
        <v>954</v>
      </c>
      <c r="B784" s="1" t="str">
        <f>VLOOKUP(D784,Weeknummering!$A$1:$B$202,2,FALSE)</f>
        <v>W24</v>
      </c>
      <c r="C784" s="1" t="s">
        <v>45</v>
      </c>
      <c r="D784" s="2">
        <v>43526</v>
      </c>
      <c r="E784" s="3">
        <v>0.68055555555555558</v>
      </c>
      <c r="F784" s="1" t="s">
        <v>47</v>
      </c>
      <c r="G784" s="1" t="s">
        <v>46</v>
      </c>
      <c r="H784" s="1" t="s">
        <v>77</v>
      </c>
      <c r="I784" s="7"/>
      <c r="J784" s="7"/>
      <c r="K784" s="18" t="b">
        <f t="shared" si="13"/>
        <v>0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" hidden="1" x14ac:dyDescent="0.2">
      <c r="A785" s="1">
        <v>977</v>
      </c>
      <c r="B785" s="1" t="str">
        <f>VLOOKUP(D785,Weeknummering!$A$1:$B$202,2,FALSE)</f>
        <v>W24</v>
      </c>
      <c r="C785" s="1" t="s">
        <v>45</v>
      </c>
      <c r="D785" s="2">
        <v>43526</v>
      </c>
      <c r="E785" s="3">
        <v>0.72916666666666663</v>
      </c>
      <c r="F785" s="1" t="s">
        <v>49</v>
      </c>
      <c r="G785" s="1" t="s">
        <v>68</v>
      </c>
      <c r="H785" s="1" t="s">
        <v>50</v>
      </c>
      <c r="I785" s="7"/>
      <c r="J785" s="7"/>
      <c r="K785" s="18" t="b">
        <f t="shared" si="13"/>
        <v>0</v>
      </c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" hidden="1" x14ac:dyDescent="0.2">
      <c r="A786" s="1">
        <v>850</v>
      </c>
      <c r="B786" s="1" t="str">
        <f>VLOOKUP(D786,Weeknummering!$A$1:$B$202,2,FALSE)</f>
        <v>W24</v>
      </c>
      <c r="C786" s="1" t="s">
        <v>51</v>
      </c>
      <c r="D786" s="2">
        <v>43526</v>
      </c>
      <c r="E786" s="3">
        <v>0.73958333333333337</v>
      </c>
      <c r="F786" s="1" t="s">
        <v>11</v>
      </c>
      <c r="G786" s="1" t="s">
        <v>78</v>
      </c>
      <c r="H786" s="1" t="s">
        <v>13</v>
      </c>
      <c r="I786" s="7"/>
      <c r="J786" s="7"/>
      <c r="K786" s="18" t="b">
        <f t="shared" si="13"/>
        <v>0</v>
      </c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" hidden="1" x14ac:dyDescent="0.2">
      <c r="A787" s="1">
        <v>818</v>
      </c>
      <c r="B787" s="1" t="str">
        <f>VLOOKUP(D787,Weeknummering!$A$1:$B$202,2,FALSE)</f>
        <v>W24</v>
      </c>
      <c r="C787" s="1" t="s">
        <v>51</v>
      </c>
      <c r="D787" s="2">
        <v>43526</v>
      </c>
      <c r="E787" s="3">
        <v>0.4861111111111111</v>
      </c>
      <c r="F787" s="1" t="s">
        <v>55</v>
      </c>
      <c r="G787" s="1" t="s">
        <v>53</v>
      </c>
      <c r="H787" s="1" t="s">
        <v>48</v>
      </c>
      <c r="I787" s="7"/>
      <c r="J787" s="7"/>
      <c r="K787" s="18" t="b">
        <f t="shared" si="13"/>
        <v>0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" hidden="1" x14ac:dyDescent="0.2">
      <c r="A788" s="1">
        <v>826</v>
      </c>
      <c r="B788" s="1" t="str">
        <f>VLOOKUP(D788,Weeknummering!$A$1:$B$202,2,FALSE)</f>
        <v>W24</v>
      </c>
      <c r="C788" s="1" t="s">
        <v>51</v>
      </c>
      <c r="D788" s="2">
        <v>43526</v>
      </c>
      <c r="E788" s="3">
        <v>0.69791666666666663</v>
      </c>
      <c r="F788" s="1" t="s">
        <v>54</v>
      </c>
      <c r="G788" s="1" t="s">
        <v>56</v>
      </c>
      <c r="H788" s="1" t="s">
        <v>23</v>
      </c>
      <c r="I788" s="7"/>
      <c r="J788" s="7"/>
      <c r="K788" s="18" t="b">
        <f t="shared" si="13"/>
        <v>0</v>
      </c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" hidden="1" x14ac:dyDescent="0.2">
      <c r="A789" s="1">
        <v>1188</v>
      </c>
      <c r="B789" s="1" t="str">
        <f>VLOOKUP(D789,Weeknummering!$A$1:$B$202,2,FALSE)</f>
        <v>W24</v>
      </c>
      <c r="C789" s="1" t="s">
        <v>62</v>
      </c>
      <c r="D789" s="2">
        <v>43526</v>
      </c>
      <c r="E789" s="10">
        <v>0.73263888888888884</v>
      </c>
      <c r="F789" s="1" t="s">
        <v>64</v>
      </c>
      <c r="G789" s="1" t="s">
        <v>14</v>
      </c>
      <c r="H789" s="1" t="s">
        <v>16</v>
      </c>
      <c r="I789" s="7"/>
      <c r="J789" s="7"/>
      <c r="K789" s="18" t="b">
        <f t="shared" si="13"/>
        <v>0</v>
      </c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" hidden="1" x14ac:dyDescent="0.2">
      <c r="A790" s="1">
        <v>573</v>
      </c>
      <c r="B790" s="1" t="str">
        <f>VLOOKUP(D790,Weeknummering!$A$1:$B$202,2,FALSE)</f>
        <v>W24</v>
      </c>
      <c r="C790" s="1" t="s">
        <v>70</v>
      </c>
      <c r="D790" s="2">
        <v>43527</v>
      </c>
      <c r="E790" s="10">
        <v>0.73263888888888884</v>
      </c>
      <c r="F790" s="1" t="s">
        <v>14</v>
      </c>
      <c r="G790" s="1" t="s">
        <v>43</v>
      </c>
      <c r="H790" s="1" t="s">
        <v>16</v>
      </c>
      <c r="I790" s="7"/>
      <c r="J790" s="7"/>
      <c r="K790" s="18" t="b">
        <f t="shared" si="13"/>
        <v>0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" hidden="1" x14ac:dyDescent="0.2">
      <c r="A791" s="1">
        <v>920</v>
      </c>
      <c r="B791" s="1" t="str">
        <f>VLOOKUP(D791,Weeknummering!$A$1:$B$202,2,FALSE)</f>
        <v>W24</v>
      </c>
      <c r="C791" s="1" t="s">
        <v>45</v>
      </c>
      <c r="D791" s="2">
        <v>43527</v>
      </c>
      <c r="E791" s="3">
        <v>0.52083333333333337</v>
      </c>
      <c r="F791" s="1" t="s">
        <v>11</v>
      </c>
      <c r="G791" s="1" t="s">
        <v>21</v>
      </c>
      <c r="H791" s="1" t="s">
        <v>13</v>
      </c>
      <c r="I791" s="7"/>
      <c r="J791" s="7"/>
      <c r="K791" s="18" t="b">
        <f t="shared" si="13"/>
        <v>0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" hidden="1" x14ac:dyDescent="0.2">
      <c r="A792" s="1">
        <v>834</v>
      </c>
      <c r="B792" s="1" t="str">
        <f>VLOOKUP(D792,Weeknummering!$A$1:$B$202,2,FALSE)</f>
        <v>W24</v>
      </c>
      <c r="C792" s="1" t="s">
        <v>51</v>
      </c>
      <c r="D792" s="2">
        <v>43527</v>
      </c>
      <c r="E792" s="3">
        <v>0.75</v>
      </c>
      <c r="F792" s="1" t="s">
        <v>15</v>
      </c>
      <c r="G792" s="1" t="s">
        <v>81</v>
      </c>
      <c r="H792" s="1" t="s">
        <v>25</v>
      </c>
      <c r="I792" s="7"/>
      <c r="J792" s="7"/>
      <c r="K792" s="18" t="b">
        <f t="shared" si="13"/>
        <v>0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" hidden="1" x14ac:dyDescent="0.2">
      <c r="A793" s="1">
        <v>1145</v>
      </c>
      <c r="B793" s="1" t="str">
        <f>VLOOKUP(D793,Weeknummering!$A$1:$B$202,2,FALSE)</f>
        <v>W24</v>
      </c>
      <c r="C793" s="1" t="s">
        <v>62</v>
      </c>
      <c r="D793" s="2">
        <v>43527</v>
      </c>
      <c r="E793" s="3">
        <v>0.80208333333333337</v>
      </c>
      <c r="F793" s="1" t="s">
        <v>72</v>
      </c>
      <c r="G793" s="1" t="s">
        <v>56</v>
      </c>
      <c r="H793" s="1" t="s">
        <v>77</v>
      </c>
      <c r="I793" s="7"/>
      <c r="J793" s="7"/>
      <c r="K793" s="18" t="b">
        <f t="shared" si="13"/>
        <v>0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" hidden="1" x14ac:dyDescent="0.2">
      <c r="A794" s="1">
        <v>602</v>
      </c>
      <c r="B794" s="1" t="str">
        <f>VLOOKUP(D794,Weeknummering!$A$1:$B$202,2,FALSE)</f>
        <v>W24</v>
      </c>
      <c r="C794" s="1" t="s">
        <v>70</v>
      </c>
      <c r="D794" s="2">
        <v>43527</v>
      </c>
      <c r="E794" s="3">
        <v>0.83333333333333337</v>
      </c>
      <c r="F794" s="1" t="s">
        <v>46</v>
      </c>
      <c r="G794" s="1" t="s">
        <v>11</v>
      </c>
      <c r="H794" s="1" t="s">
        <v>48</v>
      </c>
      <c r="I794" s="7"/>
      <c r="J794" s="7"/>
      <c r="K794" s="18" t="b">
        <f t="shared" si="13"/>
        <v>0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" hidden="1" x14ac:dyDescent="0.2">
      <c r="A795" s="1">
        <v>768</v>
      </c>
      <c r="B795" s="1" t="str">
        <f>VLOOKUP(D795,Weeknummering!$A$1:$B$202,2,FALSE)</f>
        <v>W24</v>
      </c>
      <c r="C795" s="1" t="s">
        <v>30</v>
      </c>
      <c r="D795" s="2">
        <v>43527</v>
      </c>
      <c r="E795" s="3">
        <v>0.85416666666666663</v>
      </c>
      <c r="F795" s="1" t="s">
        <v>11</v>
      </c>
      <c r="G795" s="1" t="s">
        <v>14</v>
      </c>
      <c r="H795" s="1" t="s">
        <v>13</v>
      </c>
      <c r="I795" s="7"/>
      <c r="J795" s="7"/>
      <c r="K795" s="18" t="b">
        <f t="shared" si="13"/>
        <v>0</v>
      </c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" hidden="1" x14ac:dyDescent="0.2">
      <c r="A796" s="1">
        <v>769</v>
      </c>
      <c r="B796" s="1" t="str">
        <f>VLOOKUP(D796,Weeknummering!$A$1:$B$202,2,FALSE)</f>
        <v>W24</v>
      </c>
      <c r="C796" s="1" t="s">
        <v>30</v>
      </c>
      <c r="D796" s="2">
        <v>43527</v>
      </c>
      <c r="E796" s="3">
        <v>0.83333333333333337</v>
      </c>
      <c r="F796" s="1" t="s">
        <v>69</v>
      </c>
      <c r="G796" s="1" t="s">
        <v>47</v>
      </c>
      <c r="H796" s="1" t="s">
        <v>25</v>
      </c>
      <c r="I796" s="7"/>
      <c r="J796" s="7"/>
      <c r="K796" s="18" t="b">
        <f t="shared" si="13"/>
        <v>0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" hidden="1" x14ac:dyDescent="0.2">
      <c r="A797" s="1">
        <v>1194</v>
      </c>
      <c r="B797" s="1" t="str">
        <f>VLOOKUP(D797,Weeknummering!$A$1:$B$202,2,FALSE)</f>
        <v>W24</v>
      </c>
      <c r="C797" s="1" t="s">
        <v>62</v>
      </c>
      <c r="D797" s="2">
        <v>43527</v>
      </c>
      <c r="E797" s="10">
        <v>0.83333333333333337</v>
      </c>
      <c r="F797" s="1" t="s">
        <v>71</v>
      </c>
      <c r="G797" s="1" t="s">
        <v>80</v>
      </c>
      <c r="H797" s="1" t="s">
        <v>16</v>
      </c>
      <c r="I797" s="7"/>
      <c r="J797" s="7"/>
      <c r="K797" s="18" t="b">
        <f t="shared" si="13"/>
        <v>0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" hidden="1" x14ac:dyDescent="0.2">
      <c r="A798" s="1">
        <v>675</v>
      </c>
      <c r="B798" s="1" t="str">
        <f>VLOOKUP(D798,Weeknummering!$A$1:$B$202,2,FALSE)</f>
        <v>W25</v>
      </c>
      <c r="C798" s="1" t="s">
        <v>30</v>
      </c>
      <c r="D798" s="2">
        <v>43532</v>
      </c>
      <c r="E798" s="3">
        <v>0.88541666666666663</v>
      </c>
      <c r="F798" s="1" t="s">
        <v>57</v>
      </c>
      <c r="G798" s="1" t="s">
        <v>47</v>
      </c>
      <c r="H798" s="1" t="s">
        <v>48</v>
      </c>
      <c r="I798" s="7"/>
      <c r="J798" s="7"/>
      <c r="K798" s="18" t="b">
        <f t="shared" si="13"/>
        <v>0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" hidden="1" x14ac:dyDescent="0.2">
      <c r="A799" s="1">
        <v>469</v>
      </c>
      <c r="B799" s="1" t="str">
        <f>VLOOKUP(D799,Weeknummering!$A$1:$B$202,2,FALSE)</f>
        <v>W25</v>
      </c>
      <c r="C799" s="1" t="s">
        <v>40</v>
      </c>
      <c r="D799" s="2">
        <v>43532</v>
      </c>
      <c r="E799" s="3">
        <v>0.88541666666666663</v>
      </c>
      <c r="F799" s="1" t="s">
        <v>56</v>
      </c>
      <c r="G799" s="1" t="s">
        <v>74</v>
      </c>
      <c r="H799" s="1" t="s">
        <v>65</v>
      </c>
      <c r="I799" s="7"/>
      <c r="J799" s="7"/>
      <c r="K799" s="18" t="b">
        <f t="shared" si="13"/>
        <v>0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" hidden="1" x14ac:dyDescent="0.2">
      <c r="A800" s="1">
        <v>506</v>
      </c>
      <c r="B800" s="1" t="str">
        <f>VLOOKUP(D800,Weeknummering!$A$1:$B$202,2,FALSE)</f>
        <v>W25</v>
      </c>
      <c r="C800" s="1" t="s">
        <v>40</v>
      </c>
      <c r="D800" s="2">
        <v>43532</v>
      </c>
      <c r="E800" s="3">
        <v>0.875</v>
      </c>
      <c r="F800" s="1" t="s">
        <v>75</v>
      </c>
      <c r="G800" s="1" t="s">
        <v>43</v>
      </c>
      <c r="H800" s="1" t="s">
        <v>33</v>
      </c>
      <c r="I800" s="7"/>
      <c r="J800" s="7"/>
      <c r="K800" s="18" t="b">
        <f t="shared" si="13"/>
        <v>0</v>
      </c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" hidden="1" x14ac:dyDescent="0.2">
      <c r="A801" s="1">
        <v>697</v>
      </c>
      <c r="B801" s="1" t="str">
        <f>VLOOKUP(D801,Weeknummering!$A$1:$B$202,2,FALSE)</f>
        <v>W25</v>
      </c>
      <c r="C801" s="1" t="s">
        <v>30</v>
      </c>
      <c r="D801" s="2">
        <v>43533</v>
      </c>
      <c r="E801" s="3">
        <v>0.875</v>
      </c>
      <c r="F801" s="1" t="s">
        <v>32</v>
      </c>
      <c r="G801" s="1" t="s">
        <v>31</v>
      </c>
      <c r="H801" s="1" t="s">
        <v>48</v>
      </c>
      <c r="I801" s="7"/>
      <c r="J801" s="7"/>
      <c r="K801" s="18" t="b">
        <f t="shared" si="13"/>
        <v>0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" hidden="1" x14ac:dyDescent="0.2">
      <c r="A802" s="1">
        <v>474</v>
      </c>
      <c r="B802" s="1" t="str">
        <f>VLOOKUP(D802,Weeknummering!$A$1:$B$202,2,FALSE)</f>
        <v>W25</v>
      </c>
      <c r="C802" s="1" t="s">
        <v>40</v>
      </c>
      <c r="D802" s="2">
        <v>43533</v>
      </c>
      <c r="E802" s="3">
        <v>0.83333333333333337</v>
      </c>
      <c r="F802" s="1" t="s">
        <v>49</v>
      </c>
      <c r="G802" s="1" t="s">
        <v>11</v>
      </c>
      <c r="H802" s="1" t="s">
        <v>50</v>
      </c>
      <c r="I802" s="7"/>
      <c r="J802" s="7"/>
      <c r="K802" s="18" t="b">
        <f t="shared" si="13"/>
        <v>0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" hidden="1" x14ac:dyDescent="0.2">
      <c r="A803" s="1">
        <v>1103</v>
      </c>
      <c r="B803" s="1" t="str">
        <f>VLOOKUP(D803,Weeknummering!$A$1:$B$202,2,FALSE)</f>
        <v>W25</v>
      </c>
      <c r="C803" s="1" t="s">
        <v>62</v>
      </c>
      <c r="D803" s="2">
        <v>43533</v>
      </c>
      <c r="E803" s="3">
        <v>0.88541666666666663</v>
      </c>
      <c r="F803" s="1" t="s">
        <v>21</v>
      </c>
      <c r="G803" s="1" t="s">
        <v>56</v>
      </c>
      <c r="H803" s="1" t="s">
        <v>22</v>
      </c>
      <c r="I803" s="7"/>
      <c r="J803" s="7"/>
      <c r="K803" s="18" t="b">
        <f t="shared" si="13"/>
        <v>0</v>
      </c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" hidden="1" x14ac:dyDescent="0.2">
      <c r="A804" s="1">
        <v>1126</v>
      </c>
      <c r="B804" s="1" t="str">
        <f>VLOOKUP(D804,Weeknummering!$A$1:$B$202,2,FALSE)</f>
        <v>W25</v>
      </c>
      <c r="C804" s="1" t="s">
        <v>62</v>
      </c>
      <c r="D804" s="2">
        <v>43533</v>
      </c>
      <c r="E804" s="3">
        <v>0.73958333333333337</v>
      </c>
      <c r="F804" s="1" t="s">
        <v>80</v>
      </c>
      <c r="G804" s="1" t="s">
        <v>64</v>
      </c>
      <c r="H804" s="1" t="s">
        <v>13</v>
      </c>
      <c r="I804" s="7"/>
      <c r="J804" s="7"/>
      <c r="K804" s="18" t="b">
        <f t="shared" si="13"/>
        <v>0</v>
      </c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" hidden="1" x14ac:dyDescent="0.2">
      <c r="A805" s="1">
        <v>1041</v>
      </c>
      <c r="B805" s="1" t="str">
        <f>VLOOKUP(D805,Weeknummering!$A$1:$B$202,2,FALSE)</f>
        <v>W25</v>
      </c>
      <c r="C805" s="1" t="s">
        <v>41</v>
      </c>
      <c r="D805" s="2">
        <v>43533</v>
      </c>
      <c r="E805" s="10">
        <v>0.40277777777777779</v>
      </c>
      <c r="F805" s="1" t="s">
        <v>68</v>
      </c>
      <c r="G805" s="1" t="s">
        <v>42</v>
      </c>
      <c r="H805" s="1" t="s">
        <v>16</v>
      </c>
      <c r="I805" s="7"/>
      <c r="J805" s="7"/>
      <c r="K805" s="18" t="b">
        <f t="shared" si="13"/>
        <v>0</v>
      </c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" hidden="1" x14ac:dyDescent="0.2">
      <c r="A806" s="1">
        <v>1028</v>
      </c>
      <c r="B806" s="1" t="str">
        <f>VLOOKUP(D806,Weeknummering!$A$1:$B$202,2,FALSE)</f>
        <v>W25</v>
      </c>
      <c r="C806" s="1" t="s">
        <v>41</v>
      </c>
      <c r="D806" s="2">
        <v>43533</v>
      </c>
      <c r="E806" s="10">
        <v>0.47916666666666669</v>
      </c>
      <c r="F806" s="1" t="s">
        <v>61</v>
      </c>
      <c r="G806" s="1" t="s">
        <v>15</v>
      </c>
      <c r="H806" s="1" t="s">
        <v>16</v>
      </c>
      <c r="I806" s="7"/>
      <c r="J806" s="7"/>
      <c r="K806" s="18" t="b">
        <f t="shared" si="13"/>
        <v>0</v>
      </c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" hidden="1" x14ac:dyDescent="0.2">
      <c r="A807" s="1">
        <v>1079</v>
      </c>
      <c r="B807" s="1" t="str">
        <f>VLOOKUP(D807,Weeknummering!$A$1:$B$202,2,FALSE)</f>
        <v>W25</v>
      </c>
      <c r="C807" s="1" t="s">
        <v>41</v>
      </c>
      <c r="D807" s="2">
        <v>43533</v>
      </c>
      <c r="E807" s="3">
        <v>0.72916666666666663</v>
      </c>
      <c r="F807" s="1" t="s">
        <v>49</v>
      </c>
      <c r="G807" s="1" t="s">
        <v>43</v>
      </c>
      <c r="H807" s="1" t="s">
        <v>50</v>
      </c>
      <c r="I807" s="7"/>
      <c r="J807" s="7"/>
      <c r="K807" s="18" t="b">
        <f t="shared" si="13"/>
        <v>0</v>
      </c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" hidden="1" x14ac:dyDescent="0.2">
      <c r="A808" s="1">
        <v>917</v>
      </c>
      <c r="B808" s="1" t="str">
        <f>VLOOKUP(D808,Weeknummering!$A$1:$B$202,2,FALSE)</f>
        <v>W25</v>
      </c>
      <c r="C808" s="1" t="s">
        <v>45</v>
      </c>
      <c r="D808" s="2">
        <v>43533</v>
      </c>
      <c r="E808" s="3">
        <v>0.375</v>
      </c>
      <c r="F808" s="1" t="s">
        <v>21</v>
      </c>
      <c r="G808" s="1" t="s">
        <v>68</v>
      </c>
      <c r="H808" s="1" t="s">
        <v>22</v>
      </c>
      <c r="I808" s="7"/>
      <c r="J808" s="7"/>
      <c r="K808" s="18" t="b">
        <f t="shared" si="13"/>
        <v>0</v>
      </c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" hidden="1" x14ac:dyDescent="0.2">
      <c r="A809" s="1">
        <v>972</v>
      </c>
      <c r="B809" s="1" t="str">
        <f>VLOOKUP(D809,Weeknummering!$A$1:$B$202,2,FALSE)</f>
        <v>W25</v>
      </c>
      <c r="C809" s="1" t="s">
        <v>45</v>
      </c>
      <c r="D809" s="2">
        <v>43533</v>
      </c>
      <c r="E809" s="3">
        <v>0.8125</v>
      </c>
      <c r="F809" s="1" t="s">
        <v>56</v>
      </c>
      <c r="G809" s="1" t="s">
        <v>47</v>
      </c>
      <c r="H809" s="1" t="s">
        <v>65</v>
      </c>
      <c r="I809" s="7"/>
      <c r="J809" s="7"/>
      <c r="K809" s="18" t="b">
        <f t="shared" si="13"/>
        <v>0</v>
      </c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" hidden="1" x14ac:dyDescent="0.2">
      <c r="A810" s="1">
        <v>958</v>
      </c>
      <c r="B810" s="1" t="str">
        <f>VLOOKUP(D810,Weeknummering!$A$1:$B$202,2,FALSE)</f>
        <v>W25</v>
      </c>
      <c r="C810" s="1" t="s">
        <v>45</v>
      </c>
      <c r="D810" s="2">
        <v>43533</v>
      </c>
      <c r="E810" s="3">
        <v>0.69791666666666663</v>
      </c>
      <c r="F810" s="1" t="s">
        <v>43</v>
      </c>
      <c r="G810" s="1" t="s">
        <v>61</v>
      </c>
      <c r="H810" s="1" t="s">
        <v>23</v>
      </c>
      <c r="I810" s="7"/>
      <c r="J810" s="7"/>
      <c r="K810" s="18" t="b">
        <f t="shared" si="13"/>
        <v>0</v>
      </c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" hidden="1" x14ac:dyDescent="0.2">
      <c r="A811" s="1">
        <v>866</v>
      </c>
      <c r="B811" s="1" t="str">
        <f>VLOOKUP(D811,Weeknummering!$A$1:$B$202,2,FALSE)</f>
        <v>W25</v>
      </c>
      <c r="C811" s="1" t="s">
        <v>51</v>
      </c>
      <c r="D811" s="2">
        <v>43533</v>
      </c>
      <c r="E811" s="3">
        <v>0.4861111111111111</v>
      </c>
      <c r="F811" s="1" t="s">
        <v>55</v>
      </c>
      <c r="G811" s="1" t="s">
        <v>11</v>
      </c>
      <c r="H811" s="1" t="s">
        <v>48</v>
      </c>
      <c r="I811" s="7"/>
      <c r="J811" s="7"/>
      <c r="K811" s="18" t="b">
        <f t="shared" si="13"/>
        <v>0</v>
      </c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" hidden="1" x14ac:dyDescent="0.2">
      <c r="A812" s="1">
        <v>884</v>
      </c>
      <c r="B812" s="1" t="str">
        <f>VLOOKUP(D812,Weeknummering!$A$1:$B$202,2,FALSE)</f>
        <v>W25</v>
      </c>
      <c r="C812" s="1" t="s">
        <v>51</v>
      </c>
      <c r="D812" s="2">
        <v>43533</v>
      </c>
      <c r="E812" s="10">
        <v>0.73958333333333337</v>
      </c>
      <c r="F812" s="1" t="s">
        <v>78</v>
      </c>
      <c r="G812" s="1" t="s">
        <v>15</v>
      </c>
      <c r="H812" s="1" t="s">
        <v>44</v>
      </c>
      <c r="I812" s="7"/>
      <c r="J812" s="7"/>
      <c r="K812" s="18" t="b">
        <f t="shared" si="13"/>
        <v>0</v>
      </c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" hidden="1" x14ac:dyDescent="0.2">
      <c r="A813" s="1">
        <v>571</v>
      </c>
      <c r="B813" s="1" t="str">
        <f>VLOOKUP(D813,Weeknummering!$A$1:$B$202,2,FALSE)</f>
        <v>W25</v>
      </c>
      <c r="C813" s="1" t="s">
        <v>70</v>
      </c>
      <c r="D813" s="2">
        <v>43533</v>
      </c>
      <c r="E813" s="10">
        <v>0.73263888888888884</v>
      </c>
      <c r="F813" s="1" t="s">
        <v>14</v>
      </c>
      <c r="G813" s="1" t="s">
        <v>21</v>
      </c>
      <c r="H813" s="1" t="s">
        <v>16</v>
      </c>
      <c r="I813" s="7"/>
      <c r="J813" s="7"/>
      <c r="K813" s="18" t="b">
        <f t="shared" si="13"/>
        <v>0</v>
      </c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" hidden="1" x14ac:dyDescent="0.2">
      <c r="A814" s="1">
        <v>775</v>
      </c>
      <c r="B814" s="1" t="str">
        <f>VLOOKUP(D814,Weeknummering!$A$1:$B$202,2,FALSE)</f>
        <v>W25</v>
      </c>
      <c r="C814" s="1" t="s">
        <v>30</v>
      </c>
      <c r="D814" s="2">
        <v>43533</v>
      </c>
      <c r="E814" s="3">
        <v>0.45833333333333331</v>
      </c>
      <c r="F814" s="1" t="s">
        <v>35</v>
      </c>
      <c r="G814" s="1" t="s">
        <v>56</v>
      </c>
      <c r="H814" s="1" t="s">
        <v>33</v>
      </c>
      <c r="I814" s="7"/>
      <c r="J814" s="7"/>
      <c r="K814" s="18" t="b">
        <f t="shared" si="13"/>
        <v>0</v>
      </c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" hidden="1" x14ac:dyDescent="0.2">
      <c r="A815" s="1">
        <v>1230</v>
      </c>
      <c r="B815" s="1" t="str">
        <f>VLOOKUP(D815,Weeknummering!$A$1:$B$202,2,FALSE)</f>
        <v>W25</v>
      </c>
      <c r="C815" s="1" t="s">
        <v>62</v>
      </c>
      <c r="D815" s="2">
        <v>43533</v>
      </c>
      <c r="E815" s="3">
        <v>0.375</v>
      </c>
      <c r="F815" s="1" t="s">
        <v>82</v>
      </c>
      <c r="G815" s="1" t="s">
        <v>66</v>
      </c>
      <c r="H815" s="1" t="s">
        <v>33</v>
      </c>
      <c r="I815" s="7"/>
      <c r="J815" s="7"/>
      <c r="K815" s="18" t="b">
        <f t="shared" si="13"/>
        <v>0</v>
      </c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" hidden="1" x14ac:dyDescent="0.2">
      <c r="A816" s="1">
        <v>442</v>
      </c>
      <c r="B816" s="1" t="str">
        <f>VLOOKUP(D816,Weeknummering!$A$1:$B$202,2,FALSE)</f>
        <v>W25</v>
      </c>
      <c r="C816" s="1" t="s">
        <v>40</v>
      </c>
      <c r="D816" s="2">
        <v>43534</v>
      </c>
      <c r="E816" s="10">
        <v>0.73263888888888884</v>
      </c>
      <c r="F816" s="1" t="s">
        <v>14</v>
      </c>
      <c r="G816" s="1" t="s">
        <v>15</v>
      </c>
      <c r="H816" s="1" t="s">
        <v>16</v>
      </c>
      <c r="I816" s="7"/>
      <c r="J816" s="7"/>
      <c r="K816" s="18" t="b">
        <f t="shared" si="13"/>
        <v>0</v>
      </c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" hidden="1" x14ac:dyDescent="0.2">
      <c r="A817" s="1">
        <v>717</v>
      </c>
      <c r="B817" s="1" t="str">
        <f>VLOOKUP(D817,Weeknummering!$A$1:$B$202,2,FALSE)</f>
        <v>W25</v>
      </c>
      <c r="C817" s="1" t="s">
        <v>30</v>
      </c>
      <c r="D817" s="2">
        <v>43534</v>
      </c>
      <c r="E817" s="3">
        <v>0.8125</v>
      </c>
      <c r="F817" s="1" t="s">
        <v>56</v>
      </c>
      <c r="G817" s="1" t="s">
        <v>35</v>
      </c>
      <c r="H817" s="1" t="s">
        <v>65</v>
      </c>
      <c r="I817" s="7"/>
      <c r="J817" s="7"/>
      <c r="K817" s="18" t="b">
        <f t="shared" si="13"/>
        <v>0</v>
      </c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" x14ac:dyDescent="0.2">
      <c r="A818" s="1">
        <v>659</v>
      </c>
      <c r="B818" s="1" t="str">
        <f>VLOOKUP(D818,Weeknummering!$A$1:$B$202,2,FALSE)</f>
        <v>W25</v>
      </c>
      <c r="C818" s="1" t="s">
        <v>30</v>
      </c>
      <c r="D818" s="2">
        <v>43534</v>
      </c>
      <c r="E818" s="10">
        <v>0.82291666666666663</v>
      </c>
      <c r="F818" s="1" t="s">
        <v>34</v>
      </c>
      <c r="G818" s="1" t="s">
        <v>31</v>
      </c>
      <c r="H818" s="1" t="s">
        <v>16</v>
      </c>
      <c r="I818" s="7"/>
      <c r="J818" s="7"/>
      <c r="K818" s="18" t="b">
        <f t="shared" si="13"/>
        <v>1</v>
      </c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" hidden="1" x14ac:dyDescent="0.2">
      <c r="A819" s="1">
        <v>762</v>
      </c>
      <c r="B819" s="1" t="str">
        <f>VLOOKUP(D819,Weeknummering!$A$1:$B$202,2,FALSE)</f>
        <v>W25</v>
      </c>
      <c r="C819" s="1" t="s">
        <v>30</v>
      </c>
      <c r="D819" s="2">
        <v>43534</v>
      </c>
      <c r="E819" s="3">
        <v>0.86458333333333337</v>
      </c>
      <c r="F819" s="1" t="s">
        <v>43</v>
      </c>
      <c r="G819" s="1" t="s">
        <v>79</v>
      </c>
      <c r="H819" s="1" t="s">
        <v>23</v>
      </c>
      <c r="I819" s="7"/>
      <c r="J819" s="7"/>
      <c r="K819" s="18" t="b">
        <f t="shared" si="13"/>
        <v>0</v>
      </c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" hidden="1" x14ac:dyDescent="0.2">
      <c r="A820" s="1">
        <v>1112</v>
      </c>
      <c r="B820" s="1" t="str">
        <f>VLOOKUP(D820,Weeknummering!$A$1:$B$202,2,FALSE)</f>
        <v>W25</v>
      </c>
      <c r="C820" s="1" t="s">
        <v>62</v>
      </c>
      <c r="D820" s="2">
        <v>43534</v>
      </c>
      <c r="E820" s="3">
        <v>0.75</v>
      </c>
      <c r="F820" s="1" t="s">
        <v>63</v>
      </c>
      <c r="G820" s="1" t="s">
        <v>67</v>
      </c>
      <c r="H820" s="1" t="s">
        <v>22</v>
      </c>
      <c r="I820" s="7"/>
      <c r="J820" s="7"/>
      <c r="K820" s="18" t="b">
        <f t="shared" si="13"/>
        <v>0</v>
      </c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" hidden="1" x14ac:dyDescent="0.2">
      <c r="A821" s="1">
        <v>1025</v>
      </c>
      <c r="B821" s="1" t="str">
        <f>VLOOKUP(D821,Weeknummering!$A$1:$B$202,2,FALSE)</f>
        <v>W25</v>
      </c>
      <c r="C821" s="1" t="s">
        <v>41</v>
      </c>
      <c r="D821" s="2">
        <v>43534</v>
      </c>
      <c r="E821" s="3">
        <v>0.52083333333333337</v>
      </c>
      <c r="F821" s="1" t="s">
        <v>11</v>
      </c>
      <c r="G821" s="1" t="s">
        <v>56</v>
      </c>
      <c r="H821" s="1" t="s">
        <v>13</v>
      </c>
      <c r="I821" s="7"/>
      <c r="J821" s="7"/>
      <c r="K821" s="18" t="b">
        <f t="shared" si="13"/>
        <v>0</v>
      </c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" hidden="1" x14ac:dyDescent="0.2">
      <c r="A822" s="1">
        <v>907</v>
      </c>
      <c r="B822" s="1" t="str">
        <f>VLOOKUP(D822,Weeknummering!$A$1:$B$202,2,FALSE)</f>
        <v>W25</v>
      </c>
      <c r="C822" s="1" t="s">
        <v>45</v>
      </c>
      <c r="D822" s="2">
        <v>43534</v>
      </c>
      <c r="E822" s="3">
        <v>0.75</v>
      </c>
      <c r="F822" s="1" t="s">
        <v>15</v>
      </c>
      <c r="G822" s="1" t="s">
        <v>49</v>
      </c>
      <c r="H822" s="1" t="s">
        <v>25</v>
      </c>
      <c r="I822" s="7"/>
      <c r="J822" s="7"/>
      <c r="K822" s="18" t="b">
        <f t="shared" si="13"/>
        <v>0</v>
      </c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" hidden="1" x14ac:dyDescent="0.2">
      <c r="A823" s="1">
        <v>569</v>
      </c>
      <c r="B823" s="1" t="str">
        <f>VLOOKUP(D823,Weeknummering!$A$1:$B$202,2,FALSE)</f>
        <v>W25</v>
      </c>
      <c r="C823" s="1" t="s">
        <v>70</v>
      </c>
      <c r="D823" s="2">
        <v>43534</v>
      </c>
      <c r="E823" s="3">
        <v>0.85416666666666663</v>
      </c>
      <c r="F823" s="1" t="s">
        <v>11</v>
      </c>
      <c r="G823" s="1" t="s">
        <v>49</v>
      </c>
      <c r="H823" s="1" t="s">
        <v>13</v>
      </c>
      <c r="I823" s="7"/>
      <c r="J823" s="7"/>
      <c r="K823" s="18" t="b">
        <f t="shared" si="13"/>
        <v>0</v>
      </c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" hidden="1" x14ac:dyDescent="0.2">
      <c r="A824" s="1">
        <v>590</v>
      </c>
      <c r="B824" s="1" t="str">
        <f>VLOOKUP(D824,Weeknummering!$A$1:$B$202,2,FALSE)</f>
        <v>W25</v>
      </c>
      <c r="C824" s="1" t="s">
        <v>70</v>
      </c>
      <c r="D824" s="2">
        <v>43534</v>
      </c>
      <c r="E824" s="3">
        <v>0.69791666666666663</v>
      </c>
      <c r="F824" s="1" t="s">
        <v>43</v>
      </c>
      <c r="G824" s="1" t="s">
        <v>46</v>
      </c>
      <c r="H824" s="1" t="s">
        <v>23</v>
      </c>
      <c r="I824" s="7"/>
      <c r="J824" s="7"/>
      <c r="K824" s="18" t="b">
        <f t="shared" si="13"/>
        <v>0</v>
      </c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" hidden="1" x14ac:dyDescent="0.2">
      <c r="A825" s="1">
        <v>1141</v>
      </c>
      <c r="B825" s="1" t="str">
        <f>VLOOKUP(D825,Weeknummering!$A$1:$B$202,2,FALSE)</f>
        <v>W25</v>
      </c>
      <c r="C825" s="1" t="s">
        <v>62</v>
      </c>
      <c r="D825" s="2">
        <v>43534</v>
      </c>
      <c r="E825" s="3">
        <v>0.80208333333333337</v>
      </c>
      <c r="F825" s="1" t="s">
        <v>72</v>
      </c>
      <c r="G825" s="1" t="s">
        <v>43</v>
      </c>
      <c r="H825" s="1" t="s">
        <v>77</v>
      </c>
      <c r="I825" s="7"/>
      <c r="J825" s="7"/>
      <c r="K825" s="18" t="b">
        <f t="shared" si="13"/>
        <v>0</v>
      </c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" x14ac:dyDescent="0.2">
      <c r="A826" s="1">
        <v>746</v>
      </c>
      <c r="B826" s="1" t="str">
        <f>VLOOKUP(D826,Weeknummering!$A$1:$B$202,2,FALSE)</f>
        <v>W26</v>
      </c>
      <c r="C826" s="1" t="s">
        <v>30</v>
      </c>
      <c r="D826" s="2">
        <v>43539</v>
      </c>
      <c r="E826" s="3">
        <v>0.88541666666666663</v>
      </c>
      <c r="F826" s="1" t="s">
        <v>57</v>
      </c>
      <c r="G826" s="1" t="s">
        <v>34</v>
      </c>
      <c r="H826" s="1" t="s">
        <v>48</v>
      </c>
      <c r="I826" s="7"/>
      <c r="J826" s="7"/>
      <c r="K826" s="18" t="b">
        <f t="shared" si="13"/>
        <v>1</v>
      </c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" hidden="1" x14ac:dyDescent="0.2">
      <c r="A827" s="1">
        <v>1035</v>
      </c>
      <c r="B827" s="1" t="str">
        <f>VLOOKUP(D827,Weeknummering!$A$1:$B$202,2,FALSE)</f>
        <v>W26</v>
      </c>
      <c r="C827" s="1" t="s">
        <v>41</v>
      </c>
      <c r="D827" s="2">
        <v>43540</v>
      </c>
      <c r="E827" s="10">
        <v>0.40277777777777779</v>
      </c>
      <c r="F827" s="1" t="s">
        <v>61</v>
      </c>
      <c r="G827" s="1" t="s">
        <v>49</v>
      </c>
      <c r="H827" s="1" t="s">
        <v>16</v>
      </c>
      <c r="I827" s="7"/>
      <c r="J827" s="7"/>
      <c r="K827" s="18" t="b">
        <f t="shared" si="13"/>
        <v>0</v>
      </c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" hidden="1" x14ac:dyDescent="0.2">
      <c r="A828" s="1">
        <v>706</v>
      </c>
      <c r="B828" s="1" t="str">
        <f>VLOOKUP(D828,Weeknummering!$A$1:$B$202,2,FALSE)</f>
        <v>W26</v>
      </c>
      <c r="C828" s="1" t="s">
        <v>30</v>
      </c>
      <c r="D828" s="2">
        <v>43540</v>
      </c>
      <c r="E828" s="10">
        <v>0.85416666666666663</v>
      </c>
      <c r="F828" s="1" t="s">
        <v>47</v>
      </c>
      <c r="G828" s="1" t="s">
        <v>32</v>
      </c>
      <c r="H828" s="1" t="s">
        <v>44</v>
      </c>
      <c r="I828" s="7"/>
      <c r="J828" s="7"/>
      <c r="K828" s="18" t="b">
        <f t="shared" si="13"/>
        <v>0</v>
      </c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" hidden="1" x14ac:dyDescent="0.2">
      <c r="A829" s="1">
        <v>401</v>
      </c>
      <c r="B829" s="1" t="str">
        <f>VLOOKUP(D829,Weeknummering!$A$1:$B$202,2,FALSE)</f>
        <v>W26</v>
      </c>
      <c r="C829" s="1" t="s">
        <v>40</v>
      </c>
      <c r="D829" s="2">
        <v>43540</v>
      </c>
      <c r="E829" s="3">
        <v>0.85416666666666663</v>
      </c>
      <c r="F829" s="1" t="s">
        <v>15</v>
      </c>
      <c r="G829" s="1" t="s">
        <v>83</v>
      </c>
      <c r="H829" s="1" t="s">
        <v>25</v>
      </c>
      <c r="I829" s="7"/>
      <c r="J829" s="7"/>
      <c r="K829" s="18" t="b">
        <f t="shared" si="13"/>
        <v>0</v>
      </c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" hidden="1" x14ac:dyDescent="0.2">
      <c r="A830" s="1">
        <v>426</v>
      </c>
      <c r="B830" s="1" t="str">
        <f>VLOOKUP(D830,Weeknummering!$A$1:$B$202,2,FALSE)</f>
        <v>W26</v>
      </c>
      <c r="C830" s="1" t="s">
        <v>40</v>
      </c>
      <c r="D830" s="2">
        <v>43540</v>
      </c>
      <c r="E830" s="3">
        <v>0.88541666666666663</v>
      </c>
      <c r="F830" s="1" t="s">
        <v>21</v>
      </c>
      <c r="G830" s="1" t="s">
        <v>56</v>
      </c>
      <c r="H830" s="1" t="s">
        <v>22</v>
      </c>
      <c r="I830" s="7"/>
      <c r="J830" s="7"/>
      <c r="K830" s="18" t="b">
        <f t="shared" si="13"/>
        <v>0</v>
      </c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" hidden="1" x14ac:dyDescent="0.2">
      <c r="A831" s="1">
        <v>499</v>
      </c>
      <c r="B831" s="1" t="str">
        <f>VLOOKUP(D831,Weeknummering!$A$1:$B$202,2,FALSE)</f>
        <v>W26</v>
      </c>
      <c r="C831" s="1" t="s">
        <v>40</v>
      </c>
      <c r="D831" s="2">
        <v>43540</v>
      </c>
      <c r="E831" s="3">
        <v>0.88541666666666663</v>
      </c>
      <c r="F831" s="1" t="s">
        <v>74</v>
      </c>
      <c r="G831" s="1" t="s">
        <v>73</v>
      </c>
      <c r="H831" s="1" t="s">
        <v>48</v>
      </c>
      <c r="I831" s="7"/>
      <c r="J831" s="7"/>
      <c r="K831" s="18" t="b">
        <f t="shared" si="13"/>
        <v>0</v>
      </c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" hidden="1" x14ac:dyDescent="0.2">
      <c r="A832" s="1">
        <v>1072</v>
      </c>
      <c r="B832" s="1" t="str">
        <f>VLOOKUP(D832,Weeknummering!$A$1:$B$202,2,FALSE)</f>
        <v>W26</v>
      </c>
      <c r="C832" s="1" t="s">
        <v>41</v>
      </c>
      <c r="D832" s="2">
        <v>43540</v>
      </c>
      <c r="E832" s="3">
        <v>0.8125</v>
      </c>
      <c r="F832" s="1" t="s">
        <v>56</v>
      </c>
      <c r="G832" s="1" t="s">
        <v>46</v>
      </c>
      <c r="H832" s="1" t="s">
        <v>65</v>
      </c>
      <c r="I832" s="7"/>
      <c r="J832" s="7"/>
      <c r="K832" s="18" t="b">
        <f t="shared" si="13"/>
        <v>0</v>
      </c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" hidden="1" x14ac:dyDescent="0.2">
      <c r="A833" s="1">
        <v>941</v>
      </c>
      <c r="B833" s="1" t="str">
        <f>VLOOKUP(D833,Weeknummering!$A$1:$B$202,2,FALSE)</f>
        <v>W26</v>
      </c>
      <c r="C833" s="1" t="s">
        <v>45</v>
      </c>
      <c r="D833" s="2">
        <v>43540</v>
      </c>
      <c r="E833" s="10">
        <v>0.73263888888888884</v>
      </c>
      <c r="F833" s="1" t="s">
        <v>68</v>
      </c>
      <c r="G833" s="1" t="s">
        <v>46</v>
      </c>
      <c r="H833" s="1" t="s">
        <v>16</v>
      </c>
      <c r="I833" s="7"/>
      <c r="J833" s="7"/>
      <c r="K833" s="18" t="b">
        <f t="shared" si="13"/>
        <v>0</v>
      </c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" hidden="1" x14ac:dyDescent="0.2">
      <c r="A834" s="1">
        <v>911</v>
      </c>
      <c r="B834" s="1" t="str">
        <f>VLOOKUP(D834,Weeknummering!$A$1:$B$202,2,FALSE)</f>
        <v>W26</v>
      </c>
      <c r="C834" s="1" t="s">
        <v>45</v>
      </c>
      <c r="D834" s="2">
        <v>43540</v>
      </c>
      <c r="E834" s="3">
        <v>0.375</v>
      </c>
      <c r="F834" s="1" t="s">
        <v>21</v>
      </c>
      <c r="G834" s="1" t="s">
        <v>61</v>
      </c>
      <c r="H834" s="1" t="s">
        <v>22</v>
      </c>
      <c r="I834" s="7"/>
      <c r="J834" s="7"/>
      <c r="K834" s="18" t="b">
        <f t="shared" si="13"/>
        <v>0</v>
      </c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" hidden="1" x14ac:dyDescent="0.2">
      <c r="A835" s="1">
        <v>695</v>
      </c>
      <c r="B835" s="1" t="str">
        <f>VLOOKUP(D835,Weeknummering!$A$1:$B$202,2,FALSE)</f>
        <v>W26</v>
      </c>
      <c r="C835" s="1" t="s">
        <v>30</v>
      </c>
      <c r="D835" s="2">
        <v>43540</v>
      </c>
      <c r="E835" s="10">
        <v>0.8125</v>
      </c>
      <c r="F835" s="1" t="s">
        <v>14</v>
      </c>
      <c r="G835" s="1" t="s">
        <v>31</v>
      </c>
      <c r="H835" s="1" t="s">
        <v>16</v>
      </c>
      <c r="I835" s="7"/>
      <c r="J835" s="7"/>
      <c r="K835" s="18" t="b">
        <f t="shared" si="13"/>
        <v>0</v>
      </c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" hidden="1" x14ac:dyDescent="0.2">
      <c r="A836" s="1">
        <v>946</v>
      </c>
      <c r="B836" s="1" t="str">
        <f>VLOOKUP(D836,Weeknummering!$A$1:$B$202,2,FALSE)</f>
        <v>W26</v>
      </c>
      <c r="C836" s="1" t="s">
        <v>45</v>
      </c>
      <c r="D836" s="2">
        <v>43540</v>
      </c>
      <c r="E836" s="10">
        <v>0.73958333333333337</v>
      </c>
      <c r="F836" s="1" t="s">
        <v>47</v>
      </c>
      <c r="G836" s="1" t="s">
        <v>11</v>
      </c>
      <c r="H836" s="1" t="s">
        <v>44</v>
      </c>
      <c r="I836" s="7"/>
      <c r="J836" s="7"/>
      <c r="K836" s="18" t="b">
        <f t="shared" si="13"/>
        <v>0</v>
      </c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" hidden="1" x14ac:dyDescent="0.2">
      <c r="A837" s="1">
        <v>979</v>
      </c>
      <c r="B837" s="1" t="str">
        <f>VLOOKUP(D837,Weeknummering!$A$1:$B$202,2,FALSE)</f>
        <v>W26</v>
      </c>
      <c r="C837" s="1" t="s">
        <v>45</v>
      </c>
      <c r="D837" s="2">
        <v>43540</v>
      </c>
      <c r="E837" s="3">
        <v>0.72916666666666663</v>
      </c>
      <c r="F837" s="1" t="s">
        <v>49</v>
      </c>
      <c r="G837" s="1" t="s">
        <v>56</v>
      </c>
      <c r="H837" s="1" t="s">
        <v>50</v>
      </c>
      <c r="I837" s="7"/>
      <c r="J837" s="7"/>
      <c r="K837" s="18" t="b">
        <f t="shared" si="13"/>
        <v>0</v>
      </c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" hidden="1" x14ac:dyDescent="0.2">
      <c r="A838" s="1">
        <v>840</v>
      </c>
      <c r="B838" s="1" t="str">
        <f>VLOOKUP(D838,Weeknummering!$A$1:$B$202,2,FALSE)</f>
        <v>W26</v>
      </c>
      <c r="C838" s="1" t="s">
        <v>51</v>
      </c>
      <c r="D838" s="2">
        <v>43540</v>
      </c>
      <c r="E838" s="3">
        <v>0.4861111111111111</v>
      </c>
      <c r="F838" s="1" t="s">
        <v>53</v>
      </c>
      <c r="G838" s="1" t="s">
        <v>54</v>
      </c>
      <c r="H838" s="1" t="s">
        <v>48</v>
      </c>
      <c r="I838" s="7"/>
      <c r="J838" s="7"/>
      <c r="K838" s="18" t="b">
        <f t="shared" si="13"/>
        <v>0</v>
      </c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" hidden="1" x14ac:dyDescent="0.2">
      <c r="A839" s="1">
        <v>857</v>
      </c>
      <c r="B839" s="1" t="str">
        <f>VLOOKUP(D839,Weeknummering!$A$1:$B$202,2,FALSE)</f>
        <v>W26</v>
      </c>
      <c r="C839" s="1" t="s">
        <v>51</v>
      </c>
      <c r="D839" s="2">
        <v>43540</v>
      </c>
      <c r="E839" s="3">
        <v>0.75</v>
      </c>
      <c r="F839" s="1" t="s">
        <v>15</v>
      </c>
      <c r="G839" s="1" t="s">
        <v>14</v>
      </c>
      <c r="H839" s="1" t="s">
        <v>25</v>
      </c>
      <c r="I839" s="7"/>
      <c r="J839" s="7"/>
      <c r="K839" s="18" t="b">
        <f t="shared" si="13"/>
        <v>0</v>
      </c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" hidden="1" x14ac:dyDescent="0.2">
      <c r="A840" s="1">
        <v>600</v>
      </c>
      <c r="B840" s="1" t="str">
        <f>VLOOKUP(D840,Weeknummering!$A$1:$B$202,2,FALSE)</f>
        <v>W26</v>
      </c>
      <c r="C840" s="1" t="s">
        <v>70</v>
      </c>
      <c r="D840" s="2">
        <v>43540</v>
      </c>
      <c r="E840" s="3">
        <v>0.83333333333333337</v>
      </c>
      <c r="F840" s="1" t="s">
        <v>49</v>
      </c>
      <c r="G840" s="1" t="s">
        <v>46</v>
      </c>
      <c r="H840" s="1" t="s">
        <v>50</v>
      </c>
      <c r="I840" s="7"/>
      <c r="J840" s="7"/>
      <c r="K840" s="18" t="b">
        <f t="shared" si="13"/>
        <v>0</v>
      </c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" hidden="1" x14ac:dyDescent="0.2">
      <c r="A841" s="1">
        <v>1211</v>
      </c>
      <c r="B841" s="1" t="str">
        <f>VLOOKUP(D841,Weeknummering!$A$1:$B$202,2,FALSE)</f>
        <v>W26</v>
      </c>
      <c r="C841" s="1" t="s">
        <v>62</v>
      </c>
      <c r="D841" s="2">
        <v>43540</v>
      </c>
      <c r="E841" s="3">
        <v>0.73958333333333337</v>
      </c>
      <c r="F841" s="1" t="s">
        <v>66</v>
      </c>
      <c r="G841" s="1" t="s">
        <v>43</v>
      </c>
      <c r="H841" s="1" t="s">
        <v>13</v>
      </c>
      <c r="I841" s="7"/>
      <c r="J841" s="7"/>
      <c r="K841" s="18" t="b">
        <f t="shared" si="13"/>
        <v>0</v>
      </c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" hidden="1" x14ac:dyDescent="0.2">
      <c r="A842" s="1">
        <v>759</v>
      </c>
      <c r="B842" s="1" t="str">
        <f>VLOOKUP(D842,Weeknummering!$A$1:$B$202,2,FALSE)</f>
        <v>W26</v>
      </c>
      <c r="C842" s="1" t="s">
        <v>30</v>
      </c>
      <c r="D842" s="2">
        <v>43541</v>
      </c>
      <c r="E842" s="3">
        <v>0.83333333333333337</v>
      </c>
      <c r="F842" s="1" t="s">
        <v>69</v>
      </c>
      <c r="G842" s="1" t="s">
        <v>11</v>
      </c>
      <c r="H842" s="1" t="s">
        <v>25</v>
      </c>
      <c r="I842" s="7"/>
      <c r="J842" s="7"/>
      <c r="K842" s="18" t="b">
        <f t="shared" si="13"/>
        <v>0</v>
      </c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" hidden="1" x14ac:dyDescent="0.2">
      <c r="A843" s="1">
        <v>1129</v>
      </c>
      <c r="B843" s="1" t="str">
        <f>VLOOKUP(D843,Weeknummering!$A$1:$B$202,2,FALSE)</f>
        <v>W26</v>
      </c>
      <c r="C843" s="1" t="s">
        <v>62</v>
      </c>
      <c r="D843" s="2">
        <v>43541</v>
      </c>
      <c r="E843" s="3">
        <v>0.85416666666666663</v>
      </c>
      <c r="F843" s="1" t="s">
        <v>80</v>
      </c>
      <c r="G843" s="1" t="s">
        <v>71</v>
      </c>
      <c r="H843" s="1" t="s">
        <v>13</v>
      </c>
      <c r="I843" s="7"/>
      <c r="J843" s="7"/>
      <c r="K843" s="18" t="b">
        <f t="shared" ref="K843:K892" si="14">OR(EXACT(F843,"Flying Turtles"),EXACT(G843,"Flying Turtles"))</f>
        <v>0</v>
      </c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" hidden="1" x14ac:dyDescent="0.2">
      <c r="A844" s="1">
        <v>579</v>
      </c>
      <c r="B844" s="1" t="str">
        <f>VLOOKUP(D844,Weeknummering!$A$1:$B$202,2,FALSE)</f>
        <v>W26</v>
      </c>
      <c r="C844" s="1" t="s">
        <v>70</v>
      </c>
      <c r="D844" s="2">
        <v>43541</v>
      </c>
      <c r="E844" s="10">
        <v>0.73263888888888884</v>
      </c>
      <c r="F844" s="1" t="s">
        <v>14</v>
      </c>
      <c r="G844" s="1" t="s">
        <v>49</v>
      </c>
      <c r="H844" s="1" t="s">
        <v>16</v>
      </c>
      <c r="I844" s="7"/>
      <c r="J844" s="7"/>
      <c r="K844" s="18" t="b">
        <f t="shared" si="14"/>
        <v>0</v>
      </c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" hidden="1" x14ac:dyDescent="0.2">
      <c r="A845" s="1">
        <v>1022</v>
      </c>
      <c r="B845" s="1" t="str">
        <f>VLOOKUP(D845,Weeknummering!$A$1:$B$202,2,FALSE)</f>
        <v>W26</v>
      </c>
      <c r="C845" s="1" t="s">
        <v>41</v>
      </c>
      <c r="D845" s="2">
        <v>43541</v>
      </c>
      <c r="E845" s="3">
        <v>0.52083333333333337</v>
      </c>
      <c r="F845" s="1" t="s">
        <v>11</v>
      </c>
      <c r="G845" s="1" t="s">
        <v>68</v>
      </c>
      <c r="H845" s="1" t="s">
        <v>13</v>
      </c>
      <c r="I845" s="7"/>
      <c r="J845" s="7"/>
      <c r="K845" s="18" t="b">
        <f t="shared" si="14"/>
        <v>0</v>
      </c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" hidden="1" x14ac:dyDescent="0.2">
      <c r="A846" s="1">
        <v>878</v>
      </c>
      <c r="B846" s="1" t="str">
        <f>VLOOKUP(D846,Weeknummering!$A$1:$B$202,2,FALSE)</f>
        <v>W26</v>
      </c>
      <c r="C846" s="1" t="s">
        <v>51</v>
      </c>
      <c r="D846" s="2">
        <v>43541</v>
      </c>
      <c r="E846" s="3">
        <v>0.8125</v>
      </c>
      <c r="F846" s="1" t="s">
        <v>56</v>
      </c>
      <c r="G846" s="1" t="s">
        <v>52</v>
      </c>
      <c r="H846" s="1" t="s">
        <v>65</v>
      </c>
      <c r="I846" s="7"/>
      <c r="J846" s="7"/>
      <c r="K846" s="18" t="b">
        <f t="shared" si="14"/>
        <v>0</v>
      </c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" hidden="1" x14ac:dyDescent="0.2">
      <c r="A847" s="1">
        <v>551</v>
      </c>
      <c r="B847" s="1" t="str">
        <f>VLOOKUP(D847,Weeknummering!$A$1:$B$202,2,FALSE)</f>
        <v>W26</v>
      </c>
      <c r="C847" s="1" t="s">
        <v>70</v>
      </c>
      <c r="D847" s="2">
        <v>43541</v>
      </c>
      <c r="E847" s="3">
        <v>0.84375</v>
      </c>
      <c r="F847" s="1" t="s">
        <v>21</v>
      </c>
      <c r="G847" s="1" t="s">
        <v>11</v>
      </c>
      <c r="H847" s="1" t="s">
        <v>22</v>
      </c>
      <c r="I847" s="7"/>
      <c r="J847" s="7"/>
      <c r="K847" s="18" t="b">
        <f t="shared" si="14"/>
        <v>0</v>
      </c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" hidden="1" x14ac:dyDescent="0.2">
      <c r="A848" s="1">
        <v>1152</v>
      </c>
      <c r="B848" s="1" t="str">
        <f>VLOOKUP(D848,Weeknummering!$A$1:$B$202,2,FALSE)</f>
        <v>W26</v>
      </c>
      <c r="C848" s="1" t="s">
        <v>62</v>
      </c>
      <c r="D848" s="2">
        <v>43541</v>
      </c>
      <c r="E848" s="3">
        <v>0.80208333333333337</v>
      </c>
      <c r="F848" s="1" t="s">
        <v>67</v>
      </c>
      <c r="G848" s="1" t="s">
        <v>21</v>
      </c>
      <c r="H848" s="1" t="s">
        <v>77</v>
      </c>
      <c r="I848" s="7"/>
      <c r="J848" s="7"/>
      <c r="K848" s="18" t="b">
        <f t="shared" si="14"/>
        <v>0</v>
      </c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" hidden="1" x14ac:dyDescent="0.2">
      <c r="A849" s="1">
        <v>1227</v>
      </c>
      <c r="B849" s="1" t="str">
        <f>VLOOKUP(D849,Weeknummering!$A$1:$B$202,2,FALSE)</f>
        <v>W26</v>
      </c>
      <c r="C849" s="1" t="s">
        <v>62</v>
      </c>
      <c r="D849" s="2">
        <v>43541</v>
      </c>
      <c r="E849" s="10">
        <v>0.82291666666666663</v>
      </c>
      <c r="F849" s="1" t="s">
        <v>64</v>
      </c>
      <c r="G849" s="1" t="s">
        <v>66</v>
      </c>
      <c r="H849" s="1" t="s">
        <v>16</v>
      </c>
      <c r="I849" s="7"/>
      <c r="J849" s="7"/>
      <c r="K849" s="18" t="b">
        <f t="shared" si="14"/>
        <v>0</v>
      </c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" hidden="1" x14ac:dyDescent="0.2">
      <c r="A850" s="1">
        <v>666</v>
      </c>
      <c r="B850" s="1" t="str">
        <f>VLOOKUP(D850,Weeknummering!$A$1:$B$202,2,FALSE)</f>
        <v>W27</v>
      </c>
      <c r="C850" s="1" t="s">
        <v>30</v>
      </c>
      <c r="D850" s="2">
        <v>43546</v>
      </c>
      <c r="E850" s="3">
        <v>0.88541666666666663</v>
      </c>
      <c r="F850" s="1" t="s">
        <v>57</v>
      </c>
      <c r="G850" s="1" t="s">
        <v>31</v>
      </c>
      <c r="H850" s="1" t="s">
        <v>48</v>
      </c>
      <c r="I850" s="7"/>
      <c r="J850" s="7"/>
      <c r="K850" s="18" t="b">
        <f t="shared" si="14"/>
        <v>0</v>
      </c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" hidden="1" x14ac:dyDescent="0.2">
      <c r="A851" s="1">
        <v>509</v>
      </c>
      <c r="B851" s="1" t="str">
        <f>VLOOKUP(D851,Weeknummering!$A$1:$B$202,2,FALSE)</f>
        <v>W27</v>
      </c>
      <c r="C851" s="1" t="s">
        <v>40</v>
      </c>
      <c r="D851" s="2">
        <v>43546</v>
      </c>
      <c r="E851" s="3">
        <v>0.875</v>
      </c>
      <c r="F851" s="1" t="s">
        <v>75</v>
      </c>
      <c r="G851" s="1" t="s">
        <v>73</v>
      </c>
      <c r="H851" s="1" t="s">
        <v>33</v>
      </c>
      <c r="I851" s="7"/>
      <c r="J851" s="7"/>
      <c r="K851" s="18" t="b">
        <f t="shared" si="14"/>
        <v>0</v>
      </c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" hidden="1" x14ac:dyDescent="0.2">
      <c r="A852" s="1">
        <v>1043</v>
      </c>
      <c r="B852" s="1" t="str">
        <f>VLOOKUP(D852,Weeknummering!$A$1:$B$202,2,FALSE)</f>
        <v>W27</v>
      </c>
      <c r="C852" s="1" t="s">
        <v>41</v>
      </c>
      <c r="D852" s="2">
        <v>43547</v>
      </c>
      <c r="E852" s="10">
        <v>0.40277777777777779</v>
      </c>
      <c r="F852" s="1" t="s">
        <v>68</v>
      </c>
      <c r="G852" s="1" t="s">
        <v>56</v>
      </c>
      <c r="H852" s="1" t="s">
        <v>16</v>
      </c>
      <c r="I852" s="7"/>
      <c r="J852" s="7"/>
      <c r="K852" s="18" t="b">
        <f t="shared" si="14"/>
        <v>0</v>
      </c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" hidden="1" x14ac:dyDescent="0.2">
      <c r="A853" s="1">
        <v>736</v>
      </c>
      <c r="B853" s="1" t="str">
        <f>VLOOKUP(D853,Weeknummering!$A$1:$B$202,2,FALSE)</f>
        <v>W27</v>
      </c>
      <c r="C853" s="1" t="s">
        <v>30</v>
      </c>
      <c r="D853" s="2">
        <v>43547</v>
      </c>
      <c r="E853" s="3">
        <v>0.45833333333333331</v>
      </c>
      <c r="F853" s="1" t="s">
        <v>35</v>
      </c>
      <c r="G853" s="1" t="s">
        <v>11</v>
      </c>
      <c r="H853" s="1" t="s">
        <v>33</v>
      </c>
      <c r="I853" s="7"/>
      <c r="J853" s="7"/>
      <c r="K853" s="18" t="b">
        <f t="shared" si="14"/>
        <v>0</v>
      </c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" hidden="1" x14ac:dyDescent="0.2">
      <c r="A854" s="1">
        <v>738</v>
      </c>
      <c r="B854" s="1" t="str">
        <f>VLOOKUP(D854,Weeknummering!$A$1:$B$202,2,FALSE)</f>
        <v>W27</v>
      </c>
      <c r="C854" s="1" t="s">
        <v>30</v>
      </c>
      <c r="D854" s="2">
        <v>43547</v>
      </c>
      <c r="E854" s="3">
        <v>0.875</v>
      </c>
      <c r="F854" s="1" t="s">
        <v>32</v>
      </c>
      <c r="G854" s="1" t="s">
        <v>69</v>
      </c>
      <c r="H854" s="1" t="s">
        <v>48</v>
      </c>
      <c r="I854" s="7"/>
      <c r="J854" s="7"/>
      <c r="K854" s="18" t="b">
        <f t="shared" si="14"/>
        <v>0</v>
      </c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" hidden="1" x14ac:dyDescent="0.2">
      <c r="A855" s="1">
        <v>439</v>
      </c>
      <c r="B855" s="1" t="str">
        <f>VLOOKUP(D855,Weeknummering!$A$1:$B$202,2,FALSE)</f>
        <v>W27</v>
      </c>
      <c r="C855" s="1" t="s">
        <v>40</v>
      </c>
      <c r="D855" s="2">
        <v>43547</v>
      </c>
      <c r="E855" s="3">
        <v>0.85416666666666663</v>
      </c>
      <c r="F855" s="1" t="s">
        <v>11</v>
      </c>
      <c r="G855" s="1" t="s">
        <v>74</v>
      </c>
      <c r="H855" s="1" t="s">
        <v>13</v>
      </c>
      <c r="I855" s="7"/>
      <c r="J855" s="7"/>
      <c r="K855" s="18" t="b">
        <f t="shared" si="14"/>
        <v>0</v>
      </c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" hidden="1" x14ac:dyDescent="0.2">
      <c r="A856" s="1">
        <v>475</v>
      </c>
      <c r="B856" s="1" t="str">
        <f>VLOOKUP(D856,Weeknummering!$A$1:$B$202,2,FALSE)</f>
        <v>W27</v>
      </c>
      <c r="C856" s="1" t="s">
        <v>40</v>
      </c>
      <c r="D856" s="2">
        <v>43547</v>
      </c>
      <c r="E856" s="3">
        <v>0.83333333333333337</v>
      </c>
      <c r="F856" s="1" t="s">
        <v>49</v>
      </c>
      <c r="G856" s="1" t="s">
        <v>14</v>
      </c>
      <c r="H856" s="1" t="s">
        <v>50</v>
      </c>
      <c r="I856" s="7"/>
      <c r="J856" s="7"/>
      <c r="K856" s="18" t="b">
        <f t="shared" si="14"/>
        <v>0</v>
      </c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" hidden="1" x14ac:dyDescent="0.2">
      <c r="A857" s="1">
        <v>876</v>
      </c>
      <c r="B857" s="1" t="str">
        <f>VLOOKUP(D857,Weeknummering!$A$1:$B$202,2,FALSE)</f>
        <v>W27</v>
      </c>
      <c r="C857" s="1" t="s">
        <v>51</v>
      </c>
      <c r="D857" s="2">
        <v>43547</v>
      </c>
      <c r="E857" s="10">
        <v>0.47916666666666669</v>
      </c>
      <c r="F857" s="1" t="s">
        <v>14</v>
      </c>
      <c r="G857" s="1" t="s">
        <v>52</v>
      </c>
      <c r="H857" s="1" t="s">
        <v>16</v>
      </c>
      <c r="I857" s="7"/>
      <c r="J857" s="7"/>
      <c r="K857" s="18" t="b">
        <f t="shared" si="14"/>
        <v>0</v>
      </c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" hidden="1" x14ac:dyDescent="0.2">
      <c r="A858" s="1">
        <v>1108</v>
      </c>
      <c r="B858" s="1" t="str">
        <f>VLOOKUP(D858,Weeknummering!$A$1:$B$202,2,FALSE)</f>
        <v>W27</v>
      </c>
      <c r="C858" s="1" t="s">
        <v>62</v>
      </c>
      <c r="D858" s="2">
        <v>43547</v>
      </c>
      <c r="E858" s="3">
        <v>0.88541666666666663</v>
      </c>
      <c r="F858" s="1" t="s">
        <v>21</v>
      </c>
      <c r="G858" s="1" t="s">
        <v>67</v>
      </c>
      <c r="H858" s="1" t="s">
        <v>22</v>
      </c>
      <c r="I858" s="7"/>
      <c r="J858" s="7"/>
      <c r="K858" s="18" t="b">
        <f t="shared" si="14"/>
        <v>0</v>
      </c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" hidden="1" x14ac:dyDescent="0.2">
      <c r="A859" s="1">
        <v>1011</v>
      </c>
      <c r="B859" s="1" t="str">
        <f>VLOOKUP(D859,Weeknummering!$A$1:$B$202,2,FALSE)</f>
        <v>W27</v>
      </c>
      <c r="C859" s="1" t="s">
        <v>41</v>
      </c>
      <c r="D859" s="2">
        <v>43547</v>
      </c>
      <c r="E859" s="3">
        <v>0.375</v>
      </c>
      <c r="F859" s="1" t="s">
        <v>21</v>
      </c>
      <c r="G859" s="1" t="s">
        <v>11</v>
      </c>
      <c r="H859" s="1" t="s">
        <v>22</v>
      </c>
      <c r="I859" s="7"/>
      <c r="J859" s="7"/>
      <c r="K859" s="18" t="b">
        <f t="shared" si="14"/>
        <v>0</v>
      </c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" hidden="1" x14ac:dyDescent="0.2">
      <c r="A860" s="1">
        <v>930</v>
      </c>
      <c r="B860" s="1" t="str">
        <f>VLOOKUP(D860,Weeknummering!$A$1:$B$202,2,FALSE)</f>
        <v>W27</v>
      </c>
      <c r="C860" s="1" t="s">
        <v>45</v>
      </c>
      <c r="D860" s="2">
        <v>43547</v>
      </c>
      <c r="E860" s="10">
        <v>0.73263888888888884</v>
      </c>
      <c r="F860" s="1" t="s">
        <v>61</v>
      </c>
      <c r="G860" s="1" t="s">
        <v>46</v>
      </c>
      <c r="H860" s="1" t="s">
        <v>16</v>
      </c>
      <c r="I860" s="7"/>
      <c r="J860" s="7"/>
      <c r="K860" s="18" t="b">
        <f t="shared" si="14"/>
        <v>0</v>
      </c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" hidden="1" x14ac:dyDescent="0.2">
      <c r="A861" s="1">
        <v>971</v>
      </c>
      <c r="B861" s="1" t="str">
        <f>VLOOKUP(D861,Weeknummering!$A$1:$B$202,2,FALSE)</f>
        <v>W27</v>
      </c>
      <c r="C861" s="1" t="s">
        <v>45</v>
      </c>
      <c r="D861" s="2">
        <v>43547</v>
      </c>
      <c r="E861" s="3">
        <v>0.8125</v>
      </c>
      <c r="F861" s="1" t="s">
        <v>56</v>
      </c>
      <c r="G861" s="1" t="s">
        <v>15</v>
      </c>
      <c r="H861" s="1" t="s">
        <v>65</v>
      </c>
      <c r="I861" s="7"/>
      <c r="J861" s="7"/>
      <c r="K861" s="18" t="b">
        <f t="shared" si="14"/>
        <v>0</v>
      </c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" hidden="1" x14ac:dyDescent="0.2">
      <c r="A862" s="1">
        <v>730</v>
      </c>
      <c r="B862" s="1" t="str">
        <f>VLOOKUP(D862,Weeknummering!$A$1:$B$202,2,FALSE)</f>
        <v>W27</v>
      </c>
      <c r="C862" s="1" t="s">
        <v>30</v>
      </c>
      <c r="D862" s="2">
        <v>43547</v>
      </c>
      <c r="E862" s="10">
        <v>0.8125</v>
      </c>
      <c r="F862" s="1" t="s">
        <v>14</v>
      </c>
      <c r="G862" s="1" t="s">
        <v>47</v>
      </c>
      <c r="H862" s="1" t="s">
        <v>16</v>
      </c>
      <c r="I862" s="7"/>
      <c r="J862" s="7"/>
      <c r="K862" s="18" t="b">
        <f t="shared" si="14"/>
        <v>0</v>
      </c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" hidden="1" x14ac:dyDescent="0.2">
      <c r="A863" s="1">
        <v>973</v>
      </c>
      <c r="B863" s="1" t="str">
        <f>VLOOKUP(D863,Weeknummering!$A$1:$B$202,2,FALSE)</f>
        <v>W27</v>
      </c>
      <c r="C863" s="1" t="s">
        <v>45</v>
      </c>
      <c r="D863" s="2">
        <v>43547</v>
      </c>
      <c r="E863" s="3">
        <v>0.72916666666666663</v>
      </c>
      <c r="F863" s="1" t="s">
        <v>49</v>
      </c>
      <c r="G863" s="1" t="s">
        <v>21</v>
      </c>
      <c r="H863" s="1" t="s">
        <v>50</v>
      </c>
      <c r="I863" s="7"/>
      <c r="J863" s="7"/>
      <c r="K863" s="18" t="b">
        <f t="shared" si="14"/>
        <v>0</v>
      </c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" hidden="1" x14ac:dyDescent="0.2">
      <c r="A864" s="1">
        <v>871</v>
      </c>
      <c r="B864" s="1" t="str">
        <f>VLOOKUP(D864,Weeknummering!$A$1:$B$202,2,FALSE)</f>
        <v>W27</v>
      </c>
      <c r="C864" s="1" t="s">
        <v>51</v>
      </c>
      <c r="D864" s="2">
        <v>43547</v>
      </c>
      <c r="E864" s="3">
        <v>0.69791666666666663</v>
      </c>
      <c r="F864" s="1" t="s">
        <v>81</v>
      </c>
      <c r="G864" s="1" t="s">
        <v>11</v>
      </c>
      <c r="H864" s="1" t="s">
        <v>23</v>
      </c>
      <c r="I864" s="7"/>
      <c r="J864" s="7"/>
      <c r="K864" s="18" t="b">
        <f t="shared" si="14"/>
        <v>0</v>
      </c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" hidden="1" x14ac:dyDescent="0.2">
      <c r="A865" s="1">
        <v>1207</v>
      </c>
      <c r="B865" s="1" t="str">
        <f>VLOOKUP(D865,Weeknummering!$A$1:$B$202,2,FALSE)</f>
        <v>W27</v>
      </c>
      <c r="C865" s="1" t="s">
        <v>62</v>
      </c>
      <c r="D865" s="2">
        <v>43547</v>
      </c>
      <c r="E865" s="3">
        <v>0.375</v>
      </c>
      <c r="F865" s="1" t="s">
        <v>82</v>
      </c>
      <c r="G865" s="1" t="s">
        <v>64</v>
      </c>
      <c r="H865" s="1" t="s">
        <v>33</v>
      </c>
      <c r="I865" s="7"/>
      <c r="J865" s="7"/>
      <c r="K865" s="18" t="b">
        <f t="shared" si="14"/>
        <v>0</v>
      </c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" hidden="1" x14ac:dyDescent="0.2">
      <c r="A866" s="1">
        <v>827</v>
      </c>
      <c r="B866" s="1" t="str">
        <f>VLOOKUP(D866,Weeknummering!$A$1:$B$202,2,FALSE)</f>
        <v>W27</v>
      </c>
      <c r="C866" s="1" t="s">
        <v>51</v>
      </c>
      <c r="D866" s="2">
        <v>43547</v>
      </c>
      <c r="E866" s="3">
        <v>0.4861111111111111</v>
      </c>
      <c r="F866" s="1" t="s">
        <v>53</v>
      </c>
      <c r="G866" s="1" t="s">
        <v>56</v>
      </c>
      <c r="H866" s="1" t="s">
        <v>48</v>
      </c>
      <c r="I866" s="7"/>
      <c r="J866" s="7"/>
      <c r="K866" s="18" t="b">
        <f t="shared" si="14"/>
        <v>0</v>
      </c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" hidden="1" x14ac:dyDescent="0.2">
      <c r="A867" s="1">
        <v>584</v>
      </c>
      <c r="B867" s="1" t="str">
        <f>VLOOKUP(D867,Weeknummering!$A$1:$B$202,2,FALSE)</f>
        <v>W27</v>
      </c>
      <c r="C867" s="1" t="s">
        <v>70</v>
      </c>
      <c r="D867" s="2">
        <v>43547</v>
      </c>
      <c r="E867" s="3">
        <v>0.86458333333333337</v>
      </c>
      <c r="F867" s="1" t="s">
        <v>43</v>
      </c>
      <c r="G867" s="1" t="s">
        <v>49</v>
      </c>
      <c r="H867" s="1" t="s">
        <v>23</v>
      </c>
      <c r="I867" s="7"/>
      <c r="J867" s="7"/>
      <c r="K867" s="18" t="b">
        <f t="shared" si="14"/>
        <v>0</v>
      </c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" hidden="1" x14ac:dyDescent="0.2">
      <c r="A868" s="1">
        <v>1134</v>
      </c>
      <c r="B868" s="1" t="str">
        <f>VLOOKUP(D868,Weeknummering!$A$1:$B$202,2,FALSE)</f>
        <v>W27</v>
      </c>
      <c r="C868" s="1" t="s">
        <v>62</v>
      </c>
      <c r="D868" s="2">
        <v>43547</v>
      </c>
      <c r="E868" s="10">
        <v>0.90625</v>
      </c>
      <c r="F868" s="1" t="s">
        <v>14</v>
      </c>
      <c r="G868" s="1" t="s">
        <v>72</v>
      </c>
      <c r="H868" s="1" t="s">
        <v>16</v>
      </c>
      <c r="I868" s="7"/>
      <c r="J868" s="7"/>
      <c r="K868" s="18" t="b">
        <f t="shared" si="14"/>
        <v>0</v>
      </c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" hidden="1" x14ac:dyDescent="0.2">
      <c r="A869" s="1">
        <v>1177</v>
      </c>
      <c r="B869" s="1" t="str">
        <f>VLOOKUP(D869,Weeknummering!$A$1:$B$202,2,FALSE)</f>
        <v>W27</v>
      </c>
      <c r="C869" s="1" t="s">
        <v>62</v>
      </c>
      <c r="D869" s="2">
        <v>43548</v>
      </c>
      <c r="E869" s="3">
        <v>0.8125</v>
      </c>
      <c r="F869" s="1" t="s">
        <v>56</v>
      </c>
      <c r="G869" s="1" t="s">
        <v>80</v>
      </c>
      <c r="H869" s="1" t="s">
        <v>65</v>
      </c>
      <c r="I869" s="7"/>
      <c r="J869" s="7"/>
      <c r="K869" s="18" t="b">
        <f t="shared" si="14"/>
        <v>0</v>
      </c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" hidden="1" x14ac:dyDescent="0.2">
      <c r="A870" s="1">
        <v>1192</v>
      </c>
      <c r="B870" s="1" t="str">
        <f>VLOOKUP(D870,Weeknummering!$A$1:$B$202,2,FALSE)</f>
        <v>W27</v>
      </c>
      <c r="C870" s="1" t="s">
        <v>62</v>
      </c>
      <c r="D870" s="2">
        <v>43548</v>
      </c>
      <c r="E870" s="10">
        <v>0.73263888888888884</v>
      </c>
      <c r="F870" s="1" t="s">
        <v>71</v>
      </c>
      <c r="G870" s="1" t="s">
        <v>43</v>
      </c>
      <c r="H870" s="1" t="s">
        <v>16</v>
      </c>
      <c r="I870" s="7"/>
      <c r="J870" s="7"/>
      <c r="K870" s="18" t="b">
        <f t="shared" si="14"/>
        <v>0</v>
      </c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" hidden="1" x14ac:dyDescent="0.2">
      <c r="A871" s="1">
        <v>1214</v>
      </c>
      <c r="B871" s="1" t="str">
        <f>VLOOKUP(D871,Weeknummering!$A$1:$B$202,2,FALSE)</f>
        <v>W27</v>
      </c>
      <c r="C871" s="1" t="s">
        <v>62</v>
      </c>
      <c r="D871" s="2">
        <v>43548</v>
      </c>
      <c r="E871" s="3">
        <v>0.85416666666666663</v>
      </c>
      <c r="F871" s="1" t="s">
        <v>66</v>
      </c>
      <c r="G871" s="1" t="s">
        <v>63</v>
      </c>
      <c r="H871" s="1" t="s">
        <v>13</v>
      </c>
      <c r="I871" s="7"/>
      <c r="J871" s="7"/>
      <c r="K871" s="18" t="b">
        <f t="shared" si="14"/>
        <v>0</v>
      </c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" hidden="1" x14ac:dyDescent="0.2">
      <c r="A872" s="1">
        <v>660</v>
      </c>
      <c r="B872" s="1" t="str">
        <f>VLOOKUP(D872,Weeknummering!$A$1:$B$202,2,FALSE)</f>
        <v>W28</v>
      </c>
      <c r="C872" s="1" t="s">
        <v>30</v>
      </c>
      <c r="D872" s="2">
        <v>43553</v>
      </c>
      <c r="E872" s="3">
        <v>0.875</v>
      </c>
      <c r="F872" s="1" t="s">
        <v>31</v>
      </c>
      <c r="G872" s="1" t="s">
        <v>69</v>
      </c>
      <c r="H872" s="1" t="s">
        <v>33</v>
      </c>
      <c r="I872" s="7"/>
      <c r="J872" s="7"/>
      <c r="K872" s="18" t="b">
        <f t="shared" si="14"/>
        <v>0</v>
      </c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" hidden="1" x14ac:dyDescent="0.2">
      <c r="A873" s="1">
        <v>1045</v>
      </c>
      <c r="B873" s="1" t="str">
        <f>VLOOKUP(D873,Weeknummering!$A$1:$B$202,2,FALSE)</f>
        <v>W28</v>
      </c>
      <c r="C873" s="1" t="s">
        <v>41</v>
      </c>
      <c r="D873" s="2">
        <v>43554</v>
      </c>
      <c r="E873" s="10">
        <v>0.40277777777777779</v>
      </c>
      <c r="F873" s="1" t="s">
        <v>68</v>
      </c>
      <c r="G873" s="1" t="s">
        <v>46</v>
      </c>
      <c r="H873" s="1" t="s">
        <v>16</v>
      </c>
      <c r="I873" s="7"/>
      <c r="J873" s="7"/>
      <c r="K873" s="18" t="b">
        <f t="shared" si="14"/>
        <v>0</v>
      </c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" hidden="1" x14ac:dyDescent="0.2">
      <c r="A874" s="1">
        <v>709</v>
      </c>
      <c r="B874" s="1" t="str">
        <f>VLOOKUP(D874,Weeknummering!$A$1:$B$202,2,FALSE)</f>
        <v>W28</v>
      </c>
      <c r="C874" s="1" t="s">
        <v>30</v>
      </c>
      <c r="D874" s="2">
        <v>43554</v>
      </c>
      <c r="E874" s="3">
        <v>0.85416666666666663</v>
      </c>
      <c r="F874" s="1" t="s">
        <v>11</v>
      </c>
      <c r="G874" s="1" t="s">
        <v>57</v>
      </c>
      <c r="H874" s="1" t="s">
        <v>13</v>
      </c>
      <c r="I874" s="7"/>
      <c r="J874" s="7"/>
      <c r="K874" s="18" t="b">
        <f t="shared" si="14"/>
        <v>0</v>
      </c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" hidden="1" x14ac:dyDescent="0.2">
      <c r="A875" s="1">
        <v>770</v>
      </c>
      <c r="B875" s="1" t="str">
        <f>VLOOKUP(D875,Weeknummering!$A$1:$B$202,2,FALSE)</f>
        <v>W28</v>
      </c>
      <c r="C875" s="1" t="s">
        <v>30</v>
      </c>
      <c r="D875" s="2">
        <v>43554</v>
      </c>
      <c r="E875" s="3">
        <v>0.45833333333333331</v>
      </c>
      <c r="F875" s="1" t="s">
        <v>79</v>
      </c>
      <c r="G875" s="1" t="s">
        <v>56</v>
      </c>
      <c r="H875" s="1" t="s">
        <v>33</v>
      </c>
      <c r="I875" s="7"/>
      <c r="J875" s="7"/>
      <c r="K875" s="18" t="b">
        <f t="shared" si="14"/>
        <v>0</v>
      </c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" hidden="1" x14ac:dyDescent="0.2">
      <c r="A876" s="1">
        <v>460</v>
      </c>
      <c r="B876" s="1" t="str">
        <f>VLOOKUP(D876,Weeknummering!$A$1:$B$202,2,FALSE)</f>
        <v>W28</v>
      </c>
      <c r="C876" s="1" t="s">
        <v>40</v>
      </c>
      <c r="D876" s="2">
        <v>43554</v>
      </c>
      <c r="E876" s="3">
        <v>0.86458333333333337</v>
      </c>
      <c r="F876" s="1" t="s">
        <v>43</v>
      </c>
      <c r="G876" s="1" t="s">
        <v>75</v>
      </c>
      <c r="H876" s="1" t="s">
        <v>23</v>
      </c>
      <c r="I876" s="7"/>
      <c r="J876" s="7"/>
      <c r="K876" s="18" t="b">
        <f t="shared" si="14"/>
        <v>0</v>
      </c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" hidden="1" x14ac:dyDescent="0.2">
      <c r="A877" s="1">
        <v>1178</v>
      </c>
      <c r="B877" s="1" t="str">
        <f>VLOOKUP(D877,Weeknummering!$A$1:$B$202,2,FALSE)</f>
        <v>W28</v>
      </c>
      <c r="C877" s="1" t="s">
        <v>62</v>
      </c>
      <c r="D877" s="2">
        <v>43554</v>
      </c>
      <c r="E877" s="3">
        <v>0.8125</v>
      </c>
      <c r="F877" s="1" t="s">
        <v>56</v>
      </c>
      <c r="G877" s="1" t="s">
        <v>63</v>
      </c>
      <c r="H877" s="1" t="s">
        <v>65</v>
      </c>
      <c r="I877" s="7"/>
      <c r="J877" s="7"/>
      <c r="K877" s="18" t="b">
        <f t="shared" si="14"/>
        <v>0</v>
      </c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" hidden="1" x14ac:dyDescent="0.2">
      <c r="A878" s="1">
        <v>1106</v>
      </c>
      <c r="B878" s="1" t="str">
        <f>VLOOKUP(D878,Weeknummering!$A$1:$B$202,2,FALSE)</f>
        <v>W28</v>
      </c>
      <c r="C878" s="1" t="s">
        <v>62</v>
      </c>
      <c r="D878" s="2">
        <v>43554</v>
      </c>
      <c r="E878" s="3">
        <v>0.88541666666666663</v>
      </c>
      <c r="F878" s="1" t="s">
        <v>21</v>
      </c>
      <c r="G878" s="1" t="s">
        <v>43</v>
      </c>
      <c r="H878" s="1" t="s">
        <v>22</v>
      </c>
      <c r="I878" s="7"/>
      <c r="J878" s="7"/>
      <c r="K878" s="18" t="b">
        <f t="shared" si="14"/>
        <v>0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" hidden="1" x14ac:dyDescent="0.2">
      <c r="A879" s="1">
        <v>1130</v>
      </c>
      <c r="B879" s="1" t="str">
        <f>VLOOKUP(D879,Weeknummering!$A$1:$B$202,2,FALSE)</f>
        <v>W28</v>
      </c>
      <c r="C879" s="1" t="s">
        <v>62</v>
      </c>
      <c r="D879" s="2">
        <v>43554</v>
      </c>
      <c r="E879" s="3">
        <v>0.73958333333333337</v>
      </c>
      <c r="F879" s="1" t="s">
        <v>80</v>
      </c>
      <c r="G879" s="1" t="s">
        <v>82</v>
      </c>
      <c r="H879" s="1" t="s">
        <v>13</v>
      </c>
      <c r="I879" s="7"/>
      <c r="J879" s="7"/>
      <c r="K879" s="18" t="b">
        <f t="shared" si="14"/>
        <v>0</v>
      </c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" hidden="1" x14ac:dyDescent="0.2">
      <c r="A880" s="1">
        <v>940</v>
      </c>
      <c r="B880" s="1" t="str">
        <f>VLOOKUP(D880,Weeknummering!$A$1:$B$202,2,FALSE)</f>
        <v>W28</v>
      </c>
      <c r="C880" s="1" t="s">
        <v>45</v>
      </c>
      <c r="D880" s="2">
        <v>43554</v>
      </c>
      <c r="E880" s="10">
        <v>0.73263888888888884</v>
      </c>
      <c r="F880" s="1" t="s">
        <v>68</v>
      </c>
      <c r="G880" s="1" t="s">
        <v>15</v>
      </c>
      <c r="H880" s="1" t="s">
        <v>16</v>
      </c>
      <c r="I880" s="7"/>
      <c r="J880" s="7"/>
      <c r="K880" s="18" t="b">
        <f t="shared" si="14"/>
        <v>0</v>
      </c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" hidden="1" x14ac:dyDescent="0.2">
      <c r="A881" s="1">
        <v>662</v>
      </c>
      <c r="B881" s="1" t="str">
        <f>VLOOKUP(D881,Weeknummering!$A$1:$B$202,2,FALSE)</f>
        <v>W28</v>
      </c>
      <c r="C881" s="1" t="s">
        <v>30</v>
      </c>
      <c r="D881" s="2">
        <v>43554</v>
      </c>
      <c r="E881" s="10">
        <v>0.8125</v>
      </c>
      <c r="F881" s="1" t="s">
        <v>14</v>
      </c>
      <c r="G881" s="1" t="s">
        <v>35</v>
      </c>
      <c r="H881" s="1" t="s">
        <v>16</v>
      </c>
      <c r="I881" s="7"/>
      <c r="J881" s="7"/>
      <c r="K881" s="18" t="b">
        <f t="shared" si="14"/>
        <v>0</v>
      </c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" hidden="1" x14ac:dyDescent="0.2">
      <c r="A882" s="1">
        <v>1228</v>
      </c>
      <c r="B882" s="1" t="str">
        <f>VLOOKUP(D882,Weeknummering!$A$1:$B$202,2,FALSE)</f>
        <v>W28</v>
      </c>
      <c r="C882" s="1" t="s">
        <v>62</v>
      </c>
      <c r="D882" s="2">
        <v>43554</v>
      </c>
      <c r="E882" s="10">
        <v>0.47916666666666669</v>
      </c>
      <c r="F882" s="1" t="s">
        <v>71</v>
      </c>
      <c r="G882" s="1" t="s">
        <v>66</v>
      </c>
      <c r="H882" s="1" t="s">
        <v>16</v>
      </c>
      <c r="I882" s="7"/>
      <c r="J882" s="7"/>
      <c r="K882" s="18" t="b">
        <f t="shared" si="14"/>
        <v>0</v>
      </c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" hidden="1" x14ac:dyDescent="0.2">
      <c r="A883" s="1">
        <v>1133</v>
      </c>
      <c r="B883" s="1" t="str">
        <f>VLOOKUP(D883,Weeknummering!$A$1:$B$202,2,FALSE)</f>
        <v>W28</v>
      </c>
      <c r="C883" s="1" t="s">
        <v>62</v>
      </c>
      <c r="D883" s="2">
        <v>43554</v>
      </c>
      <c r="E883" s="10">
        <v>0.90625</v>
      </c>
      <c r="F883" s="1" t="s">
        <v>14</v>
      </c>
      <c r="G883" s="1" t="s">
        <v>67</v>
      </c>
      <c r="H883" s="1" t="s">
        <v>16</v>
      </c>
      <c r="I883" s="7"/>
      <c r="J883" s="7"/>
      <c r="K883" s="18" t="b">
        <f t="shared" si="14"/>
        <v>0</v>
      </c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" hidden="1" x14ac:dyDescent="0.2">
      <c r="A884" s="1">
        <v>462</v>
      </c>
      <c r="B884" s="1" t="str">
        <f>VLOOKUP(D884,Weeknummering!$A$1:$B$202,2,FALSE)</f>
        <v>W28</v>
      </c>
      <c r="C884" s="1" t="s">
        <v>40</v>
      </c>
      <c r="D884" s="2">
        <v>43555</v>
      </c>
      <c r="E884" s="10">
        <v>0.8125</v>
      </c>
      <c r="F884" s="1" t="s">
        <v>56</v>
      </c>
      <c r="G884" s="1" t="s">
        <v>15</v>
      </c>
      <c r="H884" s="1" t="s">
        <v>65</v>
      </c>
      <c r="I884" s="12">
        <v>43413</v>
      </c>
      <c r="J884" s="7"/>
      <c r="K884" s="18" t="b">
        <f t="shared" si="14"/>
        <v>0</v>
      </c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" hidden="1" x14ac:dyDescent="0.2">
      <c r="A885" s="1">
        <v>934</v>
      </c>
      <c r="B885" s="1" t="str">
        <f>VLOOKUP(D885,Weeknummering!$A$1:$B$202,2,FALSE)</f>
        <v>W28</v>
      </c>
      <c r="C885" s="1" t="s">
        <v>45</v>
      </c>
      <c r="D885" s="2">
        <v>43555</v>
      </c>
      <c r="E885" s="10">
        <v>0.40277777777777779</v>
      </c>
      <c r="F885" s="1" t="s">
        <v>61</v>
      </c>
      <c r="G885" s="1" t="s">
        <v>11</v>
      </c>
      <c r="H885" s="1" t="s">
        <v>16</v>
      </c>
      <c r="I885" s="7"/>
      <c r="J885" s="7"/>
      <c r="K885" s="18" t="b">
        <f t="shared" si="14"/>
        <v>0</v>
      </c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" hidden="1" x14ac:dyDescent="0.2">
      <c r="A886" s="1">
        <v>444</v>
      </c>
      <c r="B886" s="1" t="str">
        <f>VLOOKUP(D886,Weeknummering!$A$1:$B$202,2,FALSE)</f>
        <v>W28</v>
      </c>
      <c r="C886" s="1" t="s">
        <v>40</v>
      </c>
      <c r="D886" s="19">
        <v>43555</v>
      </c>
      <c r="E886" s="10">
        <v>0.73263888888888884</v>
      </c>
      <c r="F886" s="1" t="s">
        <v>14</v>
      </c>
      <c r="G886" s="1" t="s">
        <v>11</v>
      </c>
      <c r="H886" s="1" t="s">
        <v>16</v>
      </c>
      <c r="I886" s="7"/>
      <c r="J886" s="7"/>
      <c r="K886" s="18" t="b">
        <f t="shared" si="14"/>
        <v>0</v>
      </c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" hidden="1" x14ac:dyDescent="0.2">
      <c r="A887" s="1">
        <v>1165</v>
      </c>
      <c r="B887" s="1" t="str">
        <f>VLOOKUP(D887,Weeknummering!$A$1:$B$202,2,FALSE)</f>
        <v>W28</v>
      </c>
      <c r="C887" s="1" t="s">
        <v>62</v>
      </c>
      <c r="D887" s="2">
        <v>43555</v>
      </c>
      <c r="E887" s="3">
        <v>0.86458333333333337</v>
      </c>
      <c r="F887" s="1" t="s">
        <v>43</v>
      </c>
      <c r="G887" s="1" t="s">
        <v>72</v>
      </c>
      <c r="H887" s="1" t="s">
        <v>23</v>
      </c>
      <c r="I887" s="7"/>
      <c r="J887" s="7"/>
      <c r="K887" s="18" t="b">
        <f t="shared" si="14"/>
        <v>0</v>
      </c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" hidden="1" x14ac:dyDescent="0.2">
      <c r="A888" s="1">
        <v>1215</v>
      </c>
      <c r="B888" s="1" t="str">
        <f>VLOOKUP(D888,Weeknummering!$A$1:$B$202,2,FALSE)</f>
        <v>W28</v>
      </c>
      <c r="C888" s="1" t="s">
        <v>62</v>
      </c>
      <c r="D888" s="2">
        <v>43555</v>
      </c>
      <c r="E888" s="3">
        <v>0.85416666666666663</v>
      </c>
      <c r="F888" s="1" t="s">
        <v>66</v>
      </c>
      <c r="G888" s="1" t="s">
        <v>14</v>
      </c>
      <c r="H888" s="1" t="s">
        <v>13</v>
      </c>
      <c r="I888" s="7"/>
      <c r="J888" s="7"/>
      <c r="K888" s="18" t="b">
        <f t="shared" si="14"/>
        <v>0</v>
      </c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" hidden="1" x14ac:dyDescent="0.2">
      <c r="A889" s="1">
        <v>1061</v>
      </c>
      <c r="B889" s="1" t="str">
        <f>VLOOKUP(D889,Weeknummering!$A$1:$B$202,2,FALSE)</f>
        <v>W28</v>
      </c>
      <c r="C889" s="1" t="s">
        <v>41</v>
      </c>
      <c r="D889" s="2">
        <v>43555</v>
      </c>
      <c r="E889" s="3">
        <v>0.48958333333333331</v>
      </c>
      <c r="F889" s="1" t="s">
        <v>43</v>
      </c>
      <c r="G889" s="1" t="s">
        <v>56</v>
      </c>
      <c r="H889" s="1" t="s">
        <v>23</v>
      </c>
      <c r="I889" s="7"/>
      <c r="J889" s="7"/>
      <c r="K889" s="18" t="b">
        <f t="shared" si="14"/>
        <v>0</v>
      </c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" x14ac:dyDescent="0.2">
      <c r="A890" s="1">
        <v>776</v>
      </c>
      <c r="B890" s="1" t="str">
        <f>VLOOKUP(D890,Weeknummering!$A$1:$B$202,2,FALSE)</f>
        <v>W28</v>
      </c>
      <c r="C890" s="1" t="s">
        <v>30</v>
      </c>
      <c r="D890" s="2">
        <v>43555</v>
      </c>
      <c r="E890" s="10">
        <v>0.82291666666666663</v>
      </c>
      <c r="F890" s="1" t="s">
        <v>34</v>
      </c>
      <c r="G890" s="1" t="s">
        <v>32</v>
      </c>
      <c r="H890" s="1" t="s">
        <v>16</v>
      </c>
      <c r="I890" s="7"/>
      <c r="J890" s="7"/>
      <c r="K890" s="18" t="b">
        <f t="shared" si="14"/>
        <v>1</v>
      </c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" hidden="1" x14ac:dyDescent="0.2">
      <c r="A891" s="1">
        <v>656</v>
      </c>
      <c r="B891" s="1" t="str">
        <f>VLOOKUP(D891,Weeknummering!$A$1:$B$202,2,FALSE)</f>
        <v>W29</v>
      </c>
      <c r="C891" s="1" t="s">
        <v>30</v>
      </c>
      <c r="D891" s="2">
        <v>43560</v>
      </c>
      <c r="E891" s="3">
        <v>0.875</v>
      </c>
      <c r="F891" s="1" t="s">
        <v>35</v>
      </c>
      <c r="G891" s="1" t="s">
        <v>47</v>
      </c>
      <c r="H891" s="1" t="s">
        <v>33</v>
      </c>
      <c r="I891" s="7"/>
      <c r="J891" s="7"/>
      <c r="K891" s="18" t="b">
        <f t="shared" si="14"/>
        <v>0</v>
      </c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" x14ac:dyDescent="0.2">
      <c r="A892" s="1">
        <v>710</v>
      </c>
      <c r="B892" s="1" t="str">
        <f>VLOOKUP(D892,Weeknummering!$A$1:$B$202,2,FALSE)</f>
        <v>W29</v>
      </c>
      <c r="C892" s="1" t="s">
        <v>30</v>
      </c>
      <c r="D892" s="2">
        <v>43561</v>
      </c>
      <c r="E892" s="3">
        <v>0.45833333333333331</v>
      </c>
      <c r="F892" s="1" t="s">
        <v>79</v>
      </c>
      <c r="G892" s="1" t="s">
        <v>34</v>
      </c>
      <c r="H892" s="1" t="s">
        <v>33</v>
      </c>
      <c r="I892" s="7"/>
      <c r="J892" s="7"/>
      <c r="K892" s="18" t="b">
        <f t="shared" si="14"/>
        <v>1</v>
      </c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" hidden="1" x14ac:dyDescent="0.2">
      <c r="A893" s="1">
        <v>733</v>
      </c>
      <c r="B893" s="1" t="str">
        <f>VLOOKUP(D893,Weeknummering!$A$1:$B$202,2,FALSE)</f>
        <v>W29</v>
      </c>
      <c r="C893" s="1" t="s">
        <v>30</v>
      </c>
      <c r="D893" s="2">
        <v>43561</v>
      </c>
      <c r="E893" s="3">
        <v>0.8125</v>
      </c>
      <c r="F893" s="1" t="s">
        <v>56</v>
      </c>
      <c r="G893" s="1" t="s">
        <v>57</v>
      </c>
      <c r="H893" s="1" t="s">
        <v>65</v>
      </c>
      <c r="I893" s="7"/>
      <c r="J893" s="7"/>
      <c r="K893" s="18" t="b">
        <f t="shared" ref="K893:K898" si="15">OR(EXACT(F893,"Flying Turtles"),EXACT(G893,"Flying Turtles"))</f>
        <v>0</v>
      </c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" hidden="1" x14ac:dyDescent="0.2">
      <c r="A894" s="1">
        <v>449</v>
      </c>
      <c r="B894" s="1" t="str">
        <f>VLOOKUP(D894,Weeknummering!$A$1:$B$202,2,FALSE)</f>
        <v>W29</v>
      </c>
      <c r="C894" s="1" t="s">
        <v>40</v>
      </c>
      <c r="D894" s="2">
        <v>43561</v>
      </c>
      <c r="E894" s="10">
        <v>0.73263888888888884</v>
      </c>
      <c r="F894" s="1" t="s">
        <v>14</v>
      </c>
      <c r="G894" s="1" t="s">
        <v>74</v>
      </c>
      <c r="H894" s="1" t="s">
        <v>16</v>
      </c>
      <c r="I894" s="7"/>
      <c r="J894" s="7"/>
      <c r="K894" s="18" t="b">
        <f t="shared" si="15"/>
        <v>0</v>
      </c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" hidden="1" x14ac:dyDescent="0.2">
      <c r="A895" s="1">
        <v>453</v>
      </c>
      <c r="B895" s="1" t="str">
        <f>VLOOKUP(D895,Weeknummering!$A$1:$B$202,2,FALSE)</f>
        <v>W29</v>
      </c>
      <c r="C895" s="1" t="s">
        <v>40</v>
      </c>
      <c r="D895" s="2">
        <v>43561</v>
      </c>
      <c r="E895" s="3">
        <v>0.86458333333333337</v>
      </c>
      <c r="F895" s="1" t="s">
        <v>43</v>
      </c>
      <c r="G895" s="1" t="s">
        <v>21</v>
      </c>
      <c r="H895" s="1" t="s">
        <v>23</v>
      </c>
      <c r="I895" s="7"/>
      <c r="J895" s="7"/>
      <c r="K895" s="18" t="b">
        <f t="shared" si="15"/>
        <v>0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" hidden="1" x14ac:dyDescent="0.2">
      <c r="A896" s="1">
        <v>478</v>
      </c>
      <c r="B896" s="1" t="str">
        <f>VLOOKUP(D896,Weeknummering!$A$1:$B$202,2,FALSE)</f>
        <v>W29</v>
      </c>
      <c r="C896" s="1" t="s">
        <v>40</v>
      </c>
      <c r="D896" s="2">
        <v>43561</v>
      </c>
      <c r="E896" s="3">
        <v>0.83333333333333337</v>
      </c>
      <c r="F896" s="1" t="s">
        <v>49</v>
      </c>
      <c r="G896" s="1" t="s">
        <v>73</v>
      </c>
      <c r="H896" s="1" t="s">
        <v>50</v>
      </c>
      <c r="I896" s="7"/>
      <c r="J896" s="7"/>
      <c r="K896" s="18" t="b">
        <f t="shared" si="15"/>
        <v>0</v>
      </c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" hidden="1" x14ac:dyDescent="0.2">
      <c r="A897" s="1">
        <v>1186</v>
      </c>
      <c r="B897" s="1" t="str">
        <f>VLOOKUP(D897,Weeknummering!$A$1:$B$202,2,FALSE)</f>
        <v>W29</v>
      </c>
      <c r="C897" s="1" t="s">
        <v>62</v>
      </c>
      <c r="D897" s="2">
        <v>43561</v>
      </c>
      <c r="E897" s="10">
        <v>0.82638888888888884</v>
      </c>
      <c r="F897" s="1" t="s">
        <v>64</v>
      </c>
      <c r="G897" s="1" t="s">
        <v>82</v>
      </c>
      <c r="H897" s="1" t="s">
        <v>16</v>
      </c>
      <c r="I897" s="7"/>
      <c r="J897" s="7"/>
      <c r="K897" s="18" t="b">
        <f t="shared" si="15"/>
        <v>0</v>
      </c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" hidden="1" x14ac:dyDescent="0.2">
      <c r="A898" s="1">
        <v>1074</v>
      </c>
      <c r="B898" s="1" t="str">
        <f>VLOOKUP(D898,Weeknummering!$A$1:$B$202,2,FALSE)</f>
        <v>W29</v>
      </c>
      <c r="C898" s="1" t="s">
        <v>41</v>
      </c>
      <c r="D898" s="2">
        <v>43561</v>
      </c>
      <c r="E898" s="3">
        <v>0.72916666666666663</v>
      </c>
      <c r="F898" s="1" t="s">
        <v>49</v>
      </c>
      <c r="G898" s="1" t="s">
        <v>21</v>
      </c>
      <c r="H898" s="1" t="s">
        <v>50</v>
      </c>
      <c r="I898" s="7"/>
      <c r="J898" s="7"/>
      <c r="K898" s="18" t="b">
        <f t="shared" si="15"/>
        <v>0</v>
      </c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" hidden="1" x14ac:dyDescent="0.2">
      <c r="A899" s="1">
        <v>947</v>
      </c>
      <c r="B899" s="1" t="str">
        <f>VLOOKUP(D899,Weeknummering!$A$1:$B$202,2,FALSE)</f>
        <v>W29</v>
      </c>
      <c r="C899" s="1" t="s">
        <v>45</v>
      </c>
      <c r="D899" s="2">
        <v>43561</v>
      </c>
      <c r="E899" s="10">
        <v>0.68055555555555558</v>
      </c>
      <c r="F899" s="1" t="s">
        <v>47</v>
      </c>
      <c r="G899" s="1" t="s">
        <v>15</v>
      </c>
      <c r="H899" s="1" t="s">
        <v>77</v>
      </c>
      <c r="I899" s="7"/>
      <c r="J899" s="7"/>
      <c r="K899" s="18" t="b">
        <f t="shared" ref="K899:K911" si="16">OR(EXACT(F899,"Flying Turtles"),EXACT(G899,"Flying Turtles"))</f>
        <v>0</v>
      </c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" hidden="1" x14ac:dyDescent="0.2">
      <c r="A900" s="1">
        <v>841</v>
      </c>
      <c r="B900" s="1" t="str">
        <f>VLOOKUP(D900,Weeknummering!$A$1:$B$202,2,FALSE)</f>
        <v>W29</v>
      </c>
      <c r="C900" s="1" t="s">
        <v>51</v>
      </c>
      <c r="D900" s="2">
        <v>43561</v>
      </c>
      <c r="E900" s="10">
        <v>0.85416666666666663</v>
      </c>
      <c r="F900" s="1" t="s">
        <v>78</v>
      </c>
      <c r="G900" s="1" t="s">
        <v>54</v>
      </c>
      <c r="H900" s="1" t="s">
        <v>77</v>
      </c>
      <c r="I900" s="7"/>
      <c r="J900" s="7"/>
      <c r="K900" s="18" t="b">
        <f t="shared" si="16"/>
        <v>0</v>
      </c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" hidden="1" x14ac:dyDescent="0.2">
      <c r="A901" s="1">
        <v>682</v>
      </c>
      <c r="B901" s="1" t="str">
        <f>VLOOKUP(D901,Weeknummering!$A$1:$B$202,2,FALSE)</f>
        <v>W29</v>
      </c>
      <c r="C901" s="1" t="s">
        <v>30</v>
      </c>
      <c r="D901" s="2">
        <v>43562</v>
      </c>
      <c r="E901" s="3">
        <v>0.85416666666666663</v>
      </c>
      <c r="F901" s="1" t="s">
        <v>11</v>
      </c>
      <c r="G901" s="1" t="s">
        <v>69</v>
      </c>
      <c r="H901" s="1" t="s">
        <v>13</v>
      </c>
      <c r="I901" s="7"/>
      <c r="J901" s="7"/>
      <c r="K901" s="18" t="b">
        <f t="shared" si="16"/>
        <v>0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" hidden="1" x14ac:dyDescent="0.2">
      <c r="A902" s="1">
        <v>577</v>
      </c>
      <c r="B902" s="1" t="str">
        <f>VLOOKUP(D902,Weeknummering!$A$1:$B$202,2,FALSE)</f>
        <v>W29</v>
      </c>
      <c r="C902" s="1" t="s">
        <v>70</v>
      </c>
      <c r="D902" s="2">
        <v>43562</v>
      </c>
      <c r="E902" s="10">
        <v>0.73263888888888884</v>
      </c>
      <c r="F902" s="1" t="s">
        <v>14</v>
      </c>
      <c r="G902" s="1" t="s">
        <v>11</v>
      </c>
      <c r="H902" s="1" t="s">
        <v>16</v>
      </c>
      <c r="I902" s="7"/>
      <c r="J902" s="7"/>
      <c r="K902" s="18" t="b">
        <f t="shared" si="16"/>
        <v>0</v>
      </c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" hidden="1" x14ac:dyDescent="0.2">
      <c r="A903" s="1">
        <v>1213</v>
      </c>
      <c r="B903" s="1" t="str">
        <f>VLOOKUP(D903,Weeknummering!$A$1:$B$202,2,FALSE)</f>
        <v>W29</v>
      </c>
      <c r="C903" s="1" t="s">
        <v>62</v>
      </c>
      <c r="D903" s="2">
        <v>43562</v>
      </c>
      <c r="E903" s="3">
        <v>0.52083333333333337</v>
      </c>
      <c r="F903" s="1" t="s">
        <v>66</v>
      </c>
      <c r="G903" s="1" t="s">
        <v>21</v>
      </c>
      <c r="H903" s="1" t="s">
        <v>13</v>
      </c>
      <c r="I903" s="7"/>
      <c r="J903" s="7"/>
      <c r="K903" s="18" t="b">
        <f t="shared" si="16"/>
        <v>0</v>
      </c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" hidden="1" x14ac:dyDescent="0.2">
      <c r="A904" s="1">
        <v>559</v>
      </c>
      <c r="B904" s="1" t="str">
        <f>VLOOKUP(D904,Weeknummering!$A$1:$B$202,2,FALSE)</f>
        <v>W29</v>
      </c>
      <c r="C904" s="1" t="s">
        <v>70</v>
      </c>
      <c r="D904" s="2">
        <v>43562</v>
      </c>
      <c r="E904" s="3">
        <v>0.84375</v>
      </c>
      <c r="F904" s="1" t="s">
        <v>21</v>
      </c>
      <c r="G904" s="1" t="s">
        <v>49</v>
      </c>
      <c r="H904" s="1" t="s">
        <v>22</v>
      </c>
      <c r="I904" s="7"/>
      <c r="J904" s="7"/>
      <c r="K904" s="18" t="b">
        <f t="shared" si="16"/>
        <v>0</v>
      </c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" hidden="1" x14ac:dyDescent="0.2">
      <c r="A905" s="1">
        <v>1195</v>
      </c>
      <c r="B905" s="1" t="str">
        <f>VLOOKUP(D905,Weeknummering!$A$1:$B$202,2,FALSE)</f>
        <v>W29</v>
      </c>
      <c r="C905" s="1" t="s">
        <v>62</v>
      </c>
      <c r="D905" s="2">
        <v>43562</v>
      </c>
      <c r="E905" s="10">
        <v>0.82638888888888884</v>
      </c>
      <c r="F905" s="1" t="s">
        <v>71</v>
      </c>
      <c r="G905" s="1" t="s">
        <v>63</v>
      </c>
      <c r="H905" s="1" t="s">
        <v>16</v>
      </c>
      <c r="I905" s="7"/>
      <c r="J905" s="7"/>
      <c r="K905" s="18" t="b">
        <f t="shared" si="16"/>
        <v>0</v>
      </c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" hidden="1" x14ac:dyDescent="0.2">
      <c r="A906" s="1">
        <v>1075</v>
      </c>
      <c r="B906" s="1" t="e">
        <f>VLOOKUP(D906,Weeknummering!$A$1:$B$202,2,FALSE)</f>
        <v>#N/A</v>
      </c>
      <c r="C906" s="1" t="s">
        <v>41</v>
      </c>
      <c r="D906" s="20"/>
      <c r="E906" s="14"/>
      <c r="F906" s="1" t="s">
        <v>49</v>
      </c>
      <c r="G906" s="1" t="s">
        <v>11</v>
      </c>
      <c r="H906" s="1" t="s">
        <v>50</v>
      </c>
      <c r="I906" s="7"/>
      <c r="J906" s="7"/>
      <c r="K906" s="18" t="b">
        <f t="shared" si="16"/>
        <v>0</v>
      </c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" hidden="1" x14ac:dyDescent="0.2">
      <c r="A907" s="1">
        <v>1076</v>
      </c>
      <c r="B907" s="1" t="e">
        <f>VLOOKUP(D907,Weeknummering!$A$1:$B$202,2,FALSE)</f>
        <v>#N/A</v>
      </c>
      <c r="C907" s="1" t="s">
        <v>41</v>
      </c>
      <c r="D907" s="20"/>
      <c r="E907" s="14"/>
      <c r="F907" s="1" t="s">
        <v>49</v>
      </c>
      <c r="G907" s="1" t="s">
        <v>61</v>
      </c>
      <c r="H907" s="1" t="s">
        <v>50</v>
      </c>
      <c r="I907" s="7"/>
      <c r="J907" s="7"/>
      <c r="K907" s="18" t="b">
        <f t="shared" si="16"/>
        <v>0</v>
      </c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" hidden="1" x14ac:dyDescent="0.2">
      <c r="A908" s="1">
        <v>1077</v>
      </c>
      <c r="B908" s="1" t="e">
        <f>VLOOKUP(D908,Weeknummering!$A$1:$B$202,2,FALSE)</f>
        <v>#N/A</v>
      </c>
      <c r="C908" s="1" t="s">
        <v>41</v>
      </c>
      <c r="D908" s="20"/>
      <c r="E908" s="14"/>
      <c r="F908" s="1" t="s">
        <v>49</v>
      </c>
      <c r="G908" s="1" t="s">
        <v>68</v>
      </c>
      <c r="H908" s="1" t="s">
        <v>50</v>
      </c>
      <c r="I908" s="7"/>
      <c r="J908" s="7"/>
      <c r="K908" s="18" t="b">
        <f t="shared" si="16"/>
        <v>0</v>
      </c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" hidden="1" x14ac:dyDescent="0.2">
      <c r="A909" s="1">
        <v>1078</v>
      </c>
      <c r="B909" s="1" t="e">
        <f>VLOOKUP(D909,Weeknummering!$A$1:$B$202,2,FALSE)</f>
        <v>#N/A</v>
      </c>
      <c r="C909" s="1" t="s">
        <v>41</v>
      </c>
      <c r="D909" s="20"/>
      <c r="E909" s="14"/>
      <c r="F909" s="1" t="s">
        <v>49</v>
      </c>
      <c r="G909" s="1" t="s">
        <v>42</v>
      </c>
      <c r="H909" s="1" t="s">
        <v>50</v>
      </c>
      <c r="I909" s="7"/>
      <c r="J909" s="7"/>
      <c r="K909" s="18" t="b">
        <f t="shared" si="16"/>
        <v>0</v>
      </c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" hidden="1" x14ac:dyDescent="0.2">
      <c r="A910" s="1">
        <v>1080</v>
      </c>
      <c r="B910" s="1" t="e">
        <f>VLOOKUP(D910,Weeknummering!$A$1:$B$202,2,FALSE)</f>
        <v>#N/A</v>
      </c>
      <c r="C910" s="1" t="s">
        <v>41</v>
      </c>
      <c r="D910" s="20"/>
      <c r="E910" s="14"/>
      <c r="F910" s="1" t="s">
        <v>49</v>
      </c>
      <c r="G910" s="1" t="s">
        <v>56</v>
      </c>
      <c r="H910" s="1" t="s">
        <v>50</v>
      </c>
      <c r="I910" s="7"/>
      <c r="J910" s="7"/>
      <c r="K910" s="18" t="b">
        <f t="shared" si="16"/>
        <v>0</v>
      </c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" hidden="1" x14ac:dyDescent="0.2">
      <c r="A911" s="1">
        <v>1081</v>
      </c>
      <c r="B911" s="1" t="e">
        <f>VLOOKUP(D911,Weeknummering!$A$1:$B$202,2,FALSE)</f>
        <v>#N/A</v>
      </c>
      <c r="C911" s="1" t="s">
        <v>41</v>
      </c>
      <c r="D911" s="20"/>
      <c r="E911" s="14"/>
      <c r="F911" s="1" t="s">
        <v>49</v>
      </c>
      <c r="G911" s="1" t="s">
        <v>46</v>
      </c>
      <c r="H911" s="1" t="s">
        <v>50</v>
      </c>
      <c r="I911" s="7"/>
      <c r="J911" s="7"/>
      <c r="K911" s="18" t="b">
        <f t="shared" si="16"/>
        <v>0</v>
      </c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" hidden="1" x14ac:dyDescent="0.2">
      <c r="A912" s="6"/>
      <c r="B912" s="6"/>
      <c r="C912" s="6"/>
      <c r="D912" s="21"/>
      <c r="E912" s="22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" hidden="1" x14ac:dyDescent="0.2">
      <c r="A913" s="6"/>
      <c r="B913" s="6"/>
      <c r="C913" s="6"/>
      <c r="D913" s="21"/>
      <c r="E913" s="22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" hidden="1" x14ac:dyDescent="0.2">
      <c r="A914" s="6"/>
      <c r="B914" s="6"/>
      <c r="C914" s="6"/>
      <c r="D914" s="21"/>
      <c r="E914" s="22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" hidden="1" x14ac:dyDescent="0.2">
      <c r="A915" s="6"/>
      <c r="B915" s="6"/>
      <c r="C915" s="6"/>
      <c r="D915" s="21"/>
      <c r="E915" s="22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" hidden="1" x14ac:dyDescent="0.2">
      <c r="A916" s="6"/>
      <c r="B916" s="6"/>
      <c r="C916" s="6"/>
      <c r="D916" s="21"/>
      <c r="E916" s="22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" hidden="1" x14ac:dyDescent="0.2">
      <c r="A917" s="6"/>
      <c r="B917" s="6"/>
      <c r="C917" s="6"/>
      <c r="D917" s="21"/>
      <c r="E917" s="22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" hidden="1" x14ac:dyDescent="0.2">
      <c r="A918" s="6"/>
      <c r="B918" s="6"/>
      <c r="C918" s="6"/>
      <c r="D918" s="21"/>
      <c r="E918" s="22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" hidden="1" x14ac:dyDescent="0.2">
      <c r="A919" s="6"/>
      <c r="B919" s="6"/>
      <c r="C919" s="6"/>
      <c r="D919" s="21"/>
      <c r="E919" s="22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" hidden="1" x14ac:dyDescent="0.2">
      <c r="A920" s="6"/>
      <c r="B920" s="6"/>
      <c r="C920" s="6"/>
      <c r="D920" s="21"/>
      <c r="E920" s="22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" hidden="1" x14ac:dyDescent="0.2">
      <c r="A921" s="6"/>
      <c r="B921" s="6"/>
      <c r="C921" s="6"/>
      <c r="D921" s="21"/>
      <c r="E921" s="22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" hidden="1" x14ac:dyDescent="0.2">
      <c r="A922" s="6"/>
      <c r="B922" s="6"/>
      <c r="C922" s="6"/>
      <c r="D922" s="21"/>
      <c r="E922" s="22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" hidden="1" x14ac:dyDescent="0.2">
      <c r="A923" s="6"/>
      <c r="B923" s="6"/>
      <c r="C923" s="6"/>
      <c r="D923" s="21"/>
      <c r="E923" s="22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" hidden="1" x14ac:dyDescent="0.2">
      <c r="A924" s="6"/>
      <c r="B924" s="6"/>
      <c r="C924" s="6"/>
      <c r="D924" s="21"/>
      <c r="E924" s="22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" hidden="1" x14ac:dyDescent="0.2">
      <c r="A925" s="6"/>
      <c r="B925" s="6"/>
      <c r="C925" s="6"/>
      <c r="D925" s="21"/>
      <c r="E925" s="22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" hidden="1" x14ac:dyDescent="0.2">
      <c r="A926" s="6"/>
      <c r="B926" s="6"/>
      <c r="C926" s="6"/>
      <c r="D926" s="21"/>
      <c r="E926" s="22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" hidden="1" x14ac:dyDescent="0.2">
      <c r="A927" s="6"/>
      <c r="B927" s="6"/>
      <c r="C927" s="6"/>
      <c r="D927" s="21"/>
      <c r="E927" s="22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" hidden="1" x14ac:dyDescent="0.2">
      <c r="A928" s="6"/>
      <c r="B928" s="6"/>
      <c r="C928" s="6"/>
      <c r="D928" s="21"/>
      <c r="E928" s="22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" hidden="1" x14ac:dyDescent="0.2">
      <c r="A929" s="6"/>
      <c r="B929" s="6"/>
      <c r="C929" s="6"/>
      <c r="D929" s="21"/>
      <c r="E929" s="22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" hidden="1" x14ac:dyDescent="0.2">
      <c r="A930" s="6"/>
      <c r="B930" s="6"/>
      <c r="C930" s="6"/>
      <c r="D930" s="21"/>
      <c r="E930" s="22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" hidden="1" x14ac:dyDescent="0.2">
      <c r="A931" s="6"/>
      <c r="B931" s="6"/>
      <c r="C931" s="6"/>
      <c r="D931" s="21"/>
      <c r="E931" s="22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" hidden="1" x14ac:dyDescent="0.2">
      <c r="A932" s="6"/>
      <c r="B932" s="6"/>
      <c r="C932" s="6"/>
      <c r="D932" s="21"/>
      <c r="E932" s="22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" hidden="1" x14ac:dyDescent="0.2">
      <c r="A933" s="6"/>
      <c r="B933" s="6"/>
      <c r="C933" s="6"/>
      <c r="D933" s="21"/>
      <c r="E933" s="22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" hidden="1" x14ac:dyDescent="0.2">
      <c r="A934" s="6"/>
      <c r="B934" s="6"/>
      <c r="C934" s="6"/>
      <c r="D934" s="21"/>
      <c r="E934" s="22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" hidden="1" x14ac:dyDescent="0.2">
      <c r="A935" s="6"/>
      <c r="B935" s="6"/>
      <c r="C935" s="6"/>
      <c r="D935" s="21"/>
      <c r="E935" s="22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" hidden="1" x14ac:dyDescent="0.2">
      <c r="A936" s="6"/>
      <c r="B936" s="6"/>
      <c r="C936" s="6"/>
      <c r="D936" s="21"/>
      <c r="E936" s="22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" hidden="1" x14ac:dyDescent="0.2">
      <c r="A937" s="6"/>
      <c r="B937" s="6"/>
      <c r="C937" s="6"/>
      <c r="D937" s="21"/>
      <c r="E937" s="22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" hidden="1" x14ac:dyDescent="0.2">
      <c r="A938" s="6"/>
      <c r="B938" s="6"/>
      <c r="C938" s="6"/>
      <c r="D938" s="21"/>
      <c r="E938" s="22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" hidden="1" x14ac:dyDescent="0.2">
      <c r="A939" s="6"/>
      <c r="B939" s="6"/>
      <c r="C939" s="6"/>
      <c r="D939" s="21"/>
      <c r="E939" s="22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" hidden="1" x14ac:dyDescent="0.2">
      <c r="A940" s="6"/>
      <c r="B940" s="6"/>
      <c r="C940" s="6"/>
      <c r="D940" s="21"/>
      <c r="E940" s="22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" hidden="1" x14ac:dyDescent="0.2">
      <c r="A941" s="6"/>
      <c r="B941" s="6"/>
      <c r="C941" s="6"/>
      <c r="D941" s="21"/>
      <c r="E941" s="22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" hidden="1" x14ac:dyDescent="0.2">
      <c r="A942" s="6"/>
      <c r="B942" s="6"/>
      <c r="C942" s="6"/>
      <c r="D942" s="21"/>
      <c r="E942" s="22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" hidden="1" x14ac:dyDescent="0.2">
      <c r="A943" s="6"/>
      <c r="B943" s="6"/>
      <c r="C943" s="6"/>
      <c r="D943" s="21"/>
      <c r="E943" s="22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" hidden="1" x14ac:dyDescent="0.2">
      <c r="A944" s="6"/>
      <c r="B944" s="6"/>
      <c r="C944" s="6"/>
      <c r="D944" s="21"/>
      <c r="E944" s="22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" hidden="1" x14ac:dyDescent="0.2">
      <c r="A945" s="6"/>
      <c r="B945" s="6"/>
      <c r="C945" s="6"/>
      <c r="D945" s="21"/>
      <c r="E945" s="22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" hidden="1" x14ac:dyDescent="0.2">
      <c r="A946" s="6"/>
      <c r="B946" s="6"/>
      <c r="C946" s="6"/>
      <c r="D946" s="21"/>
      <c r="E946" s="22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" hidden="1" x14ac:dyDescent="0.2">
      <c r="A947" s="6"/>
      <c r="B947" s="6"/>
      <c r="C947" s="6"/>
      <c r="D947" s="21"/>
      <c r="E947" s="22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" hidden="1" x14ac:dyDescent="0.2">
      <c r="A948" s="6"/>
      <c r="B948" s="6"/>
      <c r="C948" s="6"/>
      <c r="D948" s="21"/>
      <c r="E948" s="22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" hidden="1" x14ac:dyDescent="0.2">
      <c r="A949" s="6"/>
      <c r="B949" s="6"/>
      <c r="C949" s="6"/>
      <c r="D949" s="21"/>
      <c r="E949" s="22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" hidden="1" x14ac:dyDescent="0.2">
      <c r="A950" s="6"/>
      <c r="B950" s="6"/>
      <c r="C950" s="6"/>
      <c r="D950" s="21"/>
      <c r="E950" s="22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" hidden="1" x14ac:dyDescent="0.2">
      <c r="A951" s="6"/>
      <c r="B951" s="6"/>
      <c r="C951" s="6"/>
      <c r="D951" s="21"/>
      <c r="E951" s="22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" hidden="1" x14ac:dyDescent="0.2">
      <c r="A952" s="6"/>
      <c r="B952" s="6"/>
      <c r="C952" s="6"/>
      <c r="D952" s="21"/>
      <c r="E952" s="22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" hidden="1" x14ac:dyDescent="0.2">
      <c r="A953" s="6"/>
      <c r="B953" s="6"/>
      <c r="C953" s="6"/>
      <c r="D953" s="21"/>
      <c r="E953" s="22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" hidden="1" x14ac:dyDescent="0.2">
      <c r="A954" s="6"/>
      <c r="B954" s="6"/>
      <c r="C954" s="6"/>
      <c r="D954" s="21"/>
      <c r="E954" s="22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" hidden="1" x14ac:dyDescent="0.2">
      <c r="A955" s="6"/>
      <c r="B955" s="6"/>
      <c r="C955" s="6"/>
      <c r="D955" s="21"/>
      <c r="E955" s="22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" hidden="1" x14ac:dyDescent="0.2">
      <c r="A956" s="6"/>
      <c r="B956" s="6"/>
      <c r="C956" s="6"/>
      <c r="D956" s="21"/>
      <c r="E956" s="22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" hidden="1" x14ac:dyDescent="0.2">
      <c r="A957" s="6"/>
      <c r="B957" s="6"/>
      <c r="C957" s="6"/>
      <c r="D957" s="21"/>
      <c r="E957" s="22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" hidden="1" x14ac:dyDescent="0.2">
      <c r="A958" s="6"/>
      <c r="B958" s="6"/>
      <c r="C958" s="6"/>
      <c r="D958" s="21"/>
      <c r="E958" s="22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" hidden="1" x14ac:dyDescent="0.2">
      <c r="A959" s="6"/>
      <c r="B959" s="6"/>
      <c r="C959" s="6"/>
      <c r="D959" s="21"/>
      <c r="E959" s="22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" hidden="1" x14ac:dyDescent="0.2">
      <c r="A960" s="6"/>
      <c r="B960" s="6"/>
      <c r="C960" s="6"/>
      <c r="D960" s="21"/>
      <c r="E960" s="22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" hidden="1" x14ac:dyDescent="0.2">
      <c r="A961" s="6"/>
      <c r="B961" s="6"/>
      <c r="C961" s="6"/>
      <c r="D961" s="21"/>
      <c r="E961" s="22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" hidden="1" x14ac:dyDescent="0.2">
      <c r="A962" s="6"/>
      <c r="B962" s="6"/>
      <c r="C962" s="6"/>
      <c r="D962" s="21"/>
      <c r="E962" s="22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" hidden="1" x14ac:dyDescent="0.2">
      <c r="A963" s="6"/>
      <c r="B963" s="6"/>
      <c r="C963" s="6"/>
      <c r="D963" s="21"/>
      <c r="E963" s="22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" hidden="1" x14ac:dyDescent="0.2">
      <c r="A964" s="6"/>
      <c r="B964" s="6"/>
      <c r="C964" s="6"/>
      <c r="D964" s="21"/>
      <c r="E964" s="22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" hidden="1" x14ac:dyDescent="0.2">
      <c r="A965" s="6"/>
      <c r="B965" s="6"/>
      <c r="C965" s="6"/>
      <c r="D965" s="21"/>
      <c r="E965" s="22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" hidden="1" x14ac:dyDescent="0.2">
      <c r="A966" s="6"/>
      <c r="B966" s="6"/>
      <c r="C966" s="6"/>
      <c r="D966" s="21"/>
      <c r="E966" s="22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" hidden="1" x14ac:dyDescent="0.2">
      <c r="A967" s="6"/>
      <c r="B967" s="6"/>
      <c r="C967" s="6"/>
      <c r="D967" s="21"/>
      <c r="E967" s="22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" hidden="1" x14ac:dyDescent="0.2">
      <c r="A968" s="6"/>
      <c r="B968" s="6"/>
      <c r="C968" s="6"/>
      <c r="D968" s="21"/>
      <c r="E968" s="22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" hidden="1" x14ac:dyDescent="0.2">
      <c r="A969" s="6"/>
      <c r="B969" s="6"/>
      <c r="C969" s="6"/>
      <c r="D969" s="21"/>
      <c r="E969" s="22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" hidden="1" x14ac:dyDescent="0.2">
      <c r="A970" s="6"/>
      <c r="B970" s="6"/>
      <c r="C970" s="6"/>
      <c r="D970" s="21"/>
      <c r="E970" s="22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" hidden="1" x14ac:dyDescent="0.2">
      <c r="A971" s="6"/>
      <c r="B971" s="6"/>
      <c r="C971" s="6"/>
      <c r="D971" s="21"/>
      <c r="E971" s="22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" hidden="1" x14ac:dyDescent="0.2">
      <c r="A972" s="6"/>
      <c r="B972" s="6"/>
      <c r="C972" s="6"/>
      <c r="D972" s="21"/>
      <c r="E972" s="22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" hidden="1" x14ac:dyDescent="0.2">
      <c r="A973" s="6"/>
      <c r="B973" s="6"/>
      <c r="C973" s="6"/>
      <c r="D973" s="21"/>
      <c r="E973" s="22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" hidden="1" x14ac:dyDescent="0.2">
      <c r="A974" s="6"/>
      <c r="B974" s="6"/>
      <c r="C974" s="6"/>
      <c r="D974" s="21"/>
      <c r="E974" s="22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" hidden="1" x14ac:dyDescent="0.2">
      <c r="A975" s="6"/>
      <c r="B975" s="6"/>
      <c r="C975" s="6"/>
      <c r="D975" s="21"/>
      <c r="E975" s="22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" hidden="1" x14ac:dyDescent="0.2">
      <c r="A976" s="6"/>
      <c r="B976" s="6"/>
      <c r="C976" s="6"/>
      <c r="D976" s="21"/>
      <c r="E976" s="22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" hidden="1" x14ac:dyDescent="0.2">
      <c r="A977" s="6"/>
      <c r="B977" s="6"/>
      <c r="C977" s="6"/>
      <c r="D977" s="21"/>
      <c r="E977" s="22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" hidden="1" x14ac:dyDescent="0.2">
      <c r="A978" s="6"/>
      <c r="B978" s="6"/>
      <c r="C978" s="6"/>
      <c r="D978" s="21"/>
      <c r="E978" s="22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" hidden="1" x14ac:dyDescent="0.2">
      <c r="A979" s="6"/>
      <c r="B979" s="6"/>
      <c r="C979" s="6"/>
      <c r="D979" s="21"/>
      <c r="E979" s="22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" hidden="1" x14ac:dyDescent="0.2">
      <c r="A980" s="6"/>
      <c r="B980" s="6"/>
      <c r="C980" s="6"/>
      <c r="D980" s="21"/>
      <c r="E980" s="22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" hidden="1" x14ac:dyDescent="0.2">
      <c r="A981" s="6"/>
      <c r="B981" s="6"/>
      <c r="C981" s="6"/>
      <c r="D981" s="21"/>
      <c r="E981" s="22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" hidden="1" x14ac:dyDescent="0.2">
      <c r="A982" s="6"/>
      <c r="B982" s="6"/>
      <c r="C982" s="6"/>
      <c r="D982" s="21"/>
      <c r="E982" s="22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" hidden="1" x14ac:dyDescent="0.2">
      <c r="A983" s="6"/>
      <c r="B983" s="6"/>
      <c r="C983" s="6"/>
      <c r="D983" s="21"/>
      <c r="E983" s="22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" hidden="1" x14ac:dyDescent="0.2">
      <c r="A984" s="6"/>
      <c r="B984" s="6"/>
      <c r="C984" s="6"/>
      <c r="D984" s="21"/>
      <c r="E984" s="22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" hidden="1" x14ac:dyDescent="0.2">
      <c r="A985" s="6"/>
      <c r="B985" s="6"/>
      <c r="C985" s="6"/>
      <c r="D985" s="21"/>
      <c r="E985" s="22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" hidden="1" x14ac:dyDescent="0.2">
      <c r="A986" s="6"/>
      <c r="B986" s="6"/>
      <c r="C986" s="6"/>
      <c r="D986" s="21"/>
      <c r="E986" s="22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" hidden="1" x14ac:dyDescent="0.2">
      <c r="A987" s="6"/>
      <c r="B987" s="6"/>
      <c r="C987" s="6"/>
      <c r="D987" s="21"/>
      <c r="E987" s="22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" hidden="1" x14ac:dyDescent="0.2">
      <c r="A988" s="6"/>
      <c r="B988" s="6"/>
      <c r="C988" s="6"/>
      <c r="D988" s="21"/>
      <c r="E988" s="22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" hidden="1" x14ac:dyDescent="0.2">
      <c r="A989" s="6"/>
      <c r="B989" s="6"/>
      <c r="C989" s="6"/>
      <c r="D989" s="21"/>
      <c r="E989" s="22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" hidden="1" x14ac:dyDescent="0.2">
      <c r="A990" s="6"/>
      <c r="B990" s="6"/>
      <c r="C990" s="6"/>
      <c r="D990" s="21"/>
      <c r="E990" s="22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" hidden="1" x14ac:dyDescent="0.2">
      <c r="A991" s="6"/>
      <c r="B991" s="6"/>
      <c r="C991" s="6"/>
      <c r="D991" s="21"/>
      <c r="E991" s="22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" hidden="1" x14ac:dyDescent="0.2">
      <c r="A992" s="6"/>
      <c r="B992" s="6"/>
      <c r="C992" s="6"/>
      <c r="D992" s="21"/>
      <c r="E992" s="22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" hidden="1" x14ac:dyDescent="0.2">
      <c r="A993" s="6"/>
      <c r="B993" s="6"/>
      <c r="C993" s="6"/>
      <c r="D993" s="21"/>
      <c r="E993" s="22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" hidden="1" x14ac:dyDescent="0.2">
      <c r="A994" s="6"/>
      <c r="B994" s="6"/>
      <c r="C994" s="6"/>
      <c r="D994" s="21"/>
      <c r="E994" s="22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" hidden="1" x14ac:dyDescent="0.2">
      <c r="A995" s="6"/>
      <c r="B995" s="6"/>
      <c r="C995" s="6"/>
      <c r="D995" s="21"/>
      <c r="E995" s="22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" hidden="1" x14ac:dyDescent="0.2">
      <c r="A996" s="6"/>
      <c r="B996" s="6"/>
      <c r="C996" s="6"/>
      <c r="D996" s="21"/>
      <c r="E996" s="22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" hidden="1" x14ac:dyDescent="0.2">
      <c r="A997" s="6"/>
      <c r="B997" s="6"/>
      <c r="C997" s="6"/>
      <c r="D997" s="21"/>
      <c r="E997" s="22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" hidden="1" x14ac:dyDescent="0.2">
      <c r="A998" s="6"/>
      <c r="B998" s="6"/>
      <c r="C998" s="6"/>
      <c r="D998" s="21"/>
      <c r="E998" s="22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autoFilter ref="A1:Z998" xr:uid="{10BE1E59-5AD6-094B-809E-001B770327CB}">
    <filterColumn colId="10">
      <filters>
        <filter val="TRUE"/>
      </filters>
    </filterColumn>
    <sortState ref="A11:Z892">
      <sortCondition ref="D1:D998"/>
    </sortState>
  </autoFilter>
  <conditionalFormatting sqref="J18">
    <cfRule type="notContainsBlanks" dxfId="3" priority="1">
      <formula>LEN(TRIM(J18))&gt;0</formula>
    </cfRule>
  </conditionalFormatting>
  <conditionalFormatting sqref="J6">
    <cfRule type="notContainsBlanks" dxfId="2" priority="2">
      <formula>LEN(TRIM(J6))&gt;0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8"/>
  <sheetViews>
    <sheetView workbookViewId="0"/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5</v>
      </c>
      <c r="F1" s="1" t="s">
        <v>6</v>
      </c>
      <c r="G1" s="1" t="s">
        <v>7</v>
      </c>
      <c r="H1" s="1" t="s">
        <v>8</v>
      </c>
      <c r="I1" s="1"/>
      <c r="J1" s="5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1">
        <v>1150</v>
      </c>
      <c r="B2" s="1" t="str">
        <f>VLOOKUP(A2,Totaal!$A$2:$H$1359,2,FALSE)</f>
        <v>W05</v>
      </c>
      <c r="C2" s="1" t="str">
        <f>VLOOKUP(A2,Totaal!$A$2:$H$1359,3,FALSE)</f>
        <v>REC</v>
      </c>
      <c r="D2" s="2">
        <f>VLOOKUP(A2,Totaal!$A$2:$H$1359,4,FALSE)</f>
        <v>43393</v>
      </c>
      <c r="E2" s="3">
        <f>VLOOKUP(A2,Totaal!$A$2:$H$1359,5,FALSE)</f>
        <v>0.85416666666666663</v>
      </c>
      <c r="F2" s="1" t="str">
        <f>VLOOKUP(A2,Totaal!$A$2:$H$1359,6,FALSE)</f>
        <v>Liedekerke Lions Yellow</v>
      </c>
      <c r="G2" s="1" t="str">
        <f>VLOOKUP(A2,Totaal!$A$2:$H$1359,7,FALSE)</f>
        <v>Bulldogs Liège</v>
      </c>
      <c r="H2" s="1" t="str">
        <f>VLOOKUP(A2,Totaal!$A$2:$H$1359,8,FALSE)</f>
        <v>Liedekerke</v>
      </c>
      <c r="I2" s="7"/>
      <c r="J2" s="7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1">
        <v>766</v>
      </c>
      <c r="B3" s="1" t="str">
        <f>VLOOKUP(A3,Totaal!$A$2:$H$1359,2,FALSE)</f>
        <v>W06</v>
      </c>
      <c r="C3" s="1" t="str">
        <f>VLOOKUP(A3,Totaal!$A$2:$H$1359,3,FALSE)</f>
        <v>D2</v>
      </c>
      <c r="D3" s="2">
        <f>VLOOKUP(A3,Totaal!$A$2:$H$1359,4,FALSE)</f>
        <v>43401</v>
      </c>
      <c r="E3" s="3">
        <f>VLOOKUP(A3,Totaal!$A$2:$H$1359,5,FALSE)</f>
        <v>0.83333333333333337</v>
      </c>
      <c r="F3" s="1" t="str">
        <f>VLOOKUP(A3,Totaal!$A$2:$H$1359,6,FALSE)</f>
        <v>Icetigers Turnhout</v>
      </c>
      <c r="G3" s="1" t="str">
        <f>VLOOKUP(A3,Totaal!$A$2:$H$1359,7,FALSE)</f>
        <v>HYC Old Stars</v>
      </c>
      <c r="H3" s="1" t="str">
        <f>VLOOKUP(A3,Totaal!$A$2:$H$1359,8,FALSE)</f>
        <v>Turnhout</v>
      </c>
      <c r="I3" s="7"/>
      <c r="J3" s="7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1">
        <v>406</v>
      </c>
      <c r="B4" s="1" t="str">
        <f>VLOOKUP(A4,Totaal!$A$2:$H$1359,2,FALSE)</f>
        <v>W08</v>
      </c>
      <c r="C4" s="1" t="str">
        <f>VLOOKUP(A4,Totaal!$A$2:$H$1359,3,FALSE)</f>
        <v>D1</v>
      </c>
      <c r="D4" s="2">
        <f>VLOOKUP(A4,Totaal!$A$2:$H$1359,4,FALSE)</f>
        <v>43414</v>
      </c>
      <c r="E4" s="3">
        <f>VLOOKUP(A4,Totaal!$A$2:$H$1359,5,FALSE)</f>
        <v>0.85416666666666663</v>
      </c>
      <c r="F4" s="1" t="str">
        <f>VLOOKUP(A4,Totaal!$A$2:$H$1359,6,FALSE)</f>
        <v>Turnhout Tigers</v>
      </c>
      <c r="G4" s="1" t="str">
        <f>VLOOKUP(A4,Totaal!$A$2:$H$1359,7,FALSE)</f>
        <v>Charleroi Red Roosters</v>
      </c>
      <c r="H4" s="1" t="str">
        <f>VLOOKUP(A4,Totaal!$A$2:$H$1359,8,FALSE)</f>
        <v>Turnhout</v>
      </c>
      <c r="I4" s="7"/>
      <c r="J4" s="7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1">
        <v>421</v>
      </c>
      <c r="B5" s="1" t="str">
        <f>VLOOKUP(A5,Totaal!$A$2:$H$1359,2,FALSE)</f>
        <v>W08</v>
      </c>
      <c r="C5" s="1" t="str">
        <f>VLOOKUP(A5,Totaal!$A$2:$H$1359,3,FALSE)</f>
        <v>D1</v>
      </c>
      <c r="D5" s="2">
        <f>VLOOKUP(A5,Totaal!$A$2:$H$1359,4,FALSE)</f>
        <v>43414</v>
      </c>
      <c r="E5" s="3">
        <f>VLOOKUP(A5,Totaal!$A$2:$H$1359,5,FALSE)</f>
        <v>0.88541666666666663</v>
      </c>
      <c r="F5" s="1" t="str">
        <f>VLOOKUP(A5,Totaal!$A$2:$H$1359,6,FALSE)</f>
        <v>Bulldogs Liège</v>
      </c>
      <c r="G5" s="1" t="str">
        <f>VLOOKUP(A5,Totaal!$A$2:$H$1359,7,FALSE)</f>
        <v>Beaufort Knights</v>
      </c>
      <c r="H5" s="1" t="str">
        <f>VLOOKUP(A5,Totaal!$A$2:$H$1359,8,FALSE)</f>
        <v>Luik</v>
      </c>
      <c r="I5" s="7"/>
      <c r="J5" s="7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1">
        <v>1149</v>
      </c>
      <c r="B6" s="1" t="str">
        <f>VLOOKUP(A6,Totaal!$A$2:$H$1359,2,FALSE)</f>
        <v>W08</v>
      </c>
      <c r="C6" s="1" t="str">
        <f>VLOOKUP(A6,Totaal!$A$2:$H$1359,3,FALSE)</f>
        <v>REC</v>
      </c>
      <c r="D6" s="2">
        <f>VLOOKUP(A6,Totaal!$A$2:$H$1359,4,FALSE)</f>
        <v>43414</v>
      </c>
      <c r="E6" s="3">
        <f>VLOOKUP(A6,Totaal!$A$2:$H$1359,5,FALSE)</f>
        <v>0.85416666666666663</v>
      </c>
      <c r="F6" s="1" t="str">
        <f>VLOOKUP(A6,Totaal!$A$2:$H$1359,6,FALSE)</f>
        <v>Liedekerke Lions Yellow</v>
      </c>
      <c r="G6" s="1" t="str">
        <f>VLOOKUP(A6,Totaal!$A$2:$H$1359,7,FALSE)</f>
        <v>Brussels Trouts</v>
      </c>
      <c r="H6" s="1" t="str">
        <f>VLOOKUP(A6,Totaal!$A$2:$H$1359,8,FALSE)</f>
        <v>Liedekerke</v>
      </c>
      <c r="I6" s="7"/>
      <c r="J6" s="7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1">
        <v>1158</v>
      </c>
      <c r="B7" s="1" t="str">
        <f>VLOOKUP(A7,Totaal!$A$2:$H$1359,2,FALSE)</f>
        <v>W08</v>
      </c>
      <c r="C7" s="1" t="str">
        <f>VLOOKUP(A7,Totaal!$A$2:$H$1359,3,FALSE)</f>
        <v>REC</v>
      </c>
      <c r="D7" s="2">
        <f>VLOOKUP(A7,Totaal!$A$2:$H$1359,4,FALSE)</f>
        <v>43415</v>
      </c>
      <c r="E7" s="3">
        <f>VLOOKUP(A7,Totaal!$A$2:$H$1359,5,FALSE)</f>
        <v>0.80208333333333337</v>
      </c>
      <c r="F7" s="1" t="str">
        <f>VLOOKUP(A7,Totaal!$A$2:$H$1359,6,FALSE)</f>
        <v>Liedekerke Lions Blue</v>
      </c>
      <c r="G7" s="1" t="str">
        <f>VLOOKUP(A7,Totaal!$A$2:$H$1359,7,FALSE)</f>
        <v>Bulldogs Liège Ladies</v>
      </c>
      <c r="H7" s="1" t="str">
        <f>VLOOKUP(A7,Totaal!$A$2:$H$1359,8,FALSE)</f>
        <v>Liedekerke</v>
      </c>
      <c r="I7" s="7"/>
      <c r="J7" s="7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1">
        <v>881</v>
      </c>
      <c r="B8" s="1" t="str">
        <f>VLOOKUP(A8,Totaal!$A$2:$H$1359,2,FALSE)</f>
        <v>W09</v>
      </c>
      <c r="C8" s="1" t="str">
        <f>VLOOKUP(A8,Totaal!$A$2:$H$1359,3,FALSE)</f>
        <v>U16</v>
      </c>
      <c r="D8" s="2">
        <f>VLOOKUP(A8,Totaal!$A$2:$H$1359,4,FALSE)</f>
        <v>43421</v>
      </c>
      <c r="E8" s="3">
        <f>VLOOKUP(A8,Totaal!$A$2:$H$1359,5,FALSE)</f>
        <v>0.85416666666666663</v>
      </c>
      <c r="F8" s="1" t="str">
        <f>VLOOKUP(A8,Totaal!$A$2:$H$1359,6,FALSE)</f>
        <v>Jackrabbits</v>
      </c>
      <c r="G8" s="1" t="str">
        <f>VLOOKUP(A8,Totaal!$A$2:$H$1359,7,FALSE)</f>
        <v>Bulldogs LIège</v>
      </c>
      <c r="H8" s="1" t="str">
        <f>VLOOKUP(A8,Totaal!$A$2:$H$1359,8,FALSE)</f>
        <v>Liedekerke</v>
      </c>
      <c r="I8" s="7"/>
      <c r="J8" s="7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1">
        <v>1147</v>
      </c>
      <c r="B9" s="1" t="str">
        <f>VLOOKUP(A9,Totaal!$A$2:$H$1359,2,FALSE)</f>
        <v>W14</v>
      </c>
      <c r="C9" s="1" t="str">
        <f>VLOOKUP(A9,Totaal!$A$2:$H$1359,3,FALSE)</f>
        <v>REC</v>
      </c>
      <c r="D9" s="2">
        <f>VLOOKUP(A9,Totaal!$A$2:$H$1359,4,FALSE)</f>
        <v>43456</v>
      </c>
      <c r="E9" s="3">
        <f>VLOOKUP(A9,Totaal!$A$2:$H$1359,5,FALSE)</f>
        <v>0.85416666666666663</v>
      </c>
      <c r="F9" s="1" t="str">
        <f>VLOOKUP(A9,Totaal!$A$2:$H$1359,6,FALSE)</f>
        <v>Liedekerke Lions Yellow</v>
      </c>
      <c r="G9" s="1" t="str">
        <f>VLOOKUP(A9,Totaal!$A$2:$H$1359,7,FALSE)</f>
        <v>Liedekerke Lions Blue</v>
      </c>
      <c r="H9" s="1" t="str">
        <f>VLOOKUP(A9,Totaal!$A$2:$H$1359,8,FALSE)</f>
        <v>Liedekerke</v>
      </c>
      <c r="I9" s="7"/>
      <c r="J9" s="7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1">
        <v>1144</v>
      </c>
      <c r="B10" s="1" t="str">
        <f>VLOOKUP(A10,Totaal!$A$2:$H$1359,2,FALSE)</f>
        <v>W16</v>
      </c>
      <c r="C10" s="1" t="str">
        <f>VLOOKUP(A10,Totaal!$A$2:$H$1359,3,FALSE)</f>
        <v>REC</v>
      </c>
      <c r="D10" s="2">
        <f>VLOOKUP(A10,Totaal!$A$2:$H$1359,4,FALSE)</f>
        <v>43470</v>
      </c>
      <c r="E10" s="3">
        <f>VLOOKUP(A10,Totaal!$A$2:$H$1359,5,FALSE)</f>
        <v>0.85416666666666663</v>
      </c>
      <c r="F10" s="1" t="str">
        <f>VLOOKUP(A10,Totaal!$A$2:$H$1359,6,FALSE)</f>
        <v>Liedekerke Lions Yellow</v>
      </c>
      <c r="G10" s="1" t="str">
        <f>VLOOKUP(A10,Totaal!$A$2:$H$1359,7,FALSE)</f>
        <v>Hitmen Heist</v>
      </c>
      <c r="H10" s="1" t="str">
        <f>VLOOKUP(A10,Totaal!$A$2:$H$1359,8,FALSE)</f>
        <v>Liedekerke</v>
      </c>
      <c r="I10" s="7"/>
      <c r="J10" s="7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1">
        <v>1216</v>
      </c>
      <c r="B11" s="1" t="str">
        <f>VLOOKUP(A11,Totaal!$A$2:$H$1359,2,FALSE)</f>
        <v>W17</v>
      </c>
      <c r="C11" s="1" t="str">
        <f>VLOOKUP(A11,Totaal!$A$2:$H$1359,3,FALSE)</f>
        <v>REC</v>
      </c>
      <c r="D11" s="2">
        <f>VLOOKUP(A11,Totaal!$A$2:$H$1359,4,FALSE)</f>
        <v>43478</v>
      </c>
      <c r="E11" s="3">
        <f>VLOOKUP(A11,Totaal!$A$2:$H$1359,5,FALSE)</f>
        <v>0.52083333333333337</v>
      </c>
      <c r="F11" s="1" t="str">
        <f>VLOOKUP(A11,Totaal!$A$2:$H$1359,6,FALSE)</f>
        <v>Antwerp Phantoms Ice Holes</v>
      </c>
      <c r="G11" s="1" t="str">
        <f>VLOOKUP(A11,Totaal!$A$2:$H$1359,7,FALSE)</f>
        <v>Mighty Penguins</v>
      </c>
      <c r="H11" s="1" t="str">
        <f>VLOOKUP(A11,Totaal!$A$2:$H$1359,8,FALSE)</f>
        <v>Antwerpen</v>
      </c>
      <c r="I11" s="7"/>
      <c r="J11" s="7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1">
        <v>1212</v>
      </c>
      <c r="B12" s="1" t="str">
        <f>VLOOKUP(A12,Totaal!$A$2:$H$1359,2,FALSE)</f>
        <v>W19</v>
      </c>
      <c r="C12" s="1" t="str">
        <f>VLOOKUP(A12,Totaal!$A$2:$H$1359,3,FALSE)</f>
        <v>REC</v>
      </c>
      <c r="D12" s="2">
        <f>VLOOKUP(A12,Totaal!$A$2:$H$1359,4,FALSE)</f>
        <v>43493</v>
      </c>
      <c r="E12" s="3">
        <f>VLOOKUP(A12,Totaal!$A$2:$H$1359,5,FALSE)</f>
        <v>0.86458333333333337</v>
      </c>
      <c r="F12" s="1" t="str">
        <f>VLOOKUP(A12,Totaal!$A$2:$H$1359,6,FALSE)</f>
        <v>Antwerp Phantoms Ice Holes</v>
      </c>
      <c r="G12" s="1" t="str">
        <f>VLOOKUP(A12,Totaal!$A$2:$H$1359,7,FALSE)</f>
        <v>Antwerp Phantoms A</v>
      </c>
      <c r="H12" s="1" t="str">
        <f>VLOOKUP(A12,Totaal!$A$2:$H$1359,8,FALSE)</f>
        <v>Antwerpen</v>
      </c>
      <c r="I12" s="7"/>
      <c r="J12" s="7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1">
        <v>1111</v>
      </c>
      <c r="B13" s="1" t="str">
        <f>VLOOKUP(A13,Totaal!$A$2:$H$1359,2,FALSE)</f>
        <v>W21</v>
      </c>
      <c r="C13" s="1" t="str">
        <f>VLOOKUP(A13,Totaal!$A$2:$H$1359,3,FALSE)</f>
        <v>REC</v>
      </c>
      <c r="D13" s="2">
        <f>VLOOKUP(A13,Totaal!$A$2:$H$1359,4,FALSE)</f>
        <v>43506</v>
      </c>
      <c r="E13" s="3">
        <f>VLOOKUP(A13,Totaal!$A$2:$H$1359,5,FALSE)</f>
        <v>0.75</v>
      </c>
      <c r="F13" s="1" t="str">
        <f>VLOOKUP(A13,Totaal!$A$2:$H$1359,6,FALSE)</f>
        <v>Bulldogs Liège Ladies</v>
      </c>
      <c r="G13" s="1" t="str">
        <f>VLOOKUP(A13,Totaal!$A$2:$H$1359,7,FALSE)</f>
        <v>Charleroi Red Roosters</v>
      </c>
      <c r="H13" s="1" t="str">
        <f>VLOOKUP(A13,Totaal!$A$2:$H$1359,8,FALSE)</f>
        <v>Luik</v>
      </c>
      <c r="I13" s="7"/>
      <c r="J13" s="7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1">
        <v>413</v>
      </c>
      <c r="B14" s="1" t="str">
        <f>VLOOKUP(A14,Totaal!$A$2:$H$1359,2,FALSE)</f>
        <v>W22</v>
      </c>
      <c r="C14" s="1" t="str">
        <f>VLOOKUP(A14,Totaal!$A$2:$H$1359,3,FALSE)</f>
        <v>D1</v>
      </c>
      <c r="D14" s="2">
        <f>VLOOKUP(A14,Totaal!$A$2:$H$1359,4,FALSE)</f>
        <v>43512</v>
      </c>
      <c r="E14" s="3">
        <f>VLOOKUP(A14,Totaal!$A$2:$H$1359,5,FALSE)</f>
        <v>0.8125</v>
      </c>
      <c r="F14" s="1" t="str">
        <f>VLOOKUP(A14,Totaal!$A$2:$H$1359,6,FALSE)</f>
        <v>Beaufort Knights</v>
      </c>
      <c r="G14" s="1" t="str">
        <f>VLOOKUP(A14,Totaal!$A$2:$H$1359,7,FALSE)</f>
        <v>Bulldogs Liège</v>
      </c>
      <c r="H14" s="1" t="str">
        <f>VLOOKUP(A14,Totaal!$A$2:$H$1359,8,FALSE)</f>
        <v>Beaufort</v>
      </c>
      <c r="I14" s="7"/>
      <c r="J14" s="7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1">
        <v>1153</v>
      </c>
      <c r="B15" s="1" t="str">
        <f>VLOOKUP(A15,Totaal!$A$2:$H$1359,2,FALSE)</f>
        <v>W23</v>
      </c>
      <c r="C15" s="1" t="str">
        <f>VLOOKUP(A15,Totaal!$A$2:$H$1359,3,FALSE)</f>
        <v>REC</v>
      </c>
      <c r="D15" s="2">
        <f>VLOOKUP(A15,Totaal!$A$2:$H$1359,4,FALSE)</f>
        <v>43519</v>
      </c>
      <c r="E15" s="3">
        <f>VLOOKUP(A15,Totaal!$A$2:$H$1359,5,FALSE)</f>
        <v>0.85416666666666663</v>
      </c>
      <c r="F15" s="1" t="str">
        <f>VLOOKUP(A15,Totaal!$A$2:$H$1359,6,FALSE)</f>
        <v>Liedekerke Lions Blue</v>
      </c>
      <c r="G15" s="1" t="str">
        <f>VLOOKUP(A15,Totaal!$A$2:$H$1359,7,FALSE)</f>
        <v>Brussels Trouts</v>
      </c>
      <c r="H15" s="1" t="str">
        <f>VLOOKUP(A15,Totaal!$A$2:$H$1359,8,FALSE)</f>
        <v>Liedekerke</v>
      </c>
      <c r="I15" s="7"/>
      <c r="J15" s="7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1">
        <v>1223</v>
      </c>
      <c r="B16" s="1" t="str">
        <f>VLOOKUP(A16,Totaal!$A$2:$H$1359,2,FALSE)</f>
        <v>W23</v>
      </c>
      <c r="C16" s="1" t="str">
        <f>VLOOKUP(A16,Totaal!$A$2:$H$1359,3,FALSE)</f>
        <v>REC</v>
      </c>
      <c r="D16" s="2">
        <f>VLOOKUP(A16,Totaal!$A$2:$H$1359,4,FALSE)</f>
        <v>43521</v>
      </c>
      <c r="E16" s="3">
        <f>VLOOKUP(A16,Totaal!$A$2:$H$1359,5,FALSE)</f>
        <v>0.86458333333333337</v>
      </c>
      <c r="F16" s="1" t="str">
        <f>VLOOKUP(A16,Totaal!$A$2:$H$1359,6,FALSE)</f>
        <v>Antwerp Phantoms A</v>
      </c>
      <c r="G16" s="1" t="str">
        <f>VLOOKUP(A16,Totaal!$A$2:$H$1359,7,FALSE)</f>
        <v>Antwerp Phantoms Ice Holes</v>
      </c>
      <c r="H16" s="1" t="str">
        <f>VLOOKUP(A16,Totaal!$A$2:$H$1359,8,FALSE)</f>
        <v>Antwerpen</v>
      </c>
      <c r="I16" s="7"/>
      <c r="J16" s="7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1">
        <v>1112</v>
      </c>
      <c r="B17" s="1" t="str">
        <f>VLOOKUP(A17,Totaal!$A$2:$H$1359,2,FALSE)</f>
        <v>W25</v>
      </c>
      <c r="C17" s="1" t="str">
        <f>VLOOKUP(A17,Totaal!$A$2:$H$1359,3,FALSE)</f>
        <v>REC</v>
      </c>
      <c r="D17" s="2">
        <f>VLOOKUP(A17,Totaal!$A$2:$H$1359,4,FALSE)</f>
        <v>43534</v>
      </c>
      <c r="E17" s="3">
        <f>VLOOKUP(A17,Totaal!$A$2:$H$1359,5,FALSE)</f>
        <v>0.75</v>
      </c>
      <c r="F17" s="1" t="str">
        <f>VLOOKUP(A17,Totaal!$A$2:$H$1359,6,FALSE)</f>
        <v>Bulldogs Liège Ladies</v>
      </c>
      <c r="G17" s="1" t="str">
        <f>VLOOKUP(A17,Totaal!$A$2:$H$1359,7,FALSE)</f>
        <v>Liedekerke Lions Blue</v>
      </c>
      <c r="H17" s="1" t="str">
        <f>VLOOKUP(A17,Totaal!$A$2:$H$1359,8,FALSE)</f>
        <v>Luik</v>
      </c>
      <c r="I17" s="7"/>
      <c r="J17" s="7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1">
        <v>1178</v>
      </c>
      <c r="B18" s="1" t="str">
        <f>VLOOKUP(A18,Totaal!$A$2:$H$1359,2,FALSE)</f>
        <v>W28</v>
      </c>
      <c r="C18" s="1" t="str">
        <f>VLOOKUP(A18,Totaal!$A$2:$H$1359,3,FALSE)</f>
        <v>REC</v>
      </c>
      <c r="D18" s="2">
        <f>VLOOKUP(A18,Totaal!$A$2:$H$1359,4,FALSE)</f>
        <v>43554</v>
      </c>
      <c r="E18" s="3">
        <f>VLOOKUP(A18,Totaal!$A$2:$H$1359,5,FALSE)</f>
        <v>0.8125</v>
      </c>
      <c r="F18" s="1" t="str">
        <f>VLOOKUP(A18,Totaal!$A$2:$H$1359,6,FALSE)</f>
        <v>Charleroi Red Roosters</v>
      </c>
      <c r="G18" s="1" t="str">
        <f>VLOOKUP(A18,Totaal!$A$2:$H$1359,7,FALSE)</f>
        <v>Bulldogs Liège Ladies</v>
      </c>
      <c r="H18" s="1" t="str">
        <f>VLOOKUP(A18,Totaal!$A$2:$H$1359,8,FALSE)</f>
        <v>Charleroi</v>
      </c>
      <c r="I18" s="7"/>
      <c r="J18" s="7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1">
        <v>462</v>
      </c>
      <c r="B19" s="1" t="str">
        <f>VLOOKUP(A19,Totaal!$A$2:$H$1359,2,FALSE)</f>
        <v>W28</v>
      </c>
      <c r="C19" s="1" t="str">
        <f>VLOOKUP(A19,Totaal!$A$2:$H$1359,3,FALSE)</f>
        <v>D1</v>
      </c>
      <c r="D19" s="2">
        <f>VLOOKUP(A19,Totaal!$A$2:$H$1359,4,FALSE)</f>
        <v>43555</v>
      </c>
      <c r="E19" s="3">
        <f>VLOOKUP(A19,Totaal!$A$2:$H$1359,5,FALSE)</f>
        <v>0.8125</v>
      </c>
      <c r="F19" s="1" t="str">
        <f>VLOOKUP(A19,Totaal!$A$2:$H$1359,6,FALSE)</f>
        <v>Charleroi Red Roosters</v>
      </c>
      <c r="G19" s="1" t="str">
        <f>VLOOKUP(A19,Totaal!$A$2:$H$1359,7,FALSE)</f>
        <v>Turnhout Tigers</v>
      </c>
      <c r="H19" s="1" t="str">
        <f>VLOOKUP(A19,Totaal!$A$2:$H$1359,8,FALSE)</f>
        <v>Charleroi</v>
      </c>
      <c r="I19" s="7"/>
      <c r="J19" s="7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1">
        <v>734</v>
      </c>
      <c r="B20" s="1" t="str">
        <f>VLOOKUP(A20,Totaal!$A$2:$H$1359,2,FALSE)</f>
        <v>W22</v>
      </c>
      <c r="C20" s="1" t="str">
        <f>VLOOKUP(A20,Totaal!$A$2:$H$1359,3,FALSE)</f>
        <v>D2</v>
      </c>
      <c r="D20" s="2">
        <f>VLOOKUP(A20,Totaal!$A$2:$H$1359,4,FALSE)</f>
        <v>43513</v>
      </c>
      <c r="E20" s="3">
        <f>VLOOKUP(A20,Totaal!$A$2:$H$1359,5,FALSE)</f>
        <v>0.83333333333333337</v>
      </c>
      <c r="F20" s="1" t="str">
        <f>VLOOKUP(A20,Totaal!$A$2:$H$1359,6,FALSE)</f>
        <v>Chiefs Leuven</v>
      </c>
      <c r="G20" s="1" t="str">
        <f>VLOOKUP(A20,Totaal!$A$2:$H$1359,7,FALSE)</f>
        <v>Flying Turtles</v>
      </c>
      <c r="H20" s="1" t="str">
        <f>VLOOKUP(A20,Totaal!$A$2:$H$1359,8,FALSE)</f>
        <v>Leuven</v>
      </c>
      <c r="I20" s="7"/>
      <c r="J20" s="7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1"/>
      <c r="B21" s="1" t="e">
        <f>VLOOKUP(A21,Totaal!$A$2:$H$1359,2,FALSE)</f>
        <v>#N/A</v>
      </c>
      <c r="C21" s="1" t="e">
        <f>VLOOKUP(A21,Totaal!$A$2:$H$1359,3,FALSE)</f>
        <v>#N/A</v>
      </c>
      <c r="D21" s="2" t="e">
        <f>VLOOKUP(A21,Totaal!$A$2:$H$1359,4,FALSE)</f>
        <v>#N/A</v>
      </c>
      <c r="E21" s="3" t="e">
        <f>VLOOKUP(A21,Totaal!$A$2:$H$1359,5,FALSE)</f>
        <v>#N/A</v>
      </c>
      <c r="F21" s="1" t="e">
        <f>VLOOKUP(A21,Totaal!$A$2:$H$1359,6,FALSE)</f>
        <v>#N/A</v>
      </c>
      <c r="G21" s="1" t="e">
        <f>VLOOKUP(A21,Totaal!$A$2:$H$1359,7,FALSE)</f>
        <v>#N/A</v>
      </c>
      <c r="H21" s="1" t="e">
        <f>VLOOKUP(A21,Totaal!$A$2:$H$1359,8,FALSE)</f>
        <v>#N/A</v>
      </c>
      <c r="I21" s="7"/>
      <c r="J21" s="7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1"/>
      <c r="B22" s="1"/>
      <c r="C22" s="1"/>
      <c r="D22" s="2"/>
      <c r="E22" s="3"/>
      <c r="F22" s="1"/>
      <c r="G22" s="1"/>
      <c r="H22" s="1"/>
      <c r="I22" s="7"/>
      <c r="J22" s="7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1"/>
      <c r="B23" s="1"/>
      <c r="C23" s="1"/>
      <c r="D23" s="2"/>
      <c r="E23" s="3"/>
      <c r="F23" s="1"/>
      <c r="G23" s="1"/>
      <c r="H23" s="1"/>
      <c r="I23" s="7"/>
      <c r="J23" s="7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1"/>
      <c r="B24" s="1"/>
      <c r="C24" s="1"/>
      <c r="D24" s="2"/>
      <c r="E24" s="3"/>
      <c r="F24" s="1"/>
      <c r="G24" s="1"/>
      <c r="H24" s="1"/>
      <c r="I24" s="7"/>
      <c r="J24" s="7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1"/>
      <c r="B25" s="1"/>
      <c r="C25" s="1"/>
      <c r="D25" s="2"/>
      <c r="E25" s="3"/>
      <c r="F25" s="1"/>
      <c r="G25" s="1"/>
      <c r="H25" s="1"/>
      <c r="I25" s="7"/>
      <c r="J25" s="7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1"/>
      <c r="B26" s="1"/>
      <c r="C26" s="1"/>
      <c r="D26" s="2"/>
      <c r="E26" s="3"/>
      <c r="F26" s="1"/>
      <c r="G26" s="1"/>
      <c r="H26" s="1"/>
      <c r="I26" s="7"/>
      <c r="J26" s="7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1"/>
      <c r="B27" s="1"/>
      <c r="C27" s="1"/>
      <c r="D27" s="2"/>
      <c r="E27" s="3"/>
      <c r="F27" s="1"/>
      <c r="G27" s="1"/>
      <c r="H27" s="1"/>
      <c r="I27" s="7"/>
      <c r="J27" s="7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1"/>
      <c r="B28" s="1"/>
      <c r="C28" s="1"/>
      <c r="D28" s="2"/>
      <c r="E28" s="3"/>
      <c r="F28" s="1"/>
      <c r="G28" s="1"/>
      <c r="H28" s="1"/>
      <c r="I28" s="7"/>
      <c r="J28" s="7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1"/>
      <c r="B29" s="1"/>
      <c r="C29" s="1"/>
      <c r="D29" s="2"/>
      <c r="E29" s="3"/>
      <c r="F29" s="1"/>
      <c r="G29" s="1"/>
      <c r="H29" s="1"/>
      <c r="I29" s="7"/>
      <c r="J29" s="7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1"/>
      <c r="B30" s="1"/>
      <c r="C30" s="1"/>
      <c r="D30" s="2"/>
      <c r="E30" s="3"/>
      <c r="F30" s="1"/>
      <c r="G30" s="1"/>
      <c r="H30" s="1"/>
      <c r="I30" s="7"/>
      <c r="J30" s="7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1"/>
      <c r="B31" s="1"/>
      <c r="C31" s="1"/>
      <c r="D31" s="2"/>
      <c r="E31" s="3"/>
      <c r="F31" s="1"/>
      <c r="G31" s="1"/>
      <c r="H31" s="1"/>
      <c r="I31" s="7"/>
      <c r="J31" s="7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1"/>
      <c r="B32" s="1"/>
      <c r="C32" s="1"/>
      <c r="D32" s="2"/>
      <c r="E32" s="3"/>
      <c r="F32" s="1"/>
      <c r="G32" s="1"/>
      <c r="H32" s="1"/>
      <c r="I32" s="7"/>
      <c r="J32" s="7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1"/>
      <c r="B33" s="1"/>
      <c r="C33" s="1"/>
      <c r="D33" s="2"/>
      <c r="E33" s="3"/>
      <c r="F33" s="1"/>
      <c r="G33" s="1"/>
      <c r="H33" s="1"/>
      <c r="I33" s="7"/>
      <c r="J33" s="7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1"/>
      <c r="B34" s="1"/>
      <c r="C34" s="1"/>
      <c r="D34" s="2"/>
      <c r="E34" s="3"/>
      <c r="F34" s="1"/>
      <c r="G34" s="1"/>
      <c r="H34" s="1"/>
      <c r="I34" s="7"/>
      <c r="J34" s="7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1"/>
      <c r="B35" s="1"/>
      <c r="C35" s="1"/>
      <c r="D35" s="2"/>
      <c r="E35" s="3"/>
      <c r="F35" s="1"/>
      <c r="G35" s="1"/>
      <c r="H35" s="1"/>
      <c r="I35" s="7"/>
      <c r="J35" s="7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1"/>
      <c r="B36" s="1"/>
      <c r="C36" s="1"/>
      <c r="D36" s="2"/>
      <c r="E36" s="3"/>
      <c r="F36" s="1"/>
      <c r="G36" s="1"/>
      <c r="H36" s="1"/>
      <c r="I36" s="7"/>
      <c r="J36" s="7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1"/>
      <c r="B37" s="1"/>
      <c r="C37" s="1"/>
      <c r="D37" s="2"/>
      <c r="E37" s="3"/>
      <c r="F37" s="1"/>
      <c r="G37" s="1"/>
      <c r="H37" s="1"/>
      <c r="I37" s="7"/>
      <c r="J37" s="7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1"/>
      <c r="B38" s="1"/>
      <c r="C38" s="1"/>
      <c r="D38" s="2"/>
      <c r="E38" s="3"/>
      <c r="F38" s="1"/>
      <c r="G38" s="1"/>
      <c r="H38" s="1"/>
      <c r="I38" s="7"/>
      <c r="J38" s="7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1"/>
      <c r="B39" s="1"/>
      <c r="C39" s="1"/>
      <c r="D39" s="2"/>
      <c r="E39" s="3"/>
      <c r="F39" s="1"/>
      <c r="G39" s="1"/>
      <c r="H39" s="1"/>
      <c r="I39" s="7"/>
      <c r="J39" s="7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1"/>
      <c r="B40" s="1"/>
      <c r="C40" s="1"/>
      <c r="D40" s="2"/>
      <c r="E40" s="3"/>
      <c r="F40" s="1"/>
      <c r="G40" s="1"/>
      <c r="H40" s="1"/>
      <c r="I40" s="7"/>
      <c r="J40" s="7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1"/>
      <c r="B41" s="1"/>
      <c r="C41" s="1"/>
      <c r="D41" s="2"/>
      <c r="E41" s="3"/>
      <c r="F41" s="1"/>
      <c r="G41" s="1"/>
      <c r="H41" s="1"/>
      <c r="I41" s="7"/>
      <c r="J41" s="7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1"/>
      <c r="B42" s="1"/>
      <c r="C42" s="1"/>
      <c r="D42" s="2"/>
      <c r="E42" s="3"/>
      <c r="F42" s="1"/>
      <c r="G42" s="1"/>
      <c r="H42" s="1"/>
      <c r="I42" s="7"/>
      <c r="J42" s="7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1"/>
      <c r="B43" s="1"/>
      <c r="C43" s="1"/>
      <c r="D43" s="2"/>
      <c r="E43" s="3"/>
      <c r="F43" s="1"/>
      <c r="G43" s="1"/>
      <c r="H43" s="1"/>
      <c r="I43" s="7"/>
      <c r="J43" s="7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1"/>
      <c r="B44" s="1"/>
      <c r="C44" s="1"/>
      <c r="D44" s="2"/>
      <c r="E44" s="3"/>
      <c r="F44" s="1"/>
      <c r="G44" s="1"/>
      <c r="H44" s="1"/>
      <c r="I44" s="7"/>
      <c r="J44" s="7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1"/>
      <c r="B45" s="1"/>
      <c r="C45" s="1"/>
      <c r="D45" s="2"/>
      <c r="E45" s="3"/>
      <c r="F45" s="1"/>
      <c r="G45" s="1"/>
      <c r="H45" s="1"/>
      <c r="I45" s="7"/>
      <c r="J45" s="7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1"/>
      <c r="B46" s="1"/>
      <c r="C46" s="1"/>
      <c r="D46" s="2"/>
      <c r="E46" s="3"/>
      <c r="F46" s="1"/>
      <c r="G46" s="1"/>
      <c r="H46" s="1"/>
      <c r="I46" s="7"/>
      <c r="J46" s="7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1"/>
      <c r="B47" s="1"/>
      <c r="C47" s="1"/>
      <c r="D47" s="2"/>
      <c r="E47" s="3"/>
      <c r="F47" s="1"/>
      <c r="G47" s="1"/>
      <c r="H47" s="1"/>
      <c r="I47" s="7"/>
      <c r="J47" s="7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1"/>
      <c r="B48" s="1"/>
      <c r="C48" s="1"/>
      <c r="D48" s="2"/>
      <c r="E48" s="3"/>
      <c r="F48" s="1"/>
      <c r="G48" s="1"/>
      <c r="H48" s="1"/>
      <c r="I48" s="7"/>
      <c r="J48" s="7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1"/>
      <c r="B49" s="1"/>
      <c r="C49" s="1"/>
      <c r="D49" s="2"/>
      <c r="E49" s="3"/>
      <c r="F49" s="1"/>
      <c r="G49" s="1"/>
      <c r="H49" s="1"/>
      <c r="I49" s="7"/>
      <c r="J49" s="7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1"/>
      <c r="B50" s="1"/>
      <c r="C50" s="1"/>
      <c r="D50" s="2"/>
      <c r="E50" s="3"/>
      <c r="F50" s="1"/>
      <c r="G50" s="1"/>
      <c r="H50" s="1"/>
      <c r="I50" s="7"/>
      <c r="J50" s="7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1"/>
      <c r="B51" s="1"/>
      <c r="C51" s="1"/>
      <c r="D51" s="2"/>
      <c r="E51" s="3"/>
      <c r="F51" s="1"/>
      <c r="G51" s="1"/>
      <c r="H51" s="1"/>
      <c r="I51" s="7"/>
      <c r="J51" s="7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1"/>
      <c r="B52" s="1"/>
      <c r="C52" s="1"/>
      <c r="D52" s="2"/>
      <c r="E52" s="3"/>
      <c r="F52" s="1"/>
      <c r="G52" s="1"/>
      <c r="H52" s="1"/>
      <c r="I52" s="7"/>
      <c r="J52" s="7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1"/>
      <c r="B53" s="1"/>
      <c r="C53" s="1"/>
      <c r="D53" s="2"/>
      <c r="E53" s="3"/>
      <c r="F53" s="1"/>
      <c r="G53" s="1"/>
      <c r="H53" s="1"/>
      <c r="I53" s="7"/>
      <c r="J53" s="7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1"/>
      <c r="B54" s="1"/>
      <c r="C54" s="1"/>
      <c r="D54" s="2"/>
      <c r="E54" s="3"/>
      <c r="F54" s="1"/>
      <c r="G54" s="1"/>
      <c r="H54" s="1"/>
      <c r="I54" s="7"/>
      <c r="J54" s="7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1"/>
      <c r="B55" s="1"/>
      <c r="C55" s="1"/>
      <c r="D55" s="2"/>
      <c r="E55" s="3"/>
      <c r="F55" s="1"/>
      <c r="G55" s="1"/>
      <c r="H55" s="1"/>
      <c r="I55" s="7"/>
      <c r="J55" s="7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1"/>
      <c r="B56" s="1"/>
      <c r="C56" s="1"/>
      <c r="D56" s="2"/>
      <c r="E56" s="3"/>
      <c r="F56" s="1"/>
      <c r="G56" s="1"/>
      <c r="H56" s="1"/>
      <c r="I56" s="7"/>
      <c r="J56" s="7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1"/>
      <c r="B57" s="1"/>
      <c r="C57" s="1"/>
      <c r="D57" s="2"/>
      <c r="E57" s="3"/>
      <c r="F57" s="1"/>
      <c r="G57" s="1"/>
      <c r="H57" s="1"/>
      <c r="I57" s="7"/>
      <c r="J57" s="7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1"/>
      <c r="B58" s="1"/>
      <c r="C58" s="1"/>
      <c r="D58" s="2"/>
      <c r="E58" s="3"/>
      <c r="F58" s="1"/>
      <c r="G58" s="1"/>
      <c r="H58" s="1"/>
      <c r="I58" s="7"/>
      <c r="J58" s="7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1"/>
      <c r="B59" s="1"/>
      <c r="C59" s="1"/>
      <c r="D59" s="2"/>
      <c r="E59" s="3"/>
      <c r="F59" s="1"/>
      <c r="G59" s="1"/>
      <c r="H59" s="1"/>
      <c r="I59" s="7"/>
      <c r="J59" s="7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1"/>
      <c r="B60" s="1"/>
      <c r="C60" s="1"/>
      <c r="D60" s="2"/>
      <c r="E60" s="3"/>
      <c r="F60" s="1"/>
      <c r="G60" s="1"/>
      <c r="H60" s="1"/>
      <c r="I60" s="7"/>
      <c r="J60" s="7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1"/>
      <c r="B61" s="1"/>
      <c r="C61" s="1"/>
      <c r="D61" s="2"/>
      <c r="E61" s="3"/>
      <c r="F61" s="1"/>
      <c r="G61" s="1"/>
      <c r="H61" s="1"/>
      <c r="I61" s="7"/>
      <c r="J61" s="7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1"/>
      <c r="B62" s="1"/>
      <c r="C62" s="1"/>
      <c r="D62" s="2"/>
      <c r="E62" s="3"/>
      <c r="F62" s="1"/>
      <c r="G62" s="1"/>
      <c r="H62" s="1"/>
      <c r="I62" s="7"/>
      <c r="J62" s="7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1"/>
      <c r="B63" s="1"/>
      <c r="C63" s="1"/>
      <c r="D63" s="2"/>
      <c r="E63" s="3"/>
      <c r="F63" s="1"/>
      <c r="G63" s="1"/>
      <c r="H63" s="1"/>
      <c r="I63" s="7"/>
      <c r="J63" s="7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1"/>
      <c r="B64" s="1"/>
      <c r="C64" s="1"/>
      <c r="D64" s="2"/>
      <c r="E64" s="3"/>
      <c r="F64" s="1"/>
      <c r="G64" s="1"/>
      <c r="H64" s="1"/>
      <c r="I64" s="7"/>
      <c r="J64" s="7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1"/>
      <c r="B65" s="1"/>
      <c r="C65" s="1"/>
      <c r="D65" s="2"/>
      <c r="E65" s="3"/>
      <c r="F65" s="1"/>
      <c r="G65" s="1"/>
      <c r="H65" s="1"/>
      <c r="I65" s="7"/>
      <c r="J65" s="7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1"/>
      <c r="B66" s="1"/>
      <c r="C66" s="1"/>
      <c r="D66" s="2"/>
      <c r="E66" s="3"/>
      <c r="F66" s="1"/>
      <c r="G66" s="1"/>
      <c r="H66" s="1"/>
      <c r="I66" s="7"/>
      <c r="J66" s="7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1"/>
      <c r="B67" s="1"/>
      <c r="C67" s="1"/>
      <c r="D67" s="2"/>
      <c r="E67" s="3"/>
      <c r="F67" s="1"/>
      <c r="G67" s="1"/>
      <c r="H67" s="1"/>
      <c r="I67" s="7"/>
      <c r="J67" s="7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1"/>
      <c r="B68" s="1"/>
      <c r="C68" s="1"/>
      <c r="D68" s="2"/>
      <c r="E68" s="3"/>
      <c r="F68" s="1"/>
      <c r="G68" s="1"/>
      <c r="H68" s="1"/>
      <c r="I68" s="7"/>
      <c r="J68" s="7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1"/>
      <c r="B69" s="1"/>
      <c r="C69" s="1"/>
      <c r="D69" s="2"/>
      <c r="E69" s="3"/>
      <c r="F69" s="1"/>
      <c r="G69" s="1"/>
      <c r="H69" s="1"/>
      <c r="I69" s="7"/>
      <c r="J69" s="7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1"/>
      <c r="B70" s="1"/>
      <c r="C70" s="1"/>
      <c r="D70" s="2"/>
      <c r="E70" s="3"/>
      <c r="F70" s="1"/>
      <c r="G70" s="1"/>
      <c r="H70" s="1"/>
      <c r="I70" s="7"/>
      <c r="J70" s="7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1"/>
      <c r="B71" s="1"/>
      <c r="C71" s="1"/>
      <c r="D71" s="2"/>
      <c r="E71" s="3"/>
      <c r="F71" s="1"/>
      <c r="G71" s="1"/>
      <c r="H71" s="1"/>
      <c r="I71" s="7"/>
      <c r="J71" s="7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1"/>
      <c r="B72" s="1"/>
      <c r="C72" s="1"/>
      <c r="D72" s="2"/>
      <c r="E72" s="3"/>
      <c r="F72" s="1"/>
      <c r="G72" s="1"/>
      <c r="H72" s="1"/>
      <c r="I72" s="7"/>
      <c r="J72" s="7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1"/>
      <c r="B73" s="1"/>
      <c r="C73" s="1"/>
      <c r="D73" s="2"/>
      <c r="E73" s="3"/>
      <c r="F73" s="1"/>
      <c r="G73" s="1"/>
      <c r="H73" s="1"/>
      <c r="I73" s="7"/>
      <c r="J73" s="7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1"/>
      <c r="B74" s="1"/>
      <c r="C74" s="1"/>
      <c r="D74" s="2"/>
      <c r="E74" s="3"/>
      <c r="F74" s="1"/>
      <c r="G74" s="1"/>
      <c r="H74" s="1"/>
      <c r="I74" s="7"/>
      <c r="J74" s="7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1"/>
      <c r="B75" s="1"/>
      <c r="C75" s="1"/>
      <c r="D75" s="2"/>
      <c r="E75" s="3"/>
      <c r="F75" s="1"/>
      <c r="G75" s="1"/>
      <c r="H75" s="1"/>
      <c r="I75" s="7"/>
      <c r="J75" s="7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1"/>
      <c r="B76" s="1"/>
      <c r="C76" s="1"/>
      <c r="D76" s="2"/>
      <c r="E76" s="3"/>
      <c r="F76" s="1"/>
      <c r="G76" s="1"/>
      <c r="H76" s="1"/>
      <c r="I76" s="7"/>
      <c r="J76" s="7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1"/>
      <c r="B77" s="1"/>
      <c r="C77" s="1"/>
      <c r="D77" s="2"/>
      <c r="E77" s="3"/>
      <c r="F77" s="1"/>
      <c r="G77" s="1"/>
      <c r="H77" s="1"/>
      <c r="I77" s="7"/>
      <c r="J77" s="7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1"/>
      <c r="B78" s="1"/>
      <c r="C78" s="1"/>
      <c r="D78" s="2"/>
      <c r="E78" s="3"/>
      <c r="F78" s="1"/>
      <c r="G78" s="1"/>
      <c r="H78" s="1"/>
      <c r="I78" s="7"/>
      <c r="J78" s="7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1"/>
      <c r="B79" s="1"/>
      <c r="C79" s="1"/>
      <c r="D79" s="2"/>
      <c r="E79" s="3"/>
      <c r="F79" s="1"/>
      <c r="G79" s="1"/>
      <c r="H79" s="1"/>
      <c r="I79" s="7"/>
      <c r="J79" s="7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1"/>
      <c r="B80" s="1"/>
      <c r="C80" s="1"/>
      <c r="D80" s="2"/>
      <c r="E80" s="3"/>
      <c r="F80" s="1"/>
      <c r="G80" s="1"/>
      <c r="H80" s="1"/>
      <c r="I80" s="7"/>
      <c r="J80" s="7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1"/>
      <c r="B81" s="1"/>
      <c r="C81" s="1"/>
      <c r="D81" s="2"/>
      <c r="E81" s="3"/>
      <c r="F81" s="1"/>
      <c r="G81" s="1"/>
      <c r="H81" s="1"/>
      <c r="I81" s="7"/>
      <c r="J81" s="7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1"/>
      <c r="B82" s="1"/>
      <c r="C82" s="1"/>
      <c r="D82" s="2"/>
      <c r="E82" s="3"/>
      <c r="F82" s="1"/>
      <c r="G82" s="1"/>
      <c r="H82" s="1"/>
      <c r="I82" s="7"/>
      <c r="J82" s="7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1"/>
      <c r="B83" s="1"/>
      <c r="C83" s="1"/>
      <c r="D83" s="2"/>
      <c r="E83" s="3"/>
      <c r="F83" s="1"/>
      <c r="G83" s="1"/>
      <c r="H83" s="1"/>
      <c r="I83" s="7"/>
      <c r="J83" s="7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1"/>
      <c r="B84" s="1"/>
      <c r="C84" s="1"/>
      <c r="D84" s="2"/>
      <c r="E84" s="3"/>
      <c r="F84" s="1"/>
      <c r="G84" s="1"/>
      <c r="H84" s="1"/>
      <c r="I84" s="7"/>
      <c r="J84" s="7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1"/>
      <c r="B85" s="1"/>
      <c r="C85" s="1"/>
      <c r="D85" s="2"/>
      <c r="E85" s="3"/>
      <c r="F85" s="1"/>
      <c r="G85" s="1"/>
      <c r="H85" s="1"/>
      <c r="I85" s="7"/>
      <c r="J85" s="7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1"/>
      <c r="B86" s="1"/>
      <c r="C86" s="1"/>
      <c r="D86" s="2"/>
      <c r="E86" s="3"/>
      <c r="F86" s="1"/>
      <c r="G86" s="1"/>
      <c r="H86" s="1"/>
      <c r="I86" s="7"/>
      <c r="J86" s="7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1"/>
      <c r="B87" s="1"/>
      <c r="C87" s="1"/>
      <c r="D87" s="2"/>
      <c r="E87" s="3"/>
      <c r="F87" s="1"/>
      <c r="G87" s="1"/>
      <c r="H87" s="1"/>
      <c r="I87" s="7"/>
      <c r="J87" s="7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1"/>
      <c r="B88" s="1"/>
      <c r="C88" s="1"/>
      <c r="D88" s="2"/>
      <c r="E88" s="3"/>
      <c r="F88" s="1"/>
      <c r="G88" s="1"/>
      <c r="H88" s="1"/>
      <c r="I88" s="7"/>
      <c r="J88" s="7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1"/>
      <c r="B89" s="1"/>
      <c r="C89" s="1"/>
      <c r="D89" s="2"/>
      <c r="E89" s="3"/>
      <c r="F89" s="1"/>
      <c r="G89" s="1"/>
      <c r="H89" s="1"/>
      <c r="I89" s="7"/>
      <c r="J89" s="7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1"/>
      <c r="B90" s="1"/>
      <c r="C90" s="1"/>
      <c r="D90" s="2"/>
      <c r="E90" s="3"/>
      <c r="F90" s="1"/>
      <c r="G90" s="1"/>
      <c r="H90" s="1"/>
      <c r="I90" s="7"/>
      <c r="J90" s="7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1"/>
      <c r="B91" s="1"/>
      <c r="C91" s="1"/>
      <c r="D91" s="2"/>
      <c r="E91" s="3"/>
      <c r="F91" s="1"/>
      <c r="G91" s="1"/>
      <c r="H91" s="1"/>
      <c r="I91" s="7"/>
      <c r="J91" s="7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1"/>
      <c r="B92" s="1"/>
      <c r="C92" s="1"/>
      <c r="D92" s="2"/>
      <c r="E92" s="3"/>
      <c r="F92" s="1"/>
      <c r="G92" s="1"/>
      <c r="H92" s="1"/>
      <c r="I92" s="7"/>
      <c r="J92" s="7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1"/>
      <c r="B93" s="1"/>
      <c r="C93" s="1"/>
      <c r="D93" s="2"/>
      <c r="E93" s="3"/>
      <c r="F93" s="1"/>
      <c r="G93" s="1"/>
      <c r="H93" s="1"/>
      <c r="I93" s="7"/>
      <c r="J93" s="7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1"/>
      <c r="B94" s="1"/>
      <c r="C94" s="1"/>
      <c r="D94" s="2"/>
      <c r="E94" s="3"/>
      <c r="F94" s="1"/>
      <c r="G94" s="1"/>
      <c r="H94" s="1"/>
      <c r="I94" s="7"/>
      <c r="J94" s="7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1"/>
      <c r="B95" s="1"/>
      <c r="C95" s="1"/>
      <c r="D95" s="2"/>
      <c r="E95" s="3"/>
      <c r="F95" s="1"/>
      <c r="G95" s="1"/>
      <c r="H95" s="1"/>
      <c r="I95" s="7"/>
      <c r="J95" s="7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1"/>
      <c r="B96" s="1"/>
      <c r="C96" s="1"/>
      <c r="D96" s="2"/>
      <c r="E96" s="3"/>
      <c r="F96" s="1"/>
      <c r="G96" s="1"/>
      <c r="H96" s="1"/>
      <c r="I96" s="7"/>
      <c r="J96" s="7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1"/>
      <c r="B97" s="1"/>
      <c r="C97" s="1"/>
      <c r="D97" s="2"/>
      <c r="E97" s="3"/>
      <c r="F97" s="1"/>
      <c r="G97" s="1"/>
      <c r="H97" s="1"/>
      <c r="I97" s="7"/>
      <c r="J97" s="7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1"/>
      <c r="B98" s="1"/>
      <c r="C98" s="1"/>
      <c r="D98" s="2"/>
      <c r="E98" s="3"/>
      <c r="F98" s="1"/>
      <c r="G98" s="1"/>
      <c r="H98" s="1"/>
      <c r="I98" s="7"/>
      <c r="J98" s="7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1"/>
      <c r="B99" s="1"/>
      <c r="C99" s="1"/>
      <c r="D99" s="2"/>
      <c r="E99" s="3"/>
      <c r="F99" s="1"/>
      <c r="G99" s="1"/>
      <c r="H99" s="1"/>
      <c r="I99" s="7"/>
      <c r="J99" s="7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1"/>
      <c r="B100" s="1"/>
      <c r="C100" s="1"/>
      <c r="D100" s="2"/>
      <c r="E100" s="3"/>
      <c r="F100" s="1"/>
      <c r="G100" s="1"/>
      <c r="H100" s="1"/>
      <c r="I100" s="7"/>
      <c r="J100" s="7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1"/>
      <c r="B101" s="1"/>
      <c r="C101" s="1"/>
      <c r="D101" s="2"/>
      <c r="E101" s="3"/>
      <c r="F101" s="1"/>
      <c r="G101" s="1"/>
      <c r="H101" s="1"/>
      <c r="I101" s="11"/>
      <c r="J101" s="7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1"/>
      <c r="B102" s="1"/>
      <c r="C102" s="1"/>
      <c r="D102" s="2"/>
      <c r="E102" s="3"/>
      <c r="F102" s="1"/>
      <c r="G102" s="1"/>
      <c r="H102" s="1"/>
      <c r="I102" s="7"/>
      <c r="J102" s="7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1"/>
      <c r="B103" s="1"/>
      <c r="C103" s="1"/>
      <c r="D103" s="2"/>
      <c r="E103" s="3"/>
      <c r="F103" s="1"/>
      <c r="G103" s="1"/>
      <c r="H103" s="1"/>
      <c r="I103" s="7"/>
      <c r="J103" s="7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1"/>
      <c r="B104" s="1"/>
      <c r="C104" s="1"/>
      <c r="D104" s="2"/>
      <c r="E104" s="3"/>
      <c r="F104" s="1"/>
      <c r="G104" s="1"/>
      <c r="H104" s="1"/>
      <c r="I104" s="7"/>
      <c r="J104" s="7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1"/>
      <c r="B105" s="1"/>
      <c r="C105" s="1"/>
      <c r="D105" s="2"/>
      <c r="E105" s="3"/>
      <c r="F105" s="1"/>
      <c r="G105" s="1"/>
      <c r="H105" s="1"/>
      <c r="I105" s="7"/>
      <c r="J105" s="7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1"/>
      <c r="B106" s="1"/>
      <c r="C106" s="1"/>
      <c r="D106" s="2"/>
      <c r="E106" s="3"/>
      <c r="F106" s="1"/>
      <c r="G106" s="1"/>
      <c r="H106" s="1"/>
      <c r="I106" s="7"/>
      <c r="J106" s="7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1"/>
      <c r="B107" s="1"/>
      <c r="C107" s="1"/>
      <c r="D107" s="2"/>
      <c r="E107" s="3"/>
      <c r="F107" s="1"/>
      <c r="G107" s="1"/>
      <c r="H107" s="1"/>
      <c r="I107" s="7"/>
      <c r="J107" s="7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1"/>
      <c r="B108" s="1"/>
      <c r="C108" s="1"/>
      <c r="D108" s="2"/>
      <c r="E108" s="3"/>
      <c r="F108" s="1"/>
      <c r="G108" s="1"/>
      <c r="H108" s="1"/>
      <c r="I108" s="7"/>
      <c r="J108" s="7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1"/>
      <c r="B109" s="1"/>
      <c r="C109" s="1"/>
      <c r="D109" s="2"/>
      <c r="E109" s="3"/>
      <c r="F109" s="1"/>
      <c r="G109" s="1"/>
      <c r="H109" s="1"/>
      <c r="I109" s="7"/>
      <c r="J109" s="7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1"/>
      <c r="B110" s="1"/>
      <c r="C110" s="1"/>
      <c r="D110" s="2"/>
      <c r="E110" s="3"/>
      <c r="F110" s="1"/>
      <c r="G110" s="1"/>
      <c r="H110" s="1"/>
      <c r="I110" s="7"/>
      <c r="J110" s="7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1"/>
      <c r="B111" s="1"/>
      <c r="C111" s="1"/>
      <c r="D111" s="2"/>
      <c r="E111" s="3"/>
      <c r="F111" s="1"/>
      <c r="G111" s="1"/>
      <c r="H111" s="1"/>
      <c r="I111" s="7"/>
      <c r="J111" s="7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1"/>
      <c r="B112" s="1"/>
      <c r="C112" s="1"/>
      <c r="D112" s="2"/>
      <c r="E112" s="3"/>
      <c r="F112" s="1"/>
      <c r="G112" s="1"/>
      <c r="H112" s="1"/>
      <c r="I112" s="7"/>
      <c r="J112" s="7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1"/>
      <c r="B113" s="1"/>
      <c r="C113" s="1"/>
      <c r="D113" s="2"/>
      <c r="E113" s="3"/>
      <c r="F113" s="1"/>
      <c r="G113" s="1"/>
      <c r="H113" s="1"/>
      <c r="I113" s="11"/>
      <c r="J113" s="7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1"/>
      <c r="B114" s="1"/>
      <c r="C114" s="1"/>
      <c r="D114" s="2"/>
      <c r="E114" s="3"/>
      <c r="F114" s="1"/>
      <c r="G114" s="1"/>
      <c r="H114" s="1"/>
      <c r="I114" s="7"/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1"/>
      <c r="B115" s="1"/>
      <c r="C115" s="1"/>
      <c r="D115" s="2"/>
      <c r="E115" s="3"/>
      <c r="F115" s="1"/>
      <c r="G115" s="1"/>
      <c r="H115" s="1"/>
      <c r="I115" s="7"/>
      <c r="J115" s="7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1"/>
      <c r="B116" s="1"/>
      <c r="C116" s="1"/>
      <c r="D116" s="2"/>
      <c r="E116" s="3"/>
      <c r="F116" s="1"/>
      <c r="G116" s="1"/>
      <c r="H116" s="1"/>
      <c r="I116" s="7"/>
      <c r="J116" s="7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1"/>
      <c r="B117" s="1"/>
      <c r="C117" s="1"/>
      <c r="D117" s="2"/>
      <c r="E117" s="3"/>
      <c r="F117" s="1"/>
      <c r="G117" s="1"/>
      <c r="H117" s="1"/>
      <c r="I117" s="7"/>
      <c r="J117" s="7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1"/>
      <c r="B118" s="1"/>
      <c r="C118" s="1"/>
      <c r="D118" s="2"/>
      <c r="E118" s="3"/>
      <c r="F118" s="1"/>
      <c r="G118" s="1"/>
      <c r="H118" s="1"/>
      <c r="I118" s="7"/>
      <c r="J118" s="7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1"/>
      <c r="B119" s="1"/>
      <c r="C119" s="1"/>
      <c r="D119" s="2"/>
      <c r="E119" s="3"/>
      <c r="F119" s="1"/>
      <c r="G119" s="1"/>
      <c r="H119" s="1"/>
      <c r="I119" s="7"/>
      <c r="J119" s="7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1"/>
      <c r="B120" s="1"/>
      <c r="C120" s="1"/>
      <c r="D120" s="2"/>
      <c r="E120" s="3"/>
      <c r="F120" s="1"/>
      <c r="G120" s="1"/>
      <c r="H120" s="1"/>
      <c r="I120" s="7"/>
      <c r="J120" s="7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1"/>
      <c r="B121" s="1"/>
      <c r="C121" s="1"/>
      <c r="D121" s="2"/>
      <c r="E121" s="3"/>
      <c r="F121" s="1"/>
      <c r="G121" s="1"/>
      <c r="H121" s="1"/>
      <c r="I121" s="7"/>
      <c r="J121" s="7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1"/>
      <c r="B122" s="1"/>
      <c r="C122" s="1"/>
      <c r="D122" s="2"/>
      <c r="E122" s="3"/>
      <c r="F122" s="1"/>
      <c r="G122" s="1"/>
      <c r="H122" s="1"/>
      <c r="I122" s="7"/>
      <c r="J122" s="7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1"/>
      <c r="B123" s="1"/>
      <c r="C123" s="1"/>
      <c r="D123" s="2"/>
      <c r="E123" s="3"/>
      <c r="F123" s="1"/>
      <c r="G123" s="1"/>
      <c r="H123" s="1"/>
      <c r="I123" s="7"/>
      <c r="J123" s="7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1"/>
      <c r="B124" s="1"/>
      <c r="C124" s="1"/>
      <c r="D124" s="2"/>
      <c r="E124" s="3"/>
      <c r="F124" s="1"/>
      <c r="G124" s="1"/>
      <c r="H124" s="1"/>
      <c r="I124" s="7"/>
      <c r="J124" s="7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1"/>
      <c r="B125" s="1"/>
      <c r="C125" s="1"/>
      <c r="D125" s="2"/>
      <c r="E125" s="3"/>
      <c r="F125" s="1"/>
      <c r="G125" s="1"/>
      <c r="H125" s="1"/>
      <c r="I125" s="7"/>
      <c r="J125" s="7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1"/>
      <c r="B126" s="1"/>
      <c r="C126" s="1"/>
      <c r="D126" s="2"/>
      <c r="E126" s="3"/>
      <c r="F126" s="1"/>
      <c r="G126" s="1"/>
      <c r="H126" s="1"/>
      <c r="I126" s="7"/>
      <c r="J126" s="7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1"/>
      <c r="B127" s="1"/>
      <c r="C127" s="1"/>
      <c r="D127" s="2"/>
      <c r="E127" s="3"/>
      <c r="F127" s="1"/>
      <c r="G127" s="1"/>
      <c r="H127" s="1"/>
      <c r="I127" s="7"/>
      <c r="J127" s="7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1"/>
      <c r="B128" s="1"/>
      <c r="C128" s="1"/>
      <c r="D128" s="2"/>
      <c r="E128" s="3"/>
      <c r="F128" s="1"/>
      <c r="G128" s="1"/>
      <c r="H128" s="1"/>
      <c r="I128" s="7"/>
      <c r="J128" s="7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1"/>
      <c r="B129" s="1"/>
      <c r="C129" s="1"/>
      <c r="D129" s="2"/>
      <c r="E129" s="3"/>
      <c r="F129" s="1"/>
      <c r="G129" s="1"/>
      <c r="H129" s="1"/>
      <c r="I129" s="7"/>
      <c r="J129" s="7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1"/>
      <c r="B130" s="1"/>
      <c r="C130" s="1"/>
      <c r="D130" s="2"/>
      <c r="E130" s="3"/>
      <c r="F130" s="1"/>
      <c r="G130" s="1"/>
      <c r="H130" s="1"/>
      <c r="I130" s="7"/>
      <c r="J130" s="7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1"/>
      <c r="B131" s="1"/>
      <c r="C131" s="1"/>
      <c r="D131" s="2"/>
      <c r="E131" s="3"/>
      <c r="F131" s="1"/>
      <c r="G131" s="1"/>
      <c r="H131" s="1"/>
      <c r="I131" s="7"/>
      <c r="J131" s="7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1"/>
      <c r="B132" s="1"/>
      <c r="C132" s="1"/>
      <c r="D132" s="2"/>
      <c r="E132" s="3"/>
      <c r="F132" s="1"/>
      <c r="G132" s="1"/>
      <c r="H132" s="1"/>
      <c r="I132" s="7"/>
      <c r="J132" s="7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1"/>
      <c r="B133" s="1"/>
      <c r="C133" s="1"/>
      <c r="D133" s="2"/>
      <c r="E133" s="3"/>
      <c r="F133" s="1"/>
      <c r="G133" s="1"/>
      <c r="H133" s="1"/>
      <c r="I133" s="7"/>
      <c r="J133" s="7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1"/>
      <c r="B134" s="1"/>
      <c r="C134" s="1"/>
      <c r="D134" s="2"/>
      <c r="E134" s="3"/>
      <c r="F134" s="1"/>
      <c r="G134" s="1"/>
      <c r="H134" s="1"/>
      <c r="I134" s="7"/>
      <c r="J134" s="7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1"/>
      <c r="B135" s="1"/>
      <c r="C135" s="1"/>
      <c r="D135" s="2"/>
      <c r="E135" s="3"/>
      <c r="F135" s="1"/>
      <c r="G135" s="1"/>
      <c r="H135" s="1"/>
      <c r="I135" s="7"/>
      <c r="J135" s="7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1"/>
      <c r="B136" s="1"/>
      <c r="C136" s="1"/>
      <c r="D136" s="2"/>
      <c r="E136" s="3"/>
      <c r="F136" s="1"/>
      <c r="G136" s="1"/>
      <c r="H136" s="1"/>
      <c r="I136" s="7"/>
      <c r="J136" s="7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1"/>
      <c r="B137" s="1"/>
      <c r="C137" s="1"/>
      <c r="D137" s="2"/>
      <c r="E137" s="3"/>
      <c r="F137" s="1"/>
      <c r="G137" s="1"/>
      <c r="H137" s="1"/>
      <c r="I137" s="7"/>
      <c r="J137" s="7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1"/>
      <c r="B138" s="1"/>
      <c r="C138" s="1"/>
      <c r="D138" s="2"/>
      <c r="E138" s="3"/>
      <c r="F138" s="1"/>
      <c r="G138" s="1"/>
      <c r="H138" s="1"/>
      <c r="I138" s="7"/>
      <c r="J138" s="7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1"/>
      <c r="B139" s="1"/>
      <c r="C139" s="1"/>
      <c r="D139" s="2"/>
      <c r="E139" s="3"/>
      <c r="F139" s="1"/>
      <c r="G139" s="1"/>
      <c r="H139" s="1"/>
      <c r="I139" s="7"/>
      <c r="J139" s="7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1"/>
      <c r="B140" s="1"/>
      <c r="C140" s="1"/>
      <c r="D140" s="2"/>
      <c r="E140" s="3"/>
      <c r="F140" s="1"/>
      <c r="G140" s="1"/>
      <c r="H140" s="1"/>
      <c r="I140" s="7"/>
      <c r="J140" s="7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1"/>
      <c r="B141" s="1"/>
      <c r="C141" s="1"/>
      <c r="D141" s="2"/>
      <c r="E141" s="3"/>
      <c r="F141" s="1"/>
      <c r="G141" s="1"/>
      <c r="H141" s="1"/>
      <c r="I141" s="7"/>
      <c r="J141" s="7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1"/>
      <c r="B142" s="1"/>
      <c r="C142" s="1"/>
      <c r="D142" s="2"/>
      <c r="E142" s="3"/>
      <c r="F142" s="1"/>
      <c r="G142" s="1"/>
      <c r="H142" s="1"/>
      <c r="I142" s="7"/>
      <c r="J142" s="7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1"/>
      <c r="B143" s="1"/>
      <c r="C143" s="1"/>
      <c r="D143" s="2"/>
      <c r="E143" s="3"/>
      <c r="F143" s="1"/>
      <c r="G143" s="1"/>
      <c r="H143" s="1"/>
      <c r="I143" s="7"/>
      <c r="J143" s="7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1"/>
      <c r="B144" s="1"/>
      <c r="C144" s="1"/>
      <c r="D144" s="2"/>
      <c r="E144" s="3"/>
      <c r="F144" s="1"/>
      <c r="G144" s="1"/>
      <c r="H144" s="1"/>
      <c r="I144" s="7"/>
      <c r="J144" s="7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1"/>
      <c r="B145" s="1"/>
      <c r="C145" s="1"/>
      <c r="D145" s="2"/>
      <c r="E145" s="3"/>
      <c r="F145" s="1"/>
      <c r="G145" s="1"/>
      <c r="H145" s="1"/>
      <c r="I145" s="7"/>
      <c r="J145" s="7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1"/>
      <c r="B146" s="1"/>
      <c r="C146" s="1"/>
      <c r="D146" s="2"/>
      <c r="E146" s="3"/>
      <c r="F146" s="1"/>
      <c r="G146" s="1"/>
      <c r="H146" s="1"/>
      <c r="I146" s="7"/>
      <c r="J146" s="7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1"/>
      <c r="B147" s="1"/>
      <c r="C147" s="1"/>
      <c r="D147" s="2"/>
      <c r="E147" s="3"/>
      <c r="F147" s="1"/>
      <c r="G147" s="1"/>
      <c r="H147" s="1"/>
      <c r="I147" s="7"/>
      <c r="J147" s="7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1"/>
      <c r="B148" s="1"/>
      <c r="C148" s="1"/>
      <c r="D148" s="2"/>
      <c r="E148" s="3"/>
      <c r="F148" s="1"/>
      <c r="G148" s="1"/>
      <c r="H148" s="1"/>
      <c r="I148" s="7"/>
      <c r="J148" s="7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1"/>
      <c r="B149" s="1"/>
      <c r="C149" s="1"/>
      <c r="D149" s="2"/>
      <c r="E149" s="3"/>
      <c r="F149" s="1"/>
      <c r="G149" s="1"/>
      <c r="H149" s="1"/>
      <c r="I149" s="7"/>
      <c r="J149" s="7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1"/>
      <c r="B150" s="1"/>
      <c r="C150" s="1"/>
      <c r="D150" s="2"/>
      <c r="E150" s="3"/>
      <c r="F150" s="1"/>
      <c r="G150" s="1"/>
      <c r="H150" s="1"/>
      <c r="I150" s="7"/>
      <c r="J150" s="7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1"/>
      <c r="B151" s="1"/>
      <c r="C151" s="1"/>
      <c r="D151" s="2"/>
      <c r="E151" s="3"/>
      <c r="F151" s="1"/>
      <c r="G151" s="1"/>
      <c r="H151" s="1"/>
      <c r="I151" s="7"/>
      <c r="J151" s="7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1"/>
      <c r="B152" s="1"/>
      <c r="C152" s="1"/>
      <c r="D152" s="2"/>
      <c r="E152" s="3"/>
      <c r="F152" s="1"/>
      <c r="G152" s="1"/>
      <c r="H152" s="1"/>
      <c r="I152" s="7"/>
      <c r="J152" s="7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1"/>
      <c r="B153" s="1"/>
      <c r="C153" s="1"/>
      <c r="D153" s="2"/>
      <c r="E153" s="3"/>
      <c r="F153" s="1"/>
      <c r="G153" s="1"/>
      <c r="H153" s="1"/>
      <c r="I153" s="7"/>
      <c r="J153" s="7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1"/>
      <c r="B154" s="1"/>
      <c r="C154" s="1"/>
      <c r="D154" s="2"/>
      <c r="E154" s="3"/>
      <c r="F154" s="1"/>
      <c r="G154" s="1"/>
      <c r="H154" s="1"/>
      <c r="I154" s="7"/>
      <c r="J154" s="7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1"/>
      <c r="B155" s="1"/>
      <c r="C155" s="1"/>
      <c r="D155" s="2"/>
      <c r="E155" s="3"/>
      <c r="F155" s="1"/>
      <c r="G155" s="1"/>
      <c r="H155" s="1"/>
      <c r="I155" s="7"/>
      <c r="J155" s="7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1"/>
      <c r="B156" s="1"/>
      <c r="C156" s="1"/>
      <c r="D156" s="2"/>
      <c r="E156" s="3"/>
      <c r="F156" s="1"/>
      <c r="G156" s="1"/>
      <c r="H156" s="1"/>
      <c r="I156" s="7"/>
      <c r="J156" s="7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1"/>
      <c r="B157" s="1"/>
      <c r="C157" s="1"/>
      <c r="D157" s="2"/>
      <c r="E157" s="3"/>
      <c r="F157" s="1"/>
      <c r="G157" s="1"/>
      <c r="H157" s="1"/>
      <c r="I157" s="7"/>
      <c r="J157" s="7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1"/>
      <c r="B158" s="1"/>
      <c r="C158" s="1"/>
      <c r="D158" s="2"/>
      <c r="E158" s="3"/>
      <c r="F158" s="1"/>
      <c r="G158" s="1"/>
      <c r="H158" s="1"/>
      <c r="I158" s="7"/>
      <c r="J158" s="7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1"/>
      <c r="B159" s="1"/>
      <c r="C159" s="1"/>
      <c r="D159" s="2"/>
      <c r="E159" s="3"/>
      <c r="F159" s="1"/>
      <c r="G159" s="1"/>
      <c r="H159" s="1"/>
      <c r="I159" s="12"/>
      <c r="J159" s="7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1"/>
      <c r="B160" s="1"/>
      <c r="C160" s="1"/>
      <c r="D160" s="2"/>
      <c r="E160" s="3"/>
      <c r="F160" s="1"/>
      <c r="G160" s="1"/>
      <c r="H160" s="1"/>
      <c r="I160" s="7"/>
      <c r="J160" s="7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1"/>
      <c r="B161" s="1"/>
      <c r="C161" s="1"/>
      <c r="D161" s="2"/>
      <c r="E161" s="3"/>
      <c r="F161" s="1"/>
      <c r="G161" s="1"/>
      <c r="H161" s="1"/>
      <c r="I161" s="7"/>
      <c r="J161" s="7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1"/>
      <c r="B162" s="1"/>
      <c r="C162" s="1"/>
      <c r="D162" s="2"/>
      <c r="E162" s="3"/>
      <c r="F162" s="1"/>
      <c r="G162" s="1"/>
      <c r="H162" s="1"/>
      <c r="I162" s="7"/>
      <c r="J162" s="7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1"/>
      <c r="B163" s="1"/>
      <c r="C163" s="1"/>
      <c r="D163" s="2"/>
      <c r="E163" s="3"/>
      <c r="F163" s="1"/>
      <c r="G163" s="1"/>
      <c r="H163" s="1"/>
      <c r="I163" s="7"/>
      <c r="J163" s="7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1"/>
      <c r="B164" s="1"/>
      <c r="C164" s="1"/>
      <c r="D164" s="2"/>
      <c r="E164" s="3"/>
      <c r="F164" s="1"/>
      <c r="G164" s="1"/>
      <c r="H164" s="1"/>
      <c r="I164" s="7"/>
      <c r="J164" s="7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1"/>
      <c r="B165" s="1"/>
      <c r="C165" s="1"/>
      <c r="D165" s="2"/>
      <c r="E165" s="3"/>
      <c r="F165" s="1"/>
      <c r="G165" s="1"/>
      <c r="H165" s="1"/>
      <c r="I165" s="7"/>
      <c r="J165" s="7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1"/>
      <c r="B166" s="1"/>
      <c r="C166" s="1"/>
      <c r="D166" s="2"/>
      <c r="E166" s="3"/>
      <c r="F166" s="1"/>
      <c r="G166" s="1"/>
      <c r="H166" s="1"/>
      <c r="I166" s="7"/>
      <c r="J166" s="7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1"/>
      <c r="B167" s="1"/>
      <c r="C167" s="1"/>
      <c r="D167" s="2"/>
      <c r="E167" s="3"/>
      <c r="F167" s="1"/>
      <c r="G167" s="1"/>
      <c r="H167" s="1"/>
      <c r="I167" s="7"/>
      <c r="J167" s="7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1"/>
      <c r="B168" s="1"/>
      <c r="C168" s="1"/>
      <c r="D168" s="2"/>
      <c r="E168" s="3"/>
      <c r="F168" s="1"/>
      <c r="G168" s="1"/>
      <c r="H168" s="1"/>
      <c r="I168" s="7"/>
      <c r="J168" s="7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1"/>
      <c r="B169" s="1"/>
      <c r="C169" s="1"/>
      <c r="D169" s="2"/>
      <c r="E169" s="3"/>
      <c r="F169" s="1"/>
      <c r="G169" s="1"/>
      <c r="H169" s="1"/>
      <c r="I169" s="7"/>
      <c r="J169" s="7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1"/>
      <c r="B170" s="1"/>
      <c r="C170" s="1"/>
      <c r="D170" s="2"/>
      <c r="E170" s="3"/>
      <c r="F170" s="1"/>
      <c r="G170" s="1"/>
      <c r="H170" s="1"/>
      <c r="I170" s="7"/>
      <c r="J170" s="7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1"/>
      <c r="B171" s="1"/>
      <c r="C171" s="1"/>
      <c r="D171" s="2"/>
      <c r="E171" s="3"/>
      <c r="F171" s="1"/>
      <c r="G171" s="1"/>
      <c r="H171" s="1"/>
      <c r="I171" s="7"/>
      <c r="J171" s="7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1"/>
      <c r="B172" s="1"/>
      <c r="C172" s="1"/>
      <c r="D172" s="2"/>
      <c r="E172" s="3"/>
      <c r="F172" s="1"/>
      <c r="G172" s="1"/>
      <c r="H172" s="1"/>
      <c r="I172" s="7"/>
      <c r="J172" s="7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1"/>
      <c r="B173" s="1"/>
      <c r="C173" s="1"/>
      <c r="D173" s="2"/>
      <c r="E173" s="3"/>
      <c r="F173" s="1"/>
      <c r="G173" s="1"/>
      <c r="H173" s="1"/>
      <c r="I173" s="7"/>
      <c r="J173" s="7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1"/>
      <c r="B174" s="1"/>
      <c r="C174" s="1"/>
      <c r="D174" s="2"/>
      <c r="E174" s="3"/>
      <c r="F174" s="1"/>
      <c r="G174" s="1"/>
      <c r="H174" s="1"/>
      <c r="I174" s="7"/>
      <c r="J174" s="7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1"/>
      <c r="B175" s="1"/>
      <c r="C175" s="1"/>
      <c r="D175" s="2"/>
      <c r="E175" s="3"/>
      <c r="F175" s="1"/>
      <c r="G175" s="1"/>
      <c r="H175" s="1"/>
      <c r="I175" s="7"/>
      <c r="J175" s="7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1"/>
      <c r="B176" s="1"/>
      <c r="C176" s="1"/>
      <c r="D176" s="2"/>
      <c r="E176" s="3"/>
      <c r="F176" s="1"/>
      <c r="G176" s="1"/>
      <c r="H176" s="1"/>
      <c r="I176" s="7"/>
      <c r="J176" s="7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1"/>
      <c r="B177" s="1"/>
      <c r="C177" s="1"/>
      <c r="D177" s="2"/>
      <c r="E177" s="3"/>
      <c r="F177" s="1"/>
      <c r="G177" s="1"/>
      <c r="H177" s="1"/>
      <c r="I177" s="7"/>
      <c r="J177" s="7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1"/>
      <c r="B178" s="1"/>
      <c r="C178" s="1"/>
      <c r="D178" s="2"/>
      <c r="E178" s="3"/>
      <c r="F178" s="1"/>
      <c r="G178" s="1"/>
      <c r="H178" s="1"/>
      <c r="I178" s="7"/>
      <c r="J178" s="7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1"/>
      <c r="B179" s="1"/>
      <c r="C179" s="1"/>
      <c r="D179" s="2"/>
      <c r="E179" s="3"/>
      <c r="F179" s="1"/>
      <c r="G179" s="1"/>
      <c r="H179" s="1"/>
      <c r="I179" s="7"/>
      <c r="J179" s="7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1"/>
      <c r="B180" s="1"/>
      <c r="C180" s="1"/>
      <c r="D180" s="2"/>
      <c r="E180" s="3"/>
      <c r="F180" s="1"/>
      <c r="G180" s="1"/>
      <c r="H180" s="1"/>
      <c r="I180" s="7"/>
      <c r="J180" s="7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1"/>
      <c r="B181" s="1"/>
      <c r="C181" s="1"/>
      <c r="D181" s="2"/>
      <c r="E181" s="3"/>
      <c r="F181" s="1"/>
      <c r="G181" s="1"/>
      <c r="H181" s="1"/>
      <c r="I181" s="7"/>
      <c r="J181" s="7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1"/>
      <c r="B182" s="1"/>
      <c r="C182" s="1"/>
      <c r="D182" s="2"/>
      <c r="E182" s="3"/>
      <c r="F182" s="1"/>
      <c r="G182" s="1"/>
      <c r="H182" s="1"/>
      <c r="I182" s="7"/>
      <c r="J182" s="7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1"/>
      <c r="B183" s="1"/>
      <c r="C183" s="1"/>
      <c r="D183" s="2"/>
      <c r="E183" s="3"/>
      <c r="F183" s="1"/>
      <c r="G183" s="1"/>
      <c r="H183" s="1"/>
      <c r="I183" s="7"/>
      <c r="J183" s="7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1"/>
      <c r="B184" s="1"/>
      <c r="C184" s="1"/>
      <c r="D184" s="2"/>
      <c r="E184" s="3"/>
      <c r="F184" s="1"/>
      <c r="G184" s="1"/>
      <c r="H184" s="1"/>
      <c r="I184" s="7"/>
      <c r="J184" s="7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1"/>
      <c r="B185" s="1"/>
      <c r="C185" s="1"/>
      <c r="D185" s="2"/>
      <c r="E185" s="3"/>
      <c r="F185" s="1"/>
      <c r="G185" s="1"/>
      <c r="H185" s="1"/>
      <c r="I185" s="7"/>
      <c r="J185" s="7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1"/>
      <c r="B186" s="1"/>
      <c r="C186" s="1"/>
      <c r="D186" s="2"/>
      <c r="E186" s="3"/>
      <c r="F186" s="1"/>
      <c r="G186" s="1"/>
      <c r="H186" s="1"/>
      <c r="I186" s="7"/>
      <c r="J186" s="7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1"/>
      <c r="B187" s="1"/>
      <c r="C187" s="1"/>
      <c r="D187" s="2"/>
      <c r="E187" s="3"/>
      <c r="F187" s="1"/>
      <c r="G187" s="1"/>
      <c r="H187" s="1"/>
      <c r="I187" s="7"/>
      <c r="J187" s="7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1"/>
      <c r="B188" s="1"/>
      <c r="C188" s="1"/>
      <c r="D188" s="2"/>
      <c r="E188" s="3"/>
      <c r="F188" s="1"/>
      <c r="G188" s="1"/>
      <c r="H188" s="1"/>
      <c r="I188" s="7"/>
      <c r="J188" s="7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1"/>
      <c r="B189" s="1"/>
      <c r="C189" s="1"/>
      <c r="D189" s="2"/>
      <c r="E189" s="3"/>
      <c r="F189" s="1"/>
      <c r="G189" s="1"/>
      <c r="H189" s="1"/>
      <c r="I189" s="7"/>
      <c r="J189" s="7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1"/>
      <c r="B190" s="1"/>
      <c r="C190" s="1"/>
      <c r="D190" s="2"/>
      <c r="E190" s="3"/>
      <c r="F190" s="1"/>
      <c r="G190" s="1"/>
      <c r="H190" s="1"/>
      <c r="I190" s="7"/>
      <c r="J190" s="7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1"/>
      <c r="B191" s="1"/>
      <c r="C191" s="1"/>
      <c r="D191" s="2"/>
      <c r="E191" s="3"/>
      <c r="F191" s="1"/>
      <c r="G191" s="1"/>
      <c r="H191" s="1"/>
      <c r="I191" s="7"/>
      <c r="J191" s="7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1"/>
      <c r="B192" s="1"/>
      <c r="C192" s="1"/>
      <c r="D192" s="2"/>
      <c r="E192" s="3"/>
      <c r="F192" s="1"/>
      <c r="G192" s="1"/>
      <c r="H192" s="1"/>
      <c r="I192" s="7"/>
      <c r="J192" s="7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1"/>
      <c r="B193" s="1"/>
      <c r="C193" s="1"/>
      <c r="D193" s="2"/>
      <c r="E193" s="3"/>
      <c r="F193" s="1"/>
      <c r="G193" s="1"/>
      <c r="H193" s="1"/>
      <c r="I193" s="7"/>
      <c r="J193" s="7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1"/>
      <c r="B194" s="1"/>
      <c r="C194" s="1"/>
      <c r="D194" s="2"/>
      <c r="E194" s="3"/>
      <c r="F194" s="1"/>
      <c r="G194" s="1"/>
      <c r="H194" s="1"/>
      <c r="I194" s="12"/>
      <c r="J194" s="7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1"/>
      <c r="B195" s="1"/>
      <c r="C195" s="1"/>
      <c r="D195" s="2"/>
      <c r="E195" s="3"/>
      <c r="F195" s="1"/>
      <c r="G195" s="1"/>
      <c r="H195" s="1"/>
      <c r="I195" s="7"/>
      <c r="J195" s="7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1"/>
      <c r="B196" s="1"/>
      <c r="C196" s="1"/>
      <c r="D196" s="2"/>
      <c r="E196" s="3"/>
      <c r="F196" s="1"/>
      <c r="G196" s="1"/>
      <c r="H196" s="1"/>
      <c r="I196" s="7"/>
      <c r="J196" s="7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1"/>
      <c r="B197" s="1"/>
      <c r="C197" s="1"/>
      <c r="D197" s="2"/>
      <c r="E197" s="3"/>
      <c r="F197" s="1"/>
      <c r="G197" s="1"/>
      <c r="H197" s="1"/>
      <c r="I197" s="7"/>
      <c r="J197" s="7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1"/>
      <c r="B198" s="1"/>
      <c r="C198" s="1"/>
      <c r="D198" s="2"/>
      <c r="E198" s="3"/>
      <c r="F198" s="1"/>
      <c r="G198" s="1"/>
      <c r="H198" s="1"/>
      <c r="I198" s="7"/>
      <c r="J198" s="7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1"/>
      <c r="B199" s="1"/>
      <c r="C199" s="1"/>
      <c r="D199" s="2"/>
      <c r="E199" s="3"/>
      <c r="F199" s="1"/>
      <c r="G199" s="1"/>
      <c r="H199" s="1"/>
      <c r="I199" s="1"/>
      <c r="J199" s="7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1"/>
      <c r="B200" s="1"/>
      <c r="C200" s="1"/>
      <c r="D200" s="2"/>
      <c r="E200" s="3"/>
      <c r="F200" s="1"/>
      <c r="G200" s="1"/>
      <c r="H200" s="1"/>
      <c r="I200" s="7"/>
      <c r="J200" s="7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1"/>
      <c r="B201" s="1"/>
      <c r="C201" s="1"/>
      <c r="D201" s="2"/>
      <c r="E201" s="3"/>
      <c r="F201" s="1"/>
      <c r="G201" s="1"/>
      <c r="H201" s="1"/>
      <c r="I201" s="7"/>
      <c r="J201" s="7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1"/>
      <c r="B202" s="1"/>
      <c r="C202" s="1"/>
      <c r="D202" s="2"/>
      <c r="E202" s="3"/>
      <c r="F202" s="1"/>
      <c r="G202" s="1"/>
      <c r="H202" s="1"/>
      <c r="I202" s="7"/>
      <c r="J202" s="7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1"/>
      <c r="B203" s="1"/>
      <c r="C203" s="1"/>
      <c r="D203" s="2"/>
      <c r="E203" s="3"/>
      <c r="F203" s="1"/>
      <c r="G203" s="1"/>
      <c r="H203" s="1"/>
      <c r="I203" s="7"/>
      <c r="J203" s="7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1"/>
      <c r="B204" s="1"/>
      <c r="C204" s="1"/>
      <c r="D204" s="2"/>
      <c r="E204" s="3"/>
      <c r="F204" s="1"/>
      <c r="G204" s="1"/>
      <c r="H204" s="1"/>
      <c r="I204" s="7"/>
      <c r="J204" s="7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1"/>
      <c r="B205" s="1"/>
      <c r="C205" s="1"/>
      <c r="D205" s="2"/>
      <c r="E205" s="3"/>
      <c r="F205" s="1"/>
      <c r="G205" s="1"/>
      <c r="H205" s="1"/>
      <c r="I205" s="7"/>
      <c r="J205" s="7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1"/>
      <c r="B206" s="1"/>
      <c r="C206" s="1"/>
      <c r="D206" s="2"/>
      <c r="E206" s="3"/>
      <c r="F206" s="1"/>
      <c r="G206" s="1"/>
      <c r="H206" s="1"/>
      <c r="I206" s="7"/>
      <c r="J206" s="7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1"/>
      <c r="B207" s="1"/>
      <c r="C207" s="1"/>
      <c r="D207" s="2"/>
      <c r="E207" s="3"/>
      <c r="F207" s="1"/>
      <c r="G207" s="1"/>
      <c r="H207" s="1"/>
      <c r="I207" s="7"/>
      <c r="J207" s="7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1"/>
      <c r="B208" s="1"/>
      <c r="C208" s="1"/>
      <c r="D208" s="2"/>
      <c r="E208" s="3"/>
      <c r="F208" s="1"/>
      <c r="G208" s="1"/>
      <c r="H208" s="1"/>
      <c r="I208" s="7"/>
      <c r="J208" s="7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1"/>
      <c r="B209" s="1"/>
      <c r="C209" s="1"/>
      <c r="D209" s="2"/>
      <c r="E209" s="3"/>
      <c r="F209" s="1"/>
      <c r="G209" s="1"/>
      <c r="H209" s="1"/>
      <c r="I209" s="7"/>
      <c r="J209" s="7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1"/>
      <c r="B210" s="1"/>
      <c r="C210" s="1"/>
      <c r="D210" s="2"/>
      <c r="E210" s="3"/>
      <c r="F210" s="1"/>
      <c r="G210" s="1"/>
      <c r="H210" s="1"/>
      <c r="I210" s="7"/>
      <c r="J210" s="7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1"/>
      <c r="B211" s="1"/>
      <c r="C211" s="1"/>
      <c r="D211" s="2"/>
      <c r="E211" s="3"/>
      <c r="F211" s="1"/>
      <c r="G211" s="1"/>
      <c r="H211" s="1"/>
      <c r="I211" s="7"/>
      <c r="J211" s="7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1"/>
      <c r="B212" s="1"/>
      <c r="C212" s="1"/>
      <c r="D212" s="2"/>
      <c r="E212" s="3"/>
      <c r="F212" s="1"/>
      <c r="G212" s="1"/>
      <c r="H212" s="1"/>
      <c r="I212" s="7"/>
      <c r="J212" s="7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1"/>
      <c r="B213" s="1"/>
      <c r="C213" s="1"/>
      <c r="D213" s="2"/>
      <c r="E213" s="3"/>
      <c r="F213" s="1"/>
      <c r="G213" s="1"/>
      <c r="H213" s="1"/>
      <c r="I213" s="7"/>
      <c r="J213" s="7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1"/>
      <c r="B214" s="1"/>
      <c r="C214" s="1"/>
      <c r="D214" s="2"/>
      <c r="E214" s="3"/>
      <c r="F214" s="1"/>
      <c r="G214" s="1"/>
      <c r="H214" s="1"/>
      <c r="I214" s="7"/>
      <c r="J214" s="7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1"/>
      <c r="B215" s="1"/>
      <c r="C215" s="1"/>
      <c r="D215" s="2"/>
      <c r="E215" s="3"/>
      <c r="F215" s="1"/>
      <c r="G215" s="1"/>
      <c r="H215" s="1"/>
      <c r="I215" s="7"/>
      <c r="J215" s="7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1"/>
      <c r="B216" s="1"/>
      <c r="C216" s="1"/>
      <c r="D216" s="2"/>
      <c r="E216" s="3"/>
      <c r="F216" s="1"/>
      <c r="G216" s="1"/>
      <c r="H216" s="1"/>
      <c r="I216" s="7"/>
      <c r="J216" s="7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1"/>
      <c r="B217" s="1"/>
      <c r="C217" s="1"/>
      <c r="D217" s="2"/>
      <c r="E217" s="3"/>
      <c r="F217" s="1"/>
      <c r="G217" s="1"/>
      <c r="H217" s="1"/>
      <c r="I217" s="7"/>
      <c r="J217" s="7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1"/>
      <c r="B218" s="1"/>
      <c r="C218" s="1"/>
      <c r="D218" s="2"/>
      <c r="E218" s="3"/>
      <c r="F218" s="1"/>
      <c r="G218" s="1"/>
      <c r="H218" s="1"/>
      <c r="I218" s="7"/>
      <c r="J218" s="7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1"/>
      <c r="B219" s="1"/>
      <c r="C219" s="1"/>
      <c r="D219" s="2"/>
      <c r="E219" s="3"/>
      <c r="F219" s="1"/>
      <c r="G219" s="1"/>
      <c r="H219" s="1"/>
      <c r="I219" s="7"/>
      <c r="J219" s="7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1"/>
      <c r="B220" s="1"/>
      <c r="C220" s="1"/>
      <c r="D220" s="2"/>
      <c r="E220" s="3"/>
      <c r="F220" s="1"/>
      <c r="G220" s="1"/>
      <c r="H220" s="1"/>
      <c r="I220" s="13"/>
      <c r="J220" s="7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1"/>
      <c r="B221" s="1"/>
      <c r="C221" s="1"/>
      <c r="D221" s="2"/>
      <c r="E221" s="3"/>
      <c r="F221" s="1"/>
      <c r="G221" s="1"/>
      <c r="H221" s="1"/>
      <c r="I221" s="7"/>
      <c r="J221" s="7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1"/>
      <c r="B222" s="1"/>
      <c r="C222" s="1"/>
      <c r="D222" s="2"/>
      <c r="E222" s="3"/>
      <c r="F222" s="1"/>
      <c r="G222" s="1"/>
      <c r="H222" s="1"/>
      <c r="I222" s="7"/>
      <c r="J222" s="7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1"/>
      <c r="B223" s="1"/>
      <c r="C223" s="1"/>
      <c r="D223" s="2"/>
      <c r="E223" s="3"/>
      <c r="F223" s="1"/>
      <c r="G223" s="1"/>
      <c r="H223" s="1"/>
      <c r="I223" s="7"/>
      <c r="J223" s="7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1"/>
      <c r="B224" s="1"/>
      <c r="C224" s="1"/>
      <c r="D224" s="2"/>
      <c r="E224" s="3"/>
      <c r="F224" s="1"/>
      <c r="G224" s="1"/>
      <c r="H224" s="1"/>
      <c r="I224" s="7"/>
      <c r="J224" s="7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1"/>
      <c r="B225" s="1"/>
      <c r="C225" s="1"/>
      <c r="D225" s="2"/>
      <c r="E225" s="3"/>
      <c r="F225" s="1"/>
      <c r="G225" s="1"/>
      <c r="H225" s="1"/>
      <c r="I225" s="7"/>
      <c r="J225" s="7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1"/>
      <c r="B226" s="1"/>
      <c r="C226" s="1"/>
      <c r="D226" s="2"/>
      <c r="E226" s="3"/>
      <c r="F226" s="1"/>
      <c r="G226" s="1"/>
      <c r="H226" s="1"/>
      <c r="I226" s="7"/>
      <c r="J226" s="7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1"/>
      <c r="B227" s="1"/>
      <c r="C227" s="1"/>
      <c r="D227" s="2"/>
      <c r="E227" s="3"/>
      <c r="F227" s="1"/>
      <c r="G227" s="1"/>
      <c r="H227" s="1"/>
      <c r="I227" s="7"/>
      <c r="J227" s="7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1"/>
      <c r="B228" s="1"/>
      <c r="C228" s="1"/>
      <c r="D228" s="2"/>
      <c r="E228" s="3"/>
      <c r="F228" s="1"/>
      <c r="G228" s="1"/>
      <c r="H228" s="1"/>
      <c r="I228" s="7"/>
      <c r="J228" s="7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1"/>
      <c r="B229" s="1"/>
      <c r="C229" s="1"/>
      <c r="D229" s="2"/>
      <c r="E229" s="3"/>
      <c r="F229" s="1"/>
      <c r="G229" s="1"/>
      <c r="H229" s="1"/>
      <c r="I229" s="7"/>
      <c r="J229" s="7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1"/>
      <c r="B230" s="1"/>
      <c r="C230" s="1"/>
      <c r="D230" s="2"/>
      <c r="E230" s="14"/>
      <c r="F230" s="1"/>
      <c r="G230" s="1"/>
      <c r="H230" s="1"/>
      <c r="I230" s="7"/>
      <c r="J230" s="7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1"/>
      <c r="B231" s="1"/>
      <c r="C231" s="1"/>
      <c r="D231" s="2"/>
      <c r="E231" s="3"/>
      <c r="F231" s="1"/>
      <c r="G231" s="1"/>
      <c r="H231" s="1"/>
      <c r="I231" s="7"/>
      <c r="J231" s="7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1"/>
      <c r="B232" s="1"/>
      <c r="C232" s="1"/>
      <c r="D232" s="2"/>
      <c r="E232" s="3"/>
      <c r="F232" s="1"/>
      <c r="G232" s="1"/>
      <c r="H232" s="1"/>
      <c r="I232" s="7"/>
      <c r="J232" s="7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1"/>
      <c r="B233" s="1"/>
      <c r="C233" s="1"/>
      <c r="D233" s="2"/>
      <c r="E233" s="3"/>
      <c r="F233" s="1"/>
      <c r="G233" s="1"/>
      <c r="H233" s="1"/>
      <c r="I233" s="7"/>
      <c r="J233" s="7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1"/>
      <c r="B234" s="1"/>
      <c r="C234" s="1"/>
      <c r="D234" s="2"/>
      <c r="E234" s="3"/>
      <c r="F234" s="1"/>
      <c r="G234" s="1"/>
      <c r="H234" s="1"/>
      <c r="I234" s="7"/>
      <c r="J234" s="7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1"/>
      <c r="B235" s="1"/>
      <c r="C235" s="1"/>
      <c r="D235" s="2"/>
      <c r="E235" s="3"/>
      <c r="F235" s="1"/>
      <c r="G235" s="1"/>
      <c r="H235" s="1"/>
      <c r="I235" s="7"/>
      <c r="J235" s="7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1"/>
      <c r="B236" s="1"/>
      <c r="C236" s="1"/>
      <c r="D236" s="2"/>
      <c r="E236" s="3"/>
      <c r="F236" s="1"/>
      <c r="G236" s="1"/>
      <c r="H236" s="1"/>
      <c r="I236" s="12"/>
      <c r="J236" s="7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1"/>
      <c r="B237" s="1"/>
      <c r="C237" s="1"/>
      <c r="D237" s="2"/>
      <c r="E237" s="3"/>
      <c r="F237" s="1"/>
      <c r="G237" s="1"/>
      <c r="H237" s="1"/>
      <c r="I237" s="7"/>
      <c r="J237" s="7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1"/>
      <c r="B238" s="1"/>
      <c r="C238" s="1"/>
      <c r="D238" s="2"/>
      <c r="E238" s="3"/>
      <c r="F238" s="1"/>
      <c r="G238" s="1"/>
      <c r="H238" s="1"/>
      <c r="I238" s="7"/>
      <c r="J238" s="7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1"/>
      <c r="B239" s="1"/>
      <c r="C239" s="1"/>
      <c r="D239" s="2"/>
      <c r="E239" s="3"/>
      <c r="F239" s="1"/>
      <c r="G239" s="1"/>
      <c r="H239" s="1"/>
      <c r="I239" s="7"/>
      <c r="J239" s="7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1"/>
      <c r="B240" s="1"/>
      <c r="C240" s="1"/>
      <c r="D240" s="2"/>
      <c r="E240" s="3"/>
      <c r="F240" s="1"/>
      <c r="G240" s="1"/>
      <c r="H240" s="1"/>
      <c r="I240" s="7"/>
      <c r="J240" s="7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1"/>
      <c r="B241" s="1"/>
      <c r="C241" s="1"/>
      <c r="D241" s="2"/>
      <c r="E241" s="3"/>
      <c r="F241" s="1"/>
      <c r="G241" s="1"/>
      <c r="H241" s="1"/>
      <c r="I241" s="7"/>
      <c r="J241" s="7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1"/>
      <c r="B242" s="1"/>
      <c r="C242" s="1"/>
      <c r="D242" s="2"/>
      <c r="E242" s="3"/>
      <c r="F242" s="1"/>
      <c r="G242" s="1"/>
      <c r="H242" s="1"/>
      <c r="I242" s="15"/>
      <c r="J242" s="7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1"/>
      <c r="B243" s="1"/>
      <c r="C243" s="1"/>
      <c r="D243" s="2"/>
      <c r="E243" s="3"/>
      <c r="F243" s="1"/>
      <c r="G243" s="1"/>
      <c r="H243" s="1"/>
      <c r="I243" s="7"/>
      <c r="J243" s="7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1"/>
      <c r="B244" s="1"/>
      <c r="C244" s="1"/>
      <c r="D244" s="2"/>
      <c r="E244" s="3"/>
      <c r="F244" s="1"/>
      <c r="G244" s="1"/>
      <c r="H244" s="1"/>
      <c r="I244" s="7"/>
      <c r="J244" s="7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1"/>
      <c r="B245" s="1"/>
      <c r="C245" s="1"/>
      <c r="D245" s="2"/>
      <c r="E245" s="3"/>
      <c r="F245" s="1"/>
      <c r="G245" s="1"/>
      <c r="H245" s="1"/>
      <c r="I245" s="7"/>
      <c r="J245" s="7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1"/>
      <c r="B246" s="1"/>
      <c r="C246" s="1"/>
      <c r="D246" s="2"/>
      <c r="E246" s="3"/>
      <c r="F246" s="1"/>
      <c r="G246" s="1"/>
      <c r="H246" s="1"/>
      <c r="I246" s="7"/>
      <c r="J246" s="7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1"/>
      <c r="B247" s="1"/>
      <c r="C247" s="1"/>
      <c r="D247" s="2"/>
      <c r="E247" s="3"/>
      <c r="F247" s="1"/>
      <c r="G247" s="1"/>
      <c r="H247" s="1"/>
      <c r="I247" s="7"/>
      <c r="J247" s="7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1"/>
      <c r="B248" s="1"/>
      <c r="C248" s="1"/>
      <c r="D248" s="2"/>
      <c r="E248" s="3"/>
      <c r="F248" s="1"/>
      <c r="G248" s="1"/>
      <c r="H248" s="1"/>
      <c r="I248" s="7"/>
      <c r="J248" s="7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1"/>
      <c r="B249" s="1"/>
      <c r="C249" s="1"/>
      <c r="D249" s="2"/>
      <c r="E249" s="3"/>
      <c r="F249" s="1"/>
      <c r="G249" s="1"/>
      <c r="H249" s="1"/>
      <c r="I249" s="7"/>
      <c r="J249" s="7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1"/>
      <c r="B250" s="1"/>
      <c r="C250" s="1"/>
      <c r="D250" s="2"/>
      <c r="E250" s="3"/>
      <c r="F250" s="1"/>
      <c r="G250" s="1"/>
      <c r="H250" s="1"/>
      <c r="I250" s="7"/>
      <c r="J250" s="7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1"/>
      <c r="B251" s="1"/>
      <c r="C251" s="1"/>
      <c r="D251" s="2"/>
      <c r="E251" s="3"/>
      <c r="F251" s="1"/>
      <c r="G251" s="1"/>
      <c r="H251" s="1"/>
      <c r="I251" s="7"/>
      <c r="J251" s="7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1"/>
      <c r="B252" s="1"/>
      <c r="C252" s="1"/>
      <c r="D252" s="2"/>
      <c r="E252" s="3"/>
      <c r="F252" s="1"/>
      <c r="G252" s="1"/>
      <c r="H252" s="1"/>
      <c r="I252" s="7"/>
      <c r="J252" s="7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1"/>
      <c r="B253" s="1"/>
      <c r="C253" s="1"/>
      <c r="D253" s="2"/>
      <c r="E253" s="3"/>
      <c r="F253" s="1"/>
      <c r="G253" s="1"/>
      <c r="H253" s="1"/>
      <c r="I253" s="7"/>
      <c r="J253" s="7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1"/>
      <c r="B254" s="1"/>
      <c r="C254" s="1"/>
      <c r="D254" s="2"/>
      <c r="E254" s="3"/>
      <c r="F254" s="1"/>
      <c r="G254" s="1"/>
      <c r="H254" s="1"/>
      <c r="I254" s="7"/>
      <c r="J254" s="7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1"/>
      <c r="B255" s="1"/>
      <c r="C255" s="1"/>
      <c r="D255" s="2"/>
      <c r="E255" s="3"/>
      <c r="F255" s="1"/>
      <c r="G255" s="1"/>
      <c r="H255" s="1"/>
      <c r="I255" s="7"/>
      <c r="J255" s="7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1"/>
      <c r="B256" s="1"/>
      <c r="C256" s="1"/>
      <c r="D256" s="2"/>
      <c r="E256" s="3"/>
      <c r="F256" s="1"/>
      <c r="G256" s="1"/>
      <c r="H256" s="1"/>
      <c r="I256" s="7"/>
      <c r="J256" s="7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1"/>
      <c r="B257" s="1"/>
      <c r="C257" s="1"/>
      <c r="D257" s="2"/>
      <c r="E257" s="3"/>
      <c r="F257" s="1"/>
      <c r="G257" s="1"/>
      <c r="H257" s="1"/>
      <c r="I257" s="7"/>
      <c r="J257" s="7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1"/>
      <c r="B258" s="1"/>
      <c r="C258" s="1"/>
      <c r="D258" s="2"/>
      <c r="E258" s="3"/>
      <c r="F258" s="1"/>
      <c r="G258" s="1"/>
      <c r="H258" s="1"/>
      <c r="I258" s="7"/>
      <c r="J258" s="7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1"/>
      <c r="B259" s="1"/>
      <c r="C259" s="1"/>
      <c r="D259" s="2"/>
      <c r="E259" s="3"/>
      <c r="F259" s="1"/>
      <c r="G259" s="1"/>
      <c r="H259" s="1"/>
      <c r="I259" s="7"/>
      <c r="J259" s="7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1"/>
      <c r="B260" s="1"/>
      <c r="C260" s="1"/>
      <c r="D260" s="2"/>
      <c r="E260" s="3"/>
      <c r="F260" s="1"/>
      <c r="G260" s="1"/>
      <c r="H260" s="1"/>
      <c r="I260" s="7"/>
      <c r="J260" s="7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1"/>
      <c r="B261" s="1"/>
      <c r="C261" s="1"/>
      <c r="D261" s="2"/>
      <c r="E261" s="3"/>
      <c r="F261" s="1"/>
      <c r="G261" s="1"/>
      <c r="H261" s="1"/>
      <c r="I261" s="7"/>
      <c r="J261" s="7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1"/>
      <c r="B262" s="1"/>
      <c r="C262" s="1"/>
      <c r="D262" s="2"/>
      <c r="E262" s="3"/>
      <c r="F262" s="1"/>
      <c r="G262" s="1"/>
      <c r="H262" s="1"/>
      <c r="I262" s="7"/>
      <c r="J262" s="7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1"/>
      <c r="B263" s="1"/>
      <c r="C263" s="1"/>
      <c r="D263" s="2"/>
      <c r="E263" s="3"/>
      <c r="F263" s="1"/>
      <c r="G263" s="1"/>
      <c r="H263" s="1"/>
      <c r="I263" s="7"/>
      <c r="J263" s="7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1"/>
      <c r="B264" s="1"/>
      <c r="C264" s="1"/>
      <c r="D264" s="2"/>
      <c r="E264" s="3"/>
      <c r="F264" s="1"/>
      <c r="G264" s="1"/>
      <c r="H264" s="1"/>
      <c r="I264" s="7"/>
      <c r="J264" s="7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1"/>
      <c r="B265" s="1"/>
      <c r="C265" s="1"/>
      <c r="D265" s="2"/>
      <c r="E265" s="3"/>
      <c r="F265" s="1"/>
      <c r="G265" s="1"/>
      <c r="H265" s="1"/>
      <c r="I265" s="7"/>
      <c r="J265" s="7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1"/>
      <c r="B266" s="1"/>
      <c r="C266" s="1"/>
      <c r="D266" s="2"/>
      <c r="E266" s="3"/>
      <c r="F266" s="1"/>
      <c r="G266" s="1"/>
      <c r="H266" s="1"/>
      <c r="I266" s="7"/>
      <c r="J266" s="7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1"/>
      <c r="B267" s="1"/>
      <c r="C267" s="1"/>
      <c r="D267" s="2"/>
      <c r="E267" s="3"/>
      <c r="F267" s="1"/>
      <c r="G267" s="1"/>
      <c r="H267" s="1"/>
      <c r="I267" s="7"/>
      <c r="J267" s="7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1"/>
      <c r="B268" s="1"/>
      <c r="C268" s="1"/>
      <c r="D268" s="2"/>
      <c r="E268" s="3"/>
      <c r="F268" s="1"/>
      <c r="G268" s="1"/>
      <c r="H268" s="1"/>
      <c r="I268" s="7"/>
      <c r="J268" s="7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1"/>
      <c r="B269" s="1"/>
      <c r="C269" s="1"/>
      <c r="D269" s="2"/>
      <c r="E269" s="3"/>
      <c r="F269" s="1"/>
      <c r="G269" s="1"/>
      <c r="H269" s="1"/>
      <c r="I269" s="7"/>
      <c r="J269" s="7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1"/>
      <c r="B270" s="1"/>
      <c r="C270" s="1"/>
      <c r="D270" s="2"/>
      <c r="E270" s="3"/>
      <c r="F270" s="1"/>
      <c r="G270" s="1"/>
      <c r="H270" s="1"/>
      <c r="I270" s="7"/>
      <c r="J270" s="7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1"/>
      <c r="B271" s="1"/>
      <c r="C271" s="1"/>
      <c r="D271" s="2"/>
      <c r="E271" s="3"/>
      <c r="F271" s="1"/>
      <c r="G271" s="1"/>
      <c r="H271" s="1"/>
      <c r="I271" s="7"/>
      <c r="J271" s="7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1"/>
      <c r="B272" s="1"/>
      <c r="C272" s="1"/>
      <c r="D272" s="2"/>
      <c r="E272" s="3"/>
      <c r="F272" s="1"/>
      <c r="G272" s="1"/>
      <c r="H272" s="1"/>
      <c r="I272" s="7"/>
      <c r="J272" s="7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1"/>
      <c r="B273" s="1"/>
      <c r="C273" s="1"/>
      <c r="D273" s="2"/>
      <c r="E273" s="3"/>
      <c r="F273" s="1"/>
      <c r="G273" s="1"/>
      <c r="H273" s="1"/>
      <c r="I273" s="7"/>
      <c r="J273" s="7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1"/>
      <c r="B274" s="1"/>
      <c r="C274" s="1"/>
      <c r="D274" s="2"/>
      <c r="E274" s="3"/>
      <c r="F274" s="1"/>
      <c r="G274" s="1"/>
      <c r="H274" s="1"/>
      <c r="I274" s="7"/>
      <c r="J274" s="7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1"/>
      <c r="B275" s="1"/>
      <c r="C275" s="1"/>
      <c r="D275" s="2"/>
      <c r="E275" s="3"/>
      <c r="F275" s="1"/>
      <c r="G275" s="1"/>
      <c r="H275" s="1"/>
      <c r="I275" s="7"/>
      <c r="J275" s="7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1"/>
      <c r="B276" s="1"/>
      <c r="C276" s="1"/>
      <c r="D276" s="2"/>
      <c r="E276" s="3"/>
      <c r="F276" s="1"/>
      <c r="G276" s="1"/>
      <c r="H276" s="1"/>
      <c r="I276" s="7"/>
      <c r="J276" s="7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1"/>
      <c r="B277" s="1"/>
      <c r="C277" s="1"/>
      <c r="D277" s="2"/>
      <c r="E277" s="3"/>
      <c r="F277" s="1"/>
      <c r="G277" s="1"/>
      <c r="H277" s="1"/>
      <c r="I277" s="7"/>
      <c r="J277" s="7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1"/>
      <c r="B278" s="1"/>
      <c r="C278" s="1"/>
      <c r="D278" s="2"/>
      <c r="E278" s="3"/>
      <c r="F278" s="1"/>
      <c r="G278" s="1"/>
      <c r="H278" s="1"/>
      <c r="I278" s="7"/>
      <c r="J278" s="7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1"/>
      <c r="B279" s="1"/>
      <c r="C279" s="1"/>
      <c r="D279" s="2"/>
      <c r="E279" s="3"/>
      <c r="F279" s="1"/>
      <c r="G279" s="1"/>
      <c r="H279" s="1"/>
      <c r="I279" s="7"/>
      <c r="J279" s="7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1"/>
      <c r="B280" s="1"/>
      <c r="C280" s="1"/>
      <c r="D280" s="2"/>
      <c r="E280" s="3"/>
      <c r="F280" s="1"/>
      <c r="G280" s="1"/>
      <c r="H280" s="1"/>
      <c r="I280" s="7"/>
      <c r="J280" s="7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1"/>
      <c r="B281" s="1"/>
      <c r="C281" s="1"/>
      <c r="D281" s="2"/>
      <c r="E281" s="3"/>
      <c r="F281" s="1"/>
      <c r="G281" s="1"/>
      <c r="H281" s="1"/>
      <c r="I281" s="7"/>
      <c r="J281" s="7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1"/>
      <c r="B282" s="1"/>
      <c r="C282" s="1"/>
      <c r="D282" s="2"/>
      <c r="E282" s="3"/>
      <c r="F282" s="1"/>
      <c r="G282" s="1"/>
      <c r="H282" s="1"/>
      <c r="I282" s="7"/>
      <c r="J282" s="7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1"/>
      <c r="B283" s="1"/>
      <c r="C283" s="1"/>
      <c r="D283" s="2"/>
      <c r="E283" s="3"/>
      <c r="F283" s="1"/>
      <c r="G283" s="1"/>
      <c r="H283" s="1"/>
      <c r="I283" s="7"/>
      <c r="J283" s="7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1"/>
      <c r="B284" s="1"/>
      <c r="C284" s="1"/>
      <c r="D284" s="2"/>
      <c r="E284" s="3"/>
      <c r="F284" s="1"/>
      <c r="G284" s="1"/>
      <c r="H284" s="1"/>
      <c r="I284" s="7"/>
      <c r="J284" s="7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1"/>
      <c r="B285" s="1"/>
      <c r="C285" s="1"/>
      <c r="D285" s="2"/>
      <c r="E285" s="3"/>
      <c r="F285" s="1"/>
      <c r="G285" s="1"/>
      <c r="H285" s="1"/>
      <c r="I285" s="7"/>
      <c r="J285" s="7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1"/>
      <c r="B286" s="1"/>
      <c r="C286" s="1"/>
      <c r="D286" s="2"/>
      <c r="E286" s="3"/>
      <c r="F286" s="1"/>
      <c r="G286" s="1"/>
      <c r="H286" s="1"/>
      <c r="I286" s="7"/>
      <c r="J286" s="7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1"/>
      <c r="B287" s="1"/>
      <c r="C287" s="1"/>
      <c r="D287" s="2"/>
      <c r="E287" s="3"/>
      <c r="F287" s="1"/>
      <c r="G287" s="1"/>
      <c r="H287" s="1"/>
      <c r="I287" s="7"/>
      <c r="J287" s="7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1"/>
      <c r="B288" s="1"/>
      <c r="C288" s="1"/>
      <c r="D288" s="2"/>
      <c r="E288" s="3"/>
      <c r="F288" s="1"/>
      <c r="G288" s="1"/>
      <c r="H288" s="1"/>
      <c r="I288" s="7"/>
      <c r="J288" s="7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1"/>
      <c r="B289" s="1"/>
      <c r="C289" s="1"/>
      <c r="D289" s="2"/>
      <c r="E289" s="3"/>
      <c r="F289" s="1"/>
      <c r="G289" s="1"/>
      <c r="H289" s="1"/>
      <c r="I289" s="7"/>
      <c r="J289" s="7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1"/>
      <c r="B290" s="1"/>
      <c r="C290" s="1"/>
      <c r="D290" s="2"/>
      <c r="E290" s="3"/>
      <c r="F290" s="1"/>
      <c r="G290" s="1"/>
      <c r="H290" s="1"/>
      <c r="I290" s="7"/>
      <c r="J290" s="7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1"/>
      <c r="B291" s="1"/>
      <c r="C291" s="1"/>
      <c r="D291" s="2"/>
      <c r="E291" s="3"/>
      <c r="F291" s="1"/>
      <c r="G291" s="1"/>
      <c r="H291" s="1"/>
      <c r="I291" s="15"/>
      <c r="J291" s="7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1"/>
      <c r="B292" s="1"/>
      <c r="C292" s="1"/>
      <c r="D292" s="2"/>
      <c r="E292" s="3"/>
      <c r="F292" s="1"/>
      <c r="G292" s="1"/>
      <c r="H292" s="1"/>
      <c r="I292" s="7"/>
      <c r="J292" s="7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1"/>
      <c r="B293" s="1"/>
      <c r="C293" s="1"/>
      <c r="D293" s="2"/>
      <c r="E293" s="3"/>
      <c r="F293" s="1"/>
      <c r="G293" s="1"/>
      <c r="H293" s="1"/>
      <c r="I293" s="7"/>
      <c r="J293" s="7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1"/>
      <c r="B294" s="1"/>
      <c r="C294" s="1"/>
      <c r="D294" s="2"/>
      <c r="E294" s="3"/>
      <c r="F294" s="1"/>
      <c r="G294" s="1"/>
      <c r="H294" s="1"/>
      <c r="I294" s="7"/>
      <c r="J294" s="7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1"/>
      <c r="B295" s="1"/>
      <c r="C295" s="1"/>
      <c r="D295" s="2"/>
      <c r="E295" s="3"/>
      <c r="F295" s="1"/>
      <c r="G295" s="1"/>
      <c r="H295" s="1"/>
      <c r="I295" s="7"/>
      <c r="J295" s="7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1"/>
      <c r="B296" s="1"/>
      <c r="C296" s="1"/>
      <c r="D296" s="2"/>
      <c r="E296" s="3"/>
      <c r="F296" s="1"/>
      <c r="G296" s="1"/>
      <c r="H296" s="1"/>
      <c r="I296" s="7"/>
      <c r="J296" s="7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1"/>
      <c r="B297" s="1"/>
      <c r="C297" s="1"/>
      <c r="D297" s="2"/>
      <c r="E297" s="3"/>
      <c r="F297" s="1"/>
      <c r="G297" s="1"/>
      <c r="H297" s="1"/>
      <c r="I297" s="7"/>
      <c r="J297" s="7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1"/>
      <c r="B298" s="1"/>
      <c r="C298" s="1"/>
      <c r="D298" s="2"/>
      <c r="E298" s="3"/>
      <c r="F298" s="1"/>
      <c r="G298" s="1"/>
      <c r="H298" s="1"/>
      <c r="I298" s="7"/>
      <c r="J298" s="7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1"/>
      <c r="B299" s="1"/>
      <c r="C299" s="1"/>
      <c r="D299" s="2"/>
      <c r="E299" s="3"/>
      <c r="F299" s="1"/>
      <c r="G299" s="1"/>
      <c r="H299" s="1"/>
      <c r="I299" s="7"/>
      <c r="J299" s="7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1"/>
      <c r="B300" s="1"/>
      <c r="C300" s="1"/>
      <c r="D300" s="2"/>
      <c r="E300" s="3"/>
      <c r="F300" s="1"/>
      <c r="G300" s="1"/>
      <c r="H300" s="1"/>
      <c r="I300" s="7"/>
      <c r="J300" s="7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1"/>
      <c r="B301" s="1"/>
      <c r="C301" s="1"/>
      <c r="D301" s="2"/>
      <c r="E301" s="3"/>
      <c r="F301" s="1"/>
      <c r="G301" s="1"/>
      <c r="H301" s="1"/>
      <c r="I301" s="7"/>
      <c r="J301" s="7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1"/>
      <c r="B302" s="1"/>
      <c r="C302" s="1"/>
      <c r="D302" s="2"/>
      <c r="E302" s="3"/>
      <c r="F302" s="1"/>
      <c r="G302" s="1"/>
      <c r="H302" s="1"/>
      <c r="I302" s="7"/>
      <c r="J302" s="7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1"/>
      <c r="B303" s="1"/>
      <c r="C303" s="1"/>
      <c r="D303" s="2"/>
      <c r="E303" s="3"/>
      <c r="F303" s="1"/>
      <c r="G303" s="1"/>
      <c r="H303" s="1"/>
      <c r="I303" s="7"/>
      <c r="J303" s="7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1"/>
      <c r="B304" s="1"/>
      <c r="C304" s="1"/>
      <c r="D304" s="2"/>
      <c r="E304" s="3"/>
      <c r="F304" s="1"/>
      <c r="G304" s="1"/>
      <c r="H304" s="1"/>
      <c r="I304" s="7"/>
      <c r="J304" s="7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1"/>
      <c r="B305" s="1"/>
      <c r="C305" s="1"/>
      <c r="D305" s="2"/>
      <c r="E305" s="3"/>
      <c r="F305" s="1"/>
      <c r="G305" s="1"/>
      <c r="H305" s="1"/>
      <c r="I305" s="7"/>
      <c r="J305" s="7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1"/>
      <c r="B306" s="1"/>
      <c r="C306" s="1"/>
      <c r="D306" s="2"/>
      <c r="E306" s="3"/>
      <c r="F306" s="1"/>
      <c r="G306" s="1"/>
      <c r="H306" s="1"/>
      <c r="I306" s="7"/>
      <c r="J306" s="7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1"/>
      <c r="B307" s="1"/>
      <c r="C307" s="1"/>
      <c r="D307" s="2"/>
      <c r="E307" s="3"/>
      <c r="F307" s="1"/>
      <c r="G307" s="1"/>
      <c r="H307" s="1"/>
      <c r="I307" s="7"/>
      <c r="J307" s="7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1"/>
      <c r="B308" s="1"/>
      <c r="C308" s="1"/>
      <c r="D308" s="2"/>
      <c r="E308" s="3"/>
      <c r="F308" s="1"/>
      <c r="G308" s="1"/>
      <c r="H308" s="1"/>
      <c r="I308" s="7"/>
      <c r="J308" s="7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1"/>
      <c r="B309" s="1"/>
      <c r="C309" s="1"/>
      <c r="D309" s="2"/>
      <c r="E309" s="3"/>
      <c r="F309" s="1"/>
      <c r="G309" s="1"/>
      <c r="H309" s="1"/>
      <c r="I309" s="7"/>
      <c r="J309" s="7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1"/>
      <c r="B310" s="1"/>
      <c r="C310" s="1"/>
      <c r="D310" s="2"/>
      <c r="E310" s="3"/>
      <c r="F310" s="1"/>
      <c r="G310" s="1"/>
      <c r="H310" s="1"/>
      <c r="I310" s="7"/>
      <c r="J310" s="7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1"/>
      <c r="B311" s="1"/>
      <c r="C311" s="1"/>
      <c r="D311" s="2"/>
      <c r="E311" s="3"/>
      <c r="F311" s="1"/>
      <c r="G311" s="1"/>
      <c r="H311" s="1"/>
      <c r="I311" s="7"/>
      <c r="J311" s="7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1"/>
      <c r="B312" s="1"/>
      <c r="C312" s="1"/>
      <c r="D312" s="2"/>
      <c r="E312" s="3"/>
      <c r="F312" s="1"/>
      <c r="G312" s="1"/>
      <c r="H312" s="1"/>
      <c r="I312" s="7"/>
      <c r="J312" s="7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1"/>
      <c r="B313" s="1"/>
      <c r="C313" s="1"/>
      <c r="D313" s="2"/>
      <c r="E313" s="3"/>
      <c r="F313" s="1"/>
      <c r="G313" s="1"/>
      <c r="H313" s="1"/>
      <c r="I313" s="7"/>
      <c r="J313" s="7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1"/>
      <c r="B314" s="1"/>
      <c r="C314" s="1"/>
      <c r="D314" s="2"/>
      <c r="E314" s="3"/>
      <c r="F314" s="1"/>
      <c r="G314" s="1"/>
      <c r="H314" s="1"/>
      <c r="I314" s="7"/>
      <c r="J314" s="7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1"/>
      <c r="B315" s="1"/>
      <c r="C315" s="1"/>
      <c r="D315" s="2"/>
      <c r="E315" s="3"/>
      <c r="F315" s="1"/>
      <c r="G315" s="1"/>
      <c r="H315" s="1"/>
      <c r="I315" s="7"/>
      <c r="J315" s="7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1"/>
      <c r="B316" s="1"/>
      <c r="C316" s="1"/>
      <c r="D316" s="2"/>
      <c r="E316" s="3"/>
      <c r="F316" s="1"/>
      <c r="G316" s="1"/>
      <c r="H316" s="1"/>
      <c r="I316" s="7"/>
      <c r="J316" s="7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1"/>
      <c r="B317" s="1"/>
      <c r="C317" s="1"/>
      <c r="D317" s="2"/>
      <c r="E317" s="3"/>
      <c r="F317" s="1"/>
      <c r="G317" s="1"/>
      <c r="H317" s="1"/>
      <c r="I317" s="7"/>
      <c r="J317" s="7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1"/>
      <c r="B318" s="1"/>
      <c r="C318" s="1"/>
      <c r="D318" s="2"/>
      <c r="E318" s="3"/>
      <c r="F318" s="1"/>
      <c r="G318" s="1"/>
      <c r="H318" s="1"/>
      <c r="I318" s="7"/>
      <c r="J318" s="7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1"/>
      <c r="B319" s="1"/>
      <c r="C319" s="1"/>
      <c r="D319" s="2"/>
      <c r="E319" s="3"/>
      <c r="F319" s="1"/>
      <c r="G319" s="1"/>
      <c r="H319" s="1"/>
      <c r="I319" s="7"/>
      <c r="J319" s="7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1"/>
      <c r="B320" s="1"/>
      <c r="C320" s="1"/>
      <c r="D320" s="2"/>
      <c r="E320" s="3"/>
      <c r="F320" s="1"/>
      <c r="G320" s="1"/>
      <c r="H320" s="1"/>
      <c r="I320" s="7"/>
      <c r="J320" s="7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1"/>
      <c r="B321" s="1"/>
      <c r="C321" s="1"/>
      <c r="D321" s="2"/>
      <c r="E321" s="3"/>
      <c r="F321" s="1"/>
      <c r="G321" s="1"/>
      <c r="H321" s="1"/>
      <c r="I321" s="7"/>
      <c r="J321" s="7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1"/>
      <c r="B322" s="1"/>
      <c r="C322" s="1"/>
      <c r="D322" s="2"/>
      <c r="E322" s="3"/>
      <c r="F322" s="1"/>
      <c r="G322" s="1"/>
      <c r="H322" s="1"/>
      <c r="I322" s="7"/>
      <c r="J322" s="7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1"/>
      <c r="B323" s="1"/>
      <c r="C323" s="1"/>
      <c r="D323" s="2"/>
      <c r="E323" s="3"/>
      <c r="F323" s="1"/>
      <c r="G323" s="1"/>
      <c r="H323" s="1"/>
      <c r="I323" s="7"/>
      <c r="J323" s="7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1"/>
      <c r="B324" s="1"/>
      <c r="C324" s="1"/>
      <c r="D324" s="2"/>
      <c r="E324" s="3"/>
      <c r="F324" s="1"/>
      <c r="G324" s="1"/>
      <c r="H324" s="1"/>
      <c r="I324" s="7"/>
      <c r="J324" s="7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1"/>
      <c r="B325" s="1"/>
      <c r="C325" s="1"/>
      <c r="D325" s="2"/>
      <c r="E325" s="3"/>
      <c r="F325" s="1"/>
      <c r="G325" s="1"/>
      <c r="H325" s="1"/>
      <c r="I325" s="7"/>
      <c r="J325" s="7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1"/>
      <c r="B326" s="1"/>
      <c r="C326" s="1"/>
      <c r="D326" s="2"/>
      <c r="E326" s="3"/>
      <c r="F326" s="1"/>
      <c r="G326" s="1"/>
      <c r="H326" s="1"/>
      <c r="I326" s="7"/>
      <c r="J326" s="7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1"/>
      <c r="B327" s="1"/>
      <c r="C327" s="1"/>
      <c r="D327" s="2"/>
      <c r="E327" s="3"/>
      <c r="F327" s="1"/>
      <c r="G327" s="1"/>
      <c r="H327" s="1"/>
      <c r="I327" s="7"/>
      <c r="J327" s="7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1"/>
      <c r="B328" s="1"/>
      <c r="C328" s="1"/>
      <c r="D328" s="2"/>
      <c r="E328" s="3"/>
      <c r="F328" s="1"/>
      <c r="G328" s="1"/>
      <c r="H328" s="1"/>
      <c r="I328" s="7"/>
      <c r="J328" s="7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1"/>
      <c r="B329" s="1"/>
      <c r="C329" s="1"/>
      <c r="D329" s="2"/>
      <c r="E329" s="3"/>
      <c r="F329" s="1"/>
      <c r="G329" s="1"/>
      <c r="H329" s="1"/>
      <c r="I329" s="7"/>
      <c r="J329" s="7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1"/>
      <c r="B330" s="1"/>
      <c r="C330" s="1"/>
      <c r="D330" s="2"/>
      <c r="E330" s="3"/>
      <c r="F330" s="1"/>
      <c r="G330" s="1"/>
      <c r="H330" s="1"/>
      <c r="I330" s="7"/>
      <c r="J330" s="7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1"/>
      <c r="B331" s="1"/>
      <c r="C331" s="1"/>
      <c r="D331" s="2"/>
      <c r="E331" s="3"/>
      <c r="F331" s="1"/>
      <c r="G331" s="1"/>
      <c r="H331" s="1"/>
      <c r="I331" s="7"/>
      <c r="J331" s="7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1"/>
      <c r="B332" s="1"/>
      <c r="C332" s="1"/>
      <c r="D332" s="2"/>
      <c r="E332" s="3"/>
      <c r="F332" s="1"/>
      <c r="G332" s="1"/>
      <c r="H332" s="1"/>
      <c r="I332" s="7"/>
      <c r="J332" s="7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1"/>
      <c r="B333" s="1"/>
      <c r="C333" s="1"/>
      <c r="D333" s="2"/>
      <c r="E333" s="3"/>
      <c r="F333" s="1"/>
      <c r="G333" s="1"/>
      <c r="H333" s="1"/>
      <c r="I333" s="7"/>
      <c r="J333" s="7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1"/>
      <c r="B334" s="1"/>
      <c r="C334" s="1"/>
      <c r="D334" s="2"/>
      <c r="E334" s="3"/>
      <c r="F334" s="1"/>
      <c r="G334" s="1"/>
      <c r="H334" s="1"/>
      <c r="I334" s="7"/>
      <c r="J334" s="7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1"/>
      <c r="B335" s="1"/>
      <c r="C335" s="1"/>
      <c r="D335" s="2"/>
      <c r="E335" s="3"/>
      <c r="F335" s="1"/>
      <c r="G335" s="1"/>
      <c r="H335" s="1"/>
      <c r="I335" s="7"/>
      <c r="J335" s="7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1"/>
      <c r="B336" s="1"/>
      <c r="C336" s="1"/>
      <c r="D336" s="2"/>
      <c r="E336" s="3"/>
      <c r="F336" s="1"/>
      <c r="G336" s="1"/>
      <c r="H336" s="1"/>
      <c r="I336" s="7"/>
      <c r="J336" s="7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1"/>
      <c r="B337" s="1"/>
      <c r="C337" s="1"/>
      <c r="D337" s="2"/>
      <c r="E337" s="3"/>
      <c r="F337" s="1"/>
      <c r="G337" s="1"/>
      <c r="H337" s="1"/>
      <c r="I337" s="7"/>
      <c r="J337" s="7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1"/>
      <c r="B338" s="1"/>
      <c r="C338" s="1"/>
      <c r="D338" s="2"/>
      <c r="E338" s="3"/>
      <c r="F338" s="1"/>
      <c r="G338" s="1"/>
      <c r="H338" s="1"/>
      <c r="I338" s="7"/>
      <c r="J338" s="7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1"/>
      <c r="B339" s="1"/>
      <c r="C339" s="1"/>
      <c r="D339" s="2"/>
      <c r="E339" s="3"/>
      <c r="F339" s="1"/>
      <c r="G339" s="1"/>
      <c r="H339" s="1"/>
      <c r="I339" s="7"/>
      <c r="J339" s="7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1"/>
      <c r="B340" s="1"/>
      <c r="C340" s="1"/>
      <c r="D340" s="2"/>
      <c r="E340" s="3"/>
      <c r="F340" s="1"/>
      <c r="G340" s="1"/>
      <c r="H340" s="1"/>
      <c r="I340" s="7"/>
      <c r="J340" s="7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1"/>
      <c r="B341" s="1"/>
      <c r="C341" s="1"/>
      <c r="D341" s="2"/>
      <c r="E341" s="3"/>
      <c r="F341" s="1"/>
      <c r="G341" s="1"/>
      <c r="H341" s="1"/>
      <c r="I341" s="7"/>
      <c r="J341" s="7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1"/>
      <c r="B342" s="1"/>
      <c r="C342" s="1"/>
      <c r="D342" s="2"/>
      <c r="E342" s="3"/>
      <c r="F342" s="1"/>
      <c r="G342" s="1"/>
      <c r="H342" s="1"/>
      <c r="I342" s="7"/>
      <c r="J342" s="7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1"/>
      <c r="B343" s="1"/>
      <c r="C343" s="1"/>
      <c r="D343" s="2"/>
      <c r="E343" s="3"/>
      <c r="F343" s="1"/>
      <c r="G343" s="1"/>
      <c r="H343" s="1"/>
      <c r="I343" s="7"/>
      <c r="J343" s="7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1"/>
      <c r="B344" s="1"/>
      <c r="C344" s="1"/>
      <c r="D344" s="2"/>
      <c r="E344" s="3"/>
      <c r="F344" s="1"/>
      <c r="G344" s="1"/>
      <c r="H344" s="1"/>
      <c r="I344" s="7"/>
      <c r="J344" s="7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1"/>
      <c r="B345" s="1"/>
      <c r="C345" s="1"/>
      <c r="D345" s="2"/>
      <c r="E345" s="3"/>
      <c r="F345" s="1"/>
      <c r="G345" s="1"/>
      <c r="H345" s="1"/>
      <c r="I345" s="7"/>
      <c r="J345" s="7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1"/>
      <c r="B346" s="1"/>
      <c r="C346" s="1"/>
      <c r="D346" s="2"/>
      <c r="E346" s="3"/>
      <c r="F346" s="1"/>
      <c r="G346" s="1"/>
      <c r="H346" s="1"/>
      <c r="I346" s="7"/>
      <c r="J346" s="7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1"/>
      <c r="B347" s="1"/>
      <c r="C347" s="1"/>
      <c r="D347" s="2"/>
      <c r="E347" s="3"/>
      <c r="F347" s="1"/>
      <c r="G347" s="1"/>
      <c r="H347" s="1"/>
      <c r="I347" s="7"/>
      <c r="J347" s="7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1"/>
      <c r="B348" s="1"/>
      <c r="C348" s="1"/>
      <c r="D348" s="2"/>
      <c r="E348" s="3"/>
      <c r="F348" s="1"/>
      <c r="G348" s="1"/>
      <c r="H348" s="1"/>
      <c r="I348" s="7"/>
      <c r="J348" s="7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1"/>
      <c r="B349" s="1"/>
      <c r="C349" s="1"/>
      <c r="D349" s="2"/>
      <c r="E349" s="3"/>
      <c r="F349" s="1"/>
      <c r="G349" s="1"/>
      <c r="H349" s="1"/>
      <c r="I349" s="7"/>
      <c r="J349" s="7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1"/>
      <c r="B350" s="1"/>
      <c r="C350" s="1"/>
      <c r="D350" s="2"/>
      <c r="E350" s="3"/>
      <c r="F350" s="1"/>
      <c r="G350" s="1"/>
      <c r="H350" s="1"/>
      <c r="I350" s="7"/>
      <c r="J350" s="7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1"/>
      <c r="B351" s="1"/>
      <c r="C351" s="1"/>
      <c r="D351" s="2"/>
      <c r="E351" s="3"/>
      <c r="F351" s="1"/>
      <c r="G351" s="1"/>
      <c r="H351" s="1"/>
      <c r="I351" s="7"/>
      <c r="J351" s="7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1"/>
      <c r="B352" s="1"/>
      <c r="C352" s="1"/>
      <c r="D352" s="2"/>
      <c r="E352" s="5"/>
      <c r="F352" s="1"/>
      <c r="G352" s="1"/>
      <c r="H352" s="1"/>
      <c r="I352" s="7"/>
      <c r="J352" s="7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1"/>
      <c r="B353" s="1"/>
      <c r="C353" s="1"/>
      <c r="D353" s="2"/>
      <c r="E353" s="3"/>
      <c r="F353" s="1"/>
      <c r="G353" s="1"/>
      <c r="H353" s="1"/>
      <c r="I353" s="7"/>
      <c r="J353" s="7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1"/>
      <c r="B354" s="1"/>
      <c r="C354" s="1"/>
      <c r="D354" s="2"/>
      <c r="E354" s="3"/>
      <c r="F354" s="1"/>
      <c r="G354" s="1"/>
      <c r="H354" s="1"/>
      <c r="I354" s="7"/>
      <c r="J354" s="7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1"/>
      <c r="B355" s="1"/>
      <c r="C355" s="1"/>
      <c r="D355" s="2"/>
      <c r="E355" s="3"/>
      <c r="F355" s="1"/>
      <c r="G355" s="1"/>
      <c r="H355" s="1"/>
      <c r="I355" s="7"/>
      <c r="J355" s="7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1"/>
      <c r="B356" s="1"/>
      <c r="C356" s="1"/>
      <c r="D356" s="2"/>
      <c r="E356" s="3"/>
      <c r="F356" s="1"/>
      <c r="G356" s="1"/>
      <c r="H356" s="1"/>
      <c r="I356" s="7"/>
      <c r="J356" s="7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1"/>
      <c r="B357" s="1"/>
      <c r="C357" s="1"/>
      <c r="D357" s="2"/>
      <c r="E357" s="3"/>
      <c r="F357" s="1"/>
      <c r="G357" s="1"/>
      <c r="H357" s="1"/>
      <c r="I357" s="7"/>
      <c r="J357" s="7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1"/>
      <c r="B358" s="1"/>
      <c r="C358" s="1"/>
      <c r="D358" s="2"/>
      <c r="E358" s="3"/>
      <c r="F358" s="1"/>
      <c r="G358" s="1"/>
      <c r="H358" s="1"/>
      <c r="I358" s="7"/>
      <c r="J358" s="7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1"/>
      <c r="B359" s="1"/>
      <c r="C359" s="1"/>
      <c r="D359" s="2"/>
      <c r="E359" s="3"/>
      <c r="F359" s="1"/>
      <c r="G359" s="1"/>
      <c r="H359" s="1"/>
      <c r="I359" s="7"/>
      <c r="J359" s="7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1"/>
      <c r="B360" s="1"/>
      <c r="C360" s="1"/>
      <c r="D360" s="2"/>
      <c r="E360" s="3"/>
      <c r="F360" s="1"/>
      <c r="G360" s="1"/>
      <c r="H360" s="1"/>
      <c r="I360" s="7"/>
      <c r="J360" s="7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1"/>
      <c r="B361" s="1"/>
      <c r="C361" s="1"/>
      <c r="D361" s="2"/>
      <c r="E361" s="3"/>
      <c r="F361" s="1"/>
      <c r="G361" s="1"/>
      <c r="H361" s="1"/>
      <c r="I361" s="7"/>
      <c r="J361" s="7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1"/>
      <c r="B362" s="1"/>
      <c r="C362" s="1"/>
      <c r="D362" s="2"/>
      <c r="E362" s="3"/>
      <c r="F362" s="1"/>
      <c r="G362" s="1"/>
      <c r="H362" s="1"/>
      <c r="I362" s="7"/>
      <c r="J362" s="7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1"/>
      <c r="B363" s="1"/>
      <c r="C363" s="1"/>
      <c r="D363" s="2"/>
      <c r="E363" s="3"/>
      <c r="F363" s="1"/>
      <c r="G363" s="1"/>
      <c r="H363" s="1"/>
      <c r="I363" s="7"/>
      <c r="J363" s="7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1"/>
      <c r="B364" s="1"/>
      <c r="C364" s="1"/>
      <c r="D364" s="2"/>
      <c r="E364" s="3"/>
      <c r="F364" s="1"/>
      <c r="G364" s="1"/>
      <c r="H364" s="1"/>
      <c r="I364" s="7"/>
      <c r="J364" s="7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1"/>
      <c r="B365" s="1"/>
      <c r="C365" s="1"/>
      <c r="D365" s="2"/>
      <c r="E365" s="3"/>
      <c r="F365" s="1"/>
      <c r="G365" s="1"/>
      <c r="H365" s="1"/>
      <c r="I365" s="7"/>
      <c r="J365" s="7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1"/>
      <c r="B366" s="1"/>
      <c r="C366" s="1"/>
      <c r="D366" s="2"/>
      <c r="E366" s="3"/>
      <c r="F366" s="1"/>
      <c r="G366" s="1"/>
      <c r="H366" s="1"/>
      <c r="I366" s="7"/>
      <c r="J366" s="7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1"/>
      <c r="B367" s="1"/>
      <c r="C367" s="1"/>
      <c r="D367" s="2"/>
      <c r="E367" s="3"/>
      <c r="F367" s="1"/>
      <c r="G367" s="1"/>
      <c r="H367" s="1"/>
      <c r="I367" s="7"/>
      <c r="J367" s="7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1"/>
      <c r="B368" s="1"/>
      <c r="C368" s="1"/>
      <c r="D368" s="2"/>
      <c r="E368" s="3"/>
      <c r="F368" s="1"/>
      <c r="G368" s="1"/>
      <c r="H368" s="1"/>
      <c r="I368" s="7"/>
      <c r="J368" s="7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1"/>
      <c r="B369" s="1"/>
      <c r="C369" s="1"/>
      <c r="D369" s="2"/>
      <c r="E369" s="3"/>
      <c r="F369" s="1"/>
      <c r="G369" s="1"/>
      <c r="H369" s="1"/>
      <c r="I369" s="7"/>
      <c r="J369" s="7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1"/>
      <c r="B370" s="1"/>
      <c r="C370" s="1"/>
      <c r="D370" s="2"/>
      <c r="E370" s="3"/>
      <c r="F370" s="1"/>
      <c r="G370" s="1"/>
      <c r="H370" s="1"/>
      <c r="I370" s="7"/>
      <c r="J370" s="7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1"/>
      <c r="B371" s="1"/>
      <c r="C371" s="1"/>
      <c r="D371" s="2"/>
      <c r="E371" s="3"/>
      <c r="F371" s="1"/>
      <c r="G371" s="1"/>
      <c r="H371" s="1"/>
      <c r="I371" s="7"/>
      <c r="J371" s="7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1"/>
      <c r="B372" s="1"/>
      <c r="C372" s="1"/>
      <c r="D372" s="2"/>
      <c r="E372" s="3"/>
      <c r="F372" s="1"/>
      <c r="G372" s="1"/>
      <c r="H372" s="1"/>
      <c r="I372" s="7"/>
      <c r="J372" s="7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1"/>
      <c r="B373" s="1"/>
      <c r="C373" s="1"/>
      <c r="D373" s="2"/>
      <c r="E373" s="3"/>
      <c r="F373" s="1"/>
      <c r="G373" s="1"/>
      <c r="H373" s="1"/>
      <c r="I373" s="7"/>
      <c r="J373" s="7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1"/>
      <c r="B374" s="1"/>
      <c r="C374" s="1"/>
      <c r="D374" s="2"/>
      <c r="E374" s="3"/>
      <c r="F374" s="1"/>
      <c r="G374" s="1"/>
      <c r="H374" s="1"/>
      <c r="I374" s="7"/>
      <c r="J374" s="7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1"/>
      <c r="B375" s="1"/>
      <c r="C375" s="1"/>
      <c r="D375" s="2"/>
      <c r="E375" s="3"/>
      <c r="F375" s="1"/>
      <c r="G375" s="1"/>
      <c r="H375" s="1"/>
      <c r="I375" s="7"/>
      <c r="J375" s="7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1"/>
      <c r="B376" s="1"/>
      <c r="C376" s="1"/>
      <c r="D376" s="2"/>
      <c r="E376" s="3"/>
      <c r="F376" s="1"/>
      <c r="G376" s="1"/>
      <c r="H376" s="1"/>
      <c r="I376" s="7"/>
      <c r="J376" s="7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1"/>
      <c r="B377" s="1"/>
      <c r="C377" s="1"/>
      <c r="D377" s="2"/>
      <c r="E377" s="3"/>
      <c r="F377" s="1"/>
      <c r="G377" s="1"/>
      <c r="H377" s="1"/>
      <c r="I377" s="7"/>
      <c r="J377" s="7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1"/>
      <c r="B378" s="1"/>
      <c r="C378" s="1"/>
      <c r="D378" s="2"/>
      <c r="E378" s="3"/>
      <c r="F378" s="1"/>
      <c r="G378" s="1"/>
      <c r="H378" s="1"/>
      <c r="I378" s="7"/>
      <c r="J378" s="7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1"/>
      <c r="B379" s="1"/>
      <c r="C379" s="1"/>
      <c r="D379" s="2"/>
      <c r="E379" s="3"/>
      <c r="F379" s="1"/>
      <c r="G379" s="1"/>
      <c r="H379" s="1"/>
      <c r="I379" s="7"/>
      <c r="J379" s="7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1"/>
      <c r="B380" s="1"/>
      <c r="C380" s="1"/>
      <c r="D380" s="2"/>
      <c r="E380" s="3"/>
      <c r="F380" s="1"/>
      <c r="G380" s="1"/>
      <c r="H380" s="1"/>
      <c r="I380" s="7"/>
      <c r="J380" s="7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1"/>
      <c r="B381" s="1"/>
      <c r="C381" s="1"/>
      <c r="D381" s="2"/>
      <c r="E381" s="3"/>
      <c r="F381" s="1"/>
      <c r="G381" s="1"/>
      <c r="H381" s="1"/>
      <c r="I381" s="7"/>
      <c r="J381" s="7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1"/>
      <c r="B382" s="1"/>
      <c r="C382" s="1"/>
      <c r="D382" s="2"/>
      <c r="E382" s="3"/>
      <c r="F382" s="1"/>
      <c r="G382" s="1"/>
      <c r="H382" s="1"/>
      <c r="I382" s="7"/>
      <c r="J382" s="7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1"/>
      <c r="B383" s="1"/>
      <c r="C383" s="1"/>
      <c r="D383" s="2"/>
      <c r="E383" s="3"/>
      <c r="F383" s="1"/>
      <c r="G383" s="1"/>
      <c r="H383" s="1"/>
      <c r="I383" s="7"/>
      <c r="J383" s="7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1"/>
      <c r="B384" s="1"/>
      <c r="C384" s="1"/>
      <c r="D384" s="2"/>
      <c r="E384" s="3"/>
      <c r="F384" s="1"/>
      <c r="G384" s="1"/>
      <c r="H384" s="1"/>
      <c r="I384" s="7"/>
      <c r="J384" s="7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1"/>
      <c r="B385" s="1"/>
      <c r="C385" s="1"/>
      <c r="D385" s="2"/>
      <c r="E385" s="3"/>
      <c r="F385" s="1"/>
      <c r="G385" s="1"/>
      <c r="H385" s="1"/>
      <c r="I385" s="7"/>
      <c r="J385" s="7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1"/>
      <c r="B386" s="1"/>
      <c r="C386" s="1"/>
      <c r="D386" s="2"/>
      <c r="E386" s="3"/>
      <c r="F386" s="1"/>
      <c r="G386" s="1"/>
      <c r="H386" s="1"/>
      <c r="I386" s="7"/>
      <c r="J386" s="7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1"/>
      <c r="B387" s="1"/>
      <c r="C387" s="1"/>
      <c r="D387" s="2"/>
      <c r="E387" s="3"/>
      <c r="F387" s="1"/>
      <c r="G387" s="1"/>
      <c r="H387" s="1"/>
      <c r="I387" s="7"/>
      <c r="J387" s="7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1"/>
      <c r="B388" s="1"/>
      <c r="C388" s="1"/>
      <c r="D388" s="2"/>
      <c r="E388" s="3"/>
      <c r="F388" s="1"/>
      <c r="G388" s="1"/>
      <c r="H388" s="1"/>
      <c r="I388" s="7"/>
      <c r="J388" s="7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1"/>
      <c r="B389" s="1"/>
      <c r="C389" s="1"/>
      <c r="D389" s="2"/>
      <c r="E389" s="3"/>
      <c r="F389" s="1"/>
      <c r="G389" s="1"/>
      <c r="H389" s="1"/>
      <c r="I389" s="7"/>
      <c r="J389" s="7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1"/>
      <c r="B390" s="1"/>
      <c r="C390" s="1"/>
      <c r="D390" s="2"/>
      <c r="E390" s="3"/>
      <c r="F390" s="1"/>
      <c r="G390" s="1"/>
      <c r="H390" s="1"/>
      <c r="I390" s="11"/>
      <c r="J390" s="7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1"/>
      <c r="B391" s="1"/>
      <c r="C391" s="1"/>
      <c r="D391" s="2"/>
      <c r="E391" s="3"/>
      <c r="F391" s="1"/>
      <c r="G391" s="1"/>
      <c r="H391" s="1"/>
      <c r="I391" s="7"/>
      <c r="J391" s="7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1"/>
      <c r="B392" s="1"/>
      <c r="C392" s="1"/>
      <c r="D392" s="2"/>
      <c r="E392" s="3"/>
      <c r="F392" s="1"/>
      <c r="G392" s="1"/>
      <c r="H392" s="1"/>
      <c r="I392" s="7"/>
      <c r="J392" s="7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1"/>
      <c r="B393" s="1"/>
      <c r="C393" s="1"/>
      <c r="D393" s="2"/>
      <c r="E393" s="3"/>
      <c r="F393" s="1"/>
      <c r="G393" s="1"/>
      <c r="H393" s="1"/>
      <c r="I393" s="7"/>
      <c r="J393" s="7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1"/>
      <c r="B394" s="1"/>
      <c r="C394" s="1"/>
      <c r="D394" s="2"/>
      <c r="E394" s="3"/>
      <c r="F394" s="1"/>
      <c r="G394" s="1"/>
      <c r="H394" s="1"/>
      <c r="I394" s="7"/>
      <c r="J394" s="7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1"/>
      <c r="B395" s="1"/>
      <c r="C395" s="1"/>
      <c r="D395" s="2"/>
      <c r="E395" s="3"/>
      <c r="F395" s="1"/>
      <c r="G395" s="1"/>
      <c r="H395" s="1"/>
      <c r="I395" s="7"/>
      <c r="J395" s="7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1"/>
      <c r="B396" s="1"/>
      <c r="C396" s="1"/>
      <c r="D396" s="2"/>
      <c r="E396" s="3"/>
      <c r="F396" s="1"/>
      <c r="G396" s="1"/>
      <c r="H396" s="1"/>
      <c r="I396" s="7"/>
      <c r="J396" s="7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1"/>
      <c r="B397" s="1"/>
      <c r="C397" s="1"/>
      <c r="D397" s="2"/>
      <c r="E397" s="3"/>
      <c r="F397" s="1"/>
      <c r="G397" s="1"/>
      <c r="H397" s="1"/>
      <c r="I397" s="7"/>
      <c r="J397" s="7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1"/>
      <c r="B398" s="1"/>
      <c r="C398" s="1"/>
      <c r="D398" s="2"/>
      <c r="E398" s="3"/>
      <c r="F398" s="1"/>
      <c r="G398" s="1"/>
      <c r="H398" s="1"/>
      <c r="I398" s="7"/>
      <c r="J398" s="7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1"/>
      <c r="B399" s="1"/>
      <c r="C399" s="1"/>
      <c r="D399" s="2"/>
      <c r="E399" s="3"/>
      <c r="F399" s="1"/>
      <c r="G399" s="1"/>
      <c r="H399" s="1"/>
      <c r="I399" s="7"/>
      <c r="J399" s="7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1"/>
      <c r="B400" s="1"/>
      <c r="C400" s="1"/>
      <c r="D400" s="2"/>
      <c r="E400" s="3"/>
      <c r="F400" s="1"/>
      <c r="G400" s="1"/>
      <c r="H400" s="1"/>
      <c r="I400" s="7"/>
      <c r="J400" s="7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1"/>
      <c r="B401" s="1"/>
      <c r="C401" s="1"/>
      <c r="D401" s="2"/>
      <c r="E401" s="3"/>
      <c r="F401" s="1"/>
      <c r="G401" s="1"/>
      <c r="H401" s="1"/>
      <c r="I401" s="7"/>
      <c r="J401" s="7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1"/>
      <c r="B402" s="1"/>
      <c r="C402" s="1"/>
      <c r="D402" s="2"/>
      <c r="E402" s="3"/>
      <c r="F402" s="1"/>
      <c r="G402" s="1"/>
      <c r="H402" s="1"/>
      <c r="I402" s="7"/>
      <c r="J402" s="7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1"/>
      <c r="B403" s="1"/>
      <c r="C403" s="1"/>
      <c r="D403" s="2"/>
      <c r="E403" s="3"/>
      <c r="F403" s="1"/>
      <c r="G403" s="1"/>
      <c r="H403" s="1"/>
      <c r="I403" s="7"/>
      <c r="J403" s="7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1"/>
      <c r="B404" s="1"/>
      <c r="C404" s="1"/>
      <c r="D404" s="2"/>
      <c r="E404" s="3"/>
      <c r="F404" s="1"/>
      <c r="G404" s="1"/>
      <c r="H404" s="1"/>
      <c r="I404" s="7"/>
      <c r="J404" s="7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1"/>
      <c r="B405" s="1"/>
      <c r="C405" s="1"/>
      <c r="D405" s="2"/>
      <c r="E405" s="3"/>
      <c r="F405" s="1"/>
      <c r="G405" s="1"/>
      <c r="H405" s="1"/>
      <c r="I405" s="7"/>
      <c r="J405" s="7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1"/>
      <c r="B406" s="1"/>
      <c r="C406" s="1"/>
      <c r="D406" s="2"/>
      <c r="E406" s="3"/>
      <c r="F406" s="1"/>
      <c r="G406" s="1"/>
      <c r="H406" s="1"/>
      <c r="I406" s="7"/>
      <c r="J406" s="7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1"/>
      <c r="B407" s="1"/>
      <c r="C407" s="1"/>
      <c r="D407" s="2"/>
      <c r="E407" s="3"/>
      <c r="F407" s="1"/>
      <c r="G407" s="1"/>
      <c r="H407" s="1"/>
      <c r="I407" s="7"/>
      <c r="J407" s="7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1"/>
      <c r="B408" s="1"/>
      <c r="C408" s="1"/>
      <c r="D408" s="2"/>
      <c r="E408" s="3"/>
      <c r="F408" s="1"/>
      <c r="G408" s="1"/>
      <c r="H408" s="1"/>
      <c r="I408" s="7"/>
      <c r="J408" s="7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1"/>
      <c r="B409" s="1"/>
      <c r="C409" s="1"/>
      <c r="D409" s="2"/>
      <c r="E409" s="3"/>
      <c r="F409" s="1"/>
      <c r="G409" s="1"/>
      <c r="H409" s="1"/>
      <c r="I409" s="7"/>
      <c r="J409" s="7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1"/>
      <c r="B410" s="1"/>
      <c r="C410" s="1"/>
      <c r="D410" s="2"/>
      <c r="E410" s="3"/>
      <c r="F410" s="1"/>
      <c r="G410" s="1"/>
      <c r="H410" s="1"/>
      <c r="I410" s="7"/>
      <c r="J410" s="7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1"/>
      <c r="B411" s="1"/>
      <c r="C411" s="1"/>
      <c r="D411" s="2"/>
      <c r="E411" s="3"/>
      <c r="F411" s="1"/>
      <c r="G411" s="1"/>
      <c r="H411" s="1"/>
      <c r="I411" s="7"/>
      <c r="J411" s="7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1"/>
      <c r="B412" s="1"/>
      <c r="C412" s="1"/>
      <c r="D412" s="2"/>
      <c r="E412" s="3"/>
      <c r="F412" s="1"/>
      <c r="G412" s="1"/>
      <c r="H412" s="1"/>
      <c r="I412" s="7"/>
      <c r="J412" s="7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1"/>
      <c r="B413" s="1"/>
      <c r="C413" s="1"/>
      <c r="D413" s="2"/>
      <c r="E413" s="3"/>
      <c r="F413" s="1"/>
      <c r="G413" s="1"/>
      <c r="H413" s="1"/>
      <c r="I413" s="7"/>
      <c r="J413" s="7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1"/>
      <c r="B414" s="1"/>
      <c r="C414" s="1"/>
      <c r="D414" s="2"/>
      <c r="E414" s="3"/>
      <c r="F414" s="1"/>
      <c r="G414" s="1"/>
      <c r="H414" s="1"/>
      <c r="I414" s="7"/>
      <c r="J414" s="7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1"/>
      <c r="B415" s="1"/>
      <c r="C415" s="1"/>
      <c r="D415" s="2"/>
      <c r="E415" s="3"/>
      <c r="F415" s="1"/>
      <c r="G415" s="1"/>
      <c r="H415" s="1"/>
      <c r="I415" s="7"/>
      <c r="J415" s="7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1"/>
      <c r="B416" s="1"/>
      <c r="C416" s="1"/>
      <c r="D416" s="2"/>
      <c r="E416" s="3"/>
      <c r="F416" s="1"/>
      <c r="G416" s="1"/>
      <c r="H416" s="1"/>
      <c r="I416" s="7"/>
      <c r="J416" s="7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1"/>
      <c r="B417" s="1"/>
      <c r="C417" s="1"/>
      <c r="D417" s="2"/>
      <c r="E417" s="3"/>
      <c r="F417" s="1"/>
      <c r="G417" s="1"/>
      <c r="H417" s="1"/>
      <c r="I417" s="7"/>
      <c r="J417" s="7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1"/>
      <c r="B418" s="1"/>
      <c r="C418" s="1"/>
      <c r="D418" s="2"/>
      <c r="E418" s="3"/>
      <c r="F418" s="1"/>
      <c r="G418" s="1"/>
      <c r="H418" s="1"/>
      <c r="I418" s="7"/>
      <c r="J418" s="7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1"/>
      <c r="B419" s="1"/>
      <c r="C419" s="1"/>
      <c r="D419" s="2"/>
      <c r="E419" s="3"/>
      <c r="F419" s="1"/>
      <c r="G419" s="1"/>
      <c r="H419" s="1"/>
      <c r="I419" s="7"/>
      <c r="J419" s="7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1"/>
      <c r="B420" s="1"/>
      <c r="C420" s="1"/>
      <c r="D420" s="2"/>
      <c r="E420" s="3"/>
      <c r="F420" s="1"/>
      <c r="G420" s="1"/>
      <c r="H420" s="1"/>
      <c r="I420" s="7"/>
      <c r="J420" s="7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1"/>
      <c r="B421" s="1"/>
      <c r="C421" s="1"/>
      <c r="D421" s="2"/>
      <c r="E421" s="3"/>
      <c r="F421" s="1"/>
      <c r="G421" s="1"/>
      <c r="H421" s="1"/>
      <c r="I421" s="7"/>
      <c r="J421" s="7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1"/>
      <c r="B422" s="1"/>
      <c r="C422" s="1"/>
      <c r="D422" s="2"/>
      <c r="E422" s="3"/>
      <c r="F422" s="1"/>
      <c r="G422" s="1"/>
      <c r="H422" s="1"/>
      <c r="I422" s="7"/>
      <c r="J422" s="7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1"/>
      <c r="B423" s="1"/>
      <c r="C423" s="1"/>
      <c r="D423" s="2"/>
      <c r="E423" s="3"/>
      <c r="F423" s="1"/>
      <c r="G423" s="1"/>
      <c r="H423" s="1"/>
      <c r="I423" s="7"/>
      <c r="J423" s="7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1"/>
      <c r="B424" s="1"/>
      <c r="C424" s="1"/>
      <c r="D424" s="2"/>
      <c r="E424" s="3"/>
      <c r="F424" s="1"/>
      <c r="G424" s="1"/>
      <c r="H424" s="1"/>
      <c r="I424" s="7"/>
      <c r="J424" s="7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1"/>
      <c r="B425" s="1"/>
      <c r="C425" s="1"/>
      <c r="D425" s="2"/>
      <c r="E425" s="3"/>
      <c r="F425" s="1"/>
      <c r="G425" s="1"/>
      <c r="H425" s="1"/>
      <c r="I425" s="7"/>
      <c r="J425" s="7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1"/>
      <c r="B426" s="1"/>
      <c r="C426" s="1"/>
      <c r="D426" s="2"/>
      <c r="E426" s="3"/>
      <c r="F426" s="1"/>
      <c r="G426" s="1"/>
      <c r="H426" s="1"/>
      <c r="I426" s="7"/>
      <c r="J426" s="7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1"/>
      <c r="B427" s="1"/>
      <c r="C427" s="1"/>
      <c r="D427" s="2"/>
      <c r="E427" s="3"/>
      <c r="F427" s="1"/>
      <c r="G427" s="1"/>
      <c r="H427" s="1"/>
      <c r="I427" s="7"/>
      <c r="J427" s="7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1"/>
      <c r="B428" s="1"/>
      <c r="C428" s="1"/>
      <c r="D428" s="2"/>
      <c r="E428" s="3"/>
      <c r="F428" s="1"/>
      <c r="G428" s="1"/>
      <c r="H428" s="1"/>
      <c r="I428" s="7"/>
      <c r="J428" s="7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1"/>
      <c r="B429" s="1"/>
      <c r="C429" s="1"/>
      <c r="D429" s="2"/>
      <c r="E429" s="3"/>
      <c r="F429" s="1"/>
      <c r="G429" s="1"/>
      <c r="H429" s="1"/>
      <c r="I429" s="7"/>
      <c r="J429" s="7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1"/>
      <c r="B430" s="1"/>
      <c r="C430" s="1"/>
      <c r="D430" s="2"/>
      <c r="E430" s="3"/>
      <c r="F430" s="1"/>
      <c r="G430" s="1"/>
      <c r="H430" s="1"/>
      <c r="I430" s="7"/>
      <c r="J430" s="7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1"/>
      <c r="B431" s="1"/>
      <c r="C431" s="1"/>
      <c r="D431" s="2"/>
      <c r="E431" s="3"/>
      <c r="F431" s="1"/>
      <c r="G431" s="1"/>
      <c r="H431" s="1"/>
      <c r="I431" s="11"/>
      <c r="J431" s="7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1"/>
      <c r="B432" s="1"/>
      <c r="C432" s="1"/>
      <c r="D432" s="2"/>
      <c r="E432" s="3"/>
      <c r="F432" s="1"/>
      <c r="G432" s="1"/>
      <c r="H432" s="1"/>
      <c r="I432" s="7"/>
      <c r="J432" s="7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1"/>
      <c r="B433" s="1"/>
      <c r="C433" s="1"/>
      <c r="D433" s="2"/>
      <c r="E433" s="3"/>
      <c r="F433" s="1"/>
      <c r="G433" s="1"/>
      <c r="H433" s="1"/>
      <c r="I433" s="7"/>
      <c r="J433" s="7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1"/>
      <c r="B434" s="1"/>
      <c r="C434" s="1"/>
      <c r="D434" s="2"/>
      <c r="E434" s="3"/>
      <c r="F434" s="1"/>
      <c r="G434" s="1"/>
      <c r="H434" s="1"/>
      <c r="I434" s="7"/>
      <c r="J434" s="7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1"/>
      <c r="B435" s="1"/>
      <c r="C435" s="1"/>
      <c r="D435" s="2"/>
      <c r="E435" s="3"/>
      <c r="F435" s="1"/>
      <c r="G435" s="1"/>
      <c r="H435" s="1"/>
      <c r="I435" s="7"/>
      <c r="J435" s="7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16"/>
      <c r="B436" s="1"/>
      <c r="C436" s="1"/>
      <c r="D436" s="2"/>
      <c r="E436" s="3"/>
      <c r="F436" s="1"/>
      <c r="G436" s="1"/>
      <c r="H436" s="1"/>
      <c r="I436" s="7"/>
      <c r="J436" s="7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1"/>
      <c r="B437" s="1"/>
      <c r="C437" s="1"/>
      <c r="D437" s="2"/>
      <c r="E437" s="3"/>
      <c r="F437" s="1"/>
      <c r="G437" s="1"/>
      <c r="H437" s="1"/>
      <c r="I437" s="7"/>
      <c r="J437" s="7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1"/>
      <c r="B438" s="1"/>
      <c r="C438" s="1"/>
      <c r="D438" s="2"/>
      <c r="E438" s="3"/>
      <c r="F438" s="1"/>
      <c r="G438" s="1"/>
      <c r="H438" s="1"/>
      <c r="I438" s="7"/>
      <c r="J438" s="7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1"/>
      <c r="B439" s="1"/>
      <c r="C439" s="1"/>
      <c r="D439" s="2"/>
      <c r="E439" s="3"/>
      <c r="F439" s="1"/>
      <c r="G439" s="1"/>
      <c r="H439" s="1"/>
      <c r="I439" s="7"/>
      <c r="J439" s="7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1"/>
      <c r="B440" s="1"/>
      <c r="C440" s="1"/>
      <c r="D440" s="2"/>
      <c r="E440" s="3"/>
      <c r="F440" s="1"/>
      <c r="G440" s="1"/>
      <c r="H440" s="1"/>
      <c r="I440" s="7"/>
      <c r="J440" s="7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1"/>
      <c r="B441" s="1"/>
      <c r="C441" s="1"/>
      <c r="D441" s="2"/>
      <c r="E441" s="3"/>
      <c r="F441" s="1"/>
      <c r="G441" s="1"/>
      <c r="H441" s="1"/>
      <c r="I441" s="7"/>
      <c r="J441" s="7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1"/>
      <c r="B442" s="1"/>
      <c r="C442" s="1"/>
      <c r="D442" s="2"/>
      <c r="E442" s="3"/>
      <c r="F442" s="1"/>
      <c r="G442" s="1"/>
      <c r="H442" s="1"/>
      <c r="I442" s="7"/>
      <c r="J442" s="7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1"/>
      <c r="B443" s="1"/>
      <c r="C443" s="1"/>
      <c r="D443" s="2"/>
      <c r="E443" s="3"/>
      <c r="F443" s="1"/>
      <c r="G443" s="1"/>
      <c r="H443" s="1"/>
      <c r="I443" s="7"/>
      <c r="J443" s="7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1"/>
      <c r="B444" s="1"/>
      <c r="C444" s="1"/>
      <c r="D444" s="2"/>
      <c r="E444" s="3"/>
      <c r="F444" s="1"/>
      <c r="G444" s="1"/>
      <c r="H444" s="1"/>
      <c r="I444" s="7"/>
      <c r="J444" s="7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1"/>
      <c r="B445" s="1"/>
      <c r="C445" s="1"/>
      <c r="D445" s="2"/>
      <c r="E445" s="3"/>
      <c r="F445" s="1"/>
      <c r="G445" s="1"/>
      <c r="H445" s="1"/>
      <c r="I445" s="7"/>
      <c r="J445" s="7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1"/>
      <c r="B446" s="1"/>
      <c r="C446" s="1"/>
      <c r="D446" s="2"/>
      <c r="E446" s="3"/>
      <c r="F446" s="1"/>
      <c r="G446" s="1"/>
      <c r="H446" s="1"/>
      <c r="I446" s="7"/>
      <c r="J446" s="7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1"/>
      <c r="B447" s="1"/>
      <c r="C447" s="1"/>
      <c r="D447" s="2"/>
      <c r="E447" s="3"/>
      <c r="F447" s="1"/>
      <c r="G447" s="1"/>
      <c r="H447" s="1"/>
      <c r="I447" s="7"/>
      <c r="J447" s="7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1"/>
      <c r="B448" s="1"/>
      <c r="C448" s="1"/>
      <c r="D448" s="2"/>
      <c r="E448" s="3"/>
      <c r="F448" s="1"/>
      <c r="G448" s="1"/>
      <c r="H448" s="1"/>
      <c r="I448" s="7"/>
      <c r="J448" s="7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1"/>
      <c r="B449" s="1"/>
      <c r="C449" s="1"/>
      <c r="D449" s="2"/>
      <c r="E449" s="3"/>
      <c r="F449" s="1"/>
      <c r="G449" s="1"/>
      <c r="H449" s="1"/>
      <c r="I449" s="7"/>
      <c r="J449" s="7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1"/>
      <c r="B450" s="1"/>
      <c r="C450" s="1"/>
      <c r="D450" s="2"/>
      <c r="E450" s="3"/>
      <c r="F450" s="1"/>
      <c r="G450" s="1"/>
      <c r="H450" s="1"/>
      <c r="I450" s="7"/>
      <c r="J450" s="7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1"/>
      <c r="B451" s="1"/>
      <c r="C451" s="1"/>
      <c r="D451" s="2"/>
      <c r="E451" s="3"/>
      <c r="F451" s="1"/>
      <c r="G451" s="1"/>
      <c r="H451" s="1"/>
      <c r="I451" s="7"/>
      <c r="J451" s="7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1"/>
      <c r="B452" s="1"/>
      <c r="C452" s="1"/>
      <c r="D452" s="2"/>
      <c r="E452" s="3"/>
      <c r="F452" s="1"/>
      <c r="G452" s="1"/>
      <c r="H452" s="1"/>
      <c r="I452" s="7"/>
      <c r="J452" s="7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1"/>
      <c r="B453" s="1"/>
      <c r="C453" s="1"/>
      <c r="D453" s="2"/>
      <c r="E453" s="3"/>
      <c r="F453" s="1"/>
      <c r="G453" s="1"/>
      <c r="H453" s="1"/>
      <c r="I453" s="7"/>
      <c r="J453" s="7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1"/>
      <c r="B454" s="1"/>
      <c r="C454" s="1"/>
      <c r="D454" s="2"/>
      <c r="E454" s="3"/>
      <c r="F454" s="1"/>
      <c r="G454" s="1"/>
      <c r="H454" s="1"/>
      <c r="I454" s="7"/>
      <c r="J454" s="7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1"/>
      <c r="B455" s="1"/>
      <c r="C455" s="1"/>
      <c r="D455" s="2"/>
      <c r="E455" s="3"/>
      <c r="F455" s="1"/>
      <c r="G455" s="1"/>
      <c r="H455" s="1"/>
      <c r="I455" s="7"/>
      <c r="J455" s="7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1"/>
      <c r="B456" s="1"/>
      <c r="C456" s="1"/>
      <c r="D456" s="2"/>
      <c r="E456" s="3"/>
      <c r="F456" s="1"/>
      <c r="G456" s="1"/>
      <c r="H456" s="1"/>
      <c r="I456" s="7"/>
      <c r="J456" s="7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1"/>
      <c r="B457" s="1"/>
      <c r="C457" s="1"/>
      <c r="D457" s="2"/>
      <c r="E457" s="3"/>
      <c r="F457" s="1"/>
      <c r="G457" s="1"/>
      <c r="H457" s="1"/>
      <c r="I457" s="7"/>
      <c r="J457" s="7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1"/>
      <c r="B458" s="1"/>
      <c r="C458" s="1"/>
      <c r="D458" s="2"/>
      <c r="E458" s="3"/>
      <c r="F458" s="1"/>
      <c r="G458" s="1"/>
      <c r="H458" s="1"/>
      <c r="I458" s="7"/>
      <c r="J458" s="7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1"/>
      <c r="B459" s="1"/>
      <c r="C459" s="1"/>
      <c r="D459" s="2"/>
      <c r="E459" s="3"/>
      <c r="F459" s="1"/>
      <c r="G459" s="1"/>
      <c r="H459" s="1"/>
      <c r="I459" s="7"/>
      <c r="J459" s="7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1"/>
      <c r="B460" s="1"/>
      <c r="C460" s="1"/>
      <c r="D460" s="2"/>
      <c r="E460" s="3"/>
      <c r="F460" s="1"/>
      <c r="G460" s="1"/>
      <c r="H460" s="1"/>
      <c r="I460" s="7"/>
      <c r="J460" s="7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1"/>
      <c r="B461" s="1"/>
      <c r="C461" s="1"/>
      <c r="D461" s="2"/>
      <c r="E461" s="3"/>
      <c r="F461" s="1"/>
      <c r="G461" s="1"/>
      <c r="H461" s="1"/>
      <c r="I461" s="7"/>
      <c r="J461" s="7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1"/>
      <c r="B462" s="1"/>
      <c r="C462" s="1"/>
      <c r="D462" s="2"/>
      <c r="E462" s="3"/>
      <c r="F462" s="1"/>
      <c r="G462" s="1"/>
      <c r="H462" s="1"/>
      <c r="I462" s="7"/>
      <c r="J462" s="7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1"/>
      <c r="B463" s="1"/>
      <c r="C463" s="1"/>
      <c r="D463" s="2"/>
      <c r="E463" s="3"/>
      <c r="F463" s="1"/>
      <c r="G463" s="1"/>
      <c r="H463" s="1"/>
      <c r="I463" s="7"/>
      <c r="J463" s="7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1"/>
      <c r="B464" s="1"/>
      <c r="C464" s="1"/>
      <c r="D464" s="2"/>
      <c r="E464" s="3"/>
      <c r="F464" s="1"/>
      <c r="G464" s="1"/>
      <c r="H464" s="1"/>
      <c r="I464" s="7"/>
      <c r="J464" s="7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1"/>
      <c r="B465" s="1"/>
      <c r="C465" s="1"/>
      <c r="D465" s="2"/>
      <c r="E465" s="3"/>
      <c r="F465" s="1"/>
      <c r="G465" s="1"/>
      <c r="H465" s="1"/>
      <c r="I465" s="11"/>
      <c r="J465" s="7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1"/>
      <c r="B466" s="1"/>
      <c r="C466" s="1"/>
      <c r="D466" s="2"/>
      <c r="E466" s="3"/>
      <c r="F466" s="1"/>
      <c r="G466" s="1"/>
      <c r="H466" s="1"/>
      <c r="I466" s="7"/>
      <c r="J466" s="7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1"/>
      <c r="B467" s="1"/>
      <c r="C467" s="1"/>
      <c r="D467" s="2"/>
      <c r="E467" s="3"/>
      <c r="F467" s="1"/>
      <c r="G467" s="1"/>
      <c r="H467" s="1"/>
      <c r="I467" s="7"/>
      <c r="J467" s="7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1"/>
      <c r="B468" s="1"/>
      <c r="C468" s="1"/>
      <c r="D468" s="2"/>
      <c r="E468" s="3"/>
      <c r="F468" s="1"/>
      <c r="G468" s="1"/>
      <c r="H468" s="1"/>
      <c r="I468" s="7"/>
      <c r="J468" s="7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1"/>
      <c r="B469" s="1"/>
      <c r="C469" s="1"/>
      <c r="D469" s="2"/>
      <c r="E469" s="3"/>
      <c r="F469" s="1"/>
      <c r="G469" s="1"/>
      <c r="H469" s="1"/>
      <c r="I469" s="7"/>
      <c r="J469" s="7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1"/>
      <c r="B470" s="1"/>
      <c r="C470" s="1"/>
      <c r="D470" s="2"/>
      <c r="E470" s="3"/>
      <c r="F470" s="1"/>
      <c r="G470" s="1"/>
      <c r="H470" s="1"/>
      <c r="I470" s="7"/>
      <c r="J470" s="7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1"/>
      <c r="B471" s="1"/>
      <c r="C471" s="1"/>
      <c r="D471" s="2"/>
      <c r="E471" s="3"/>
      <c r="F471" s="1"/>
      <c r="G471" s="1"/>
      <c r="H471" s="1"/>
      <c r="I471" s="7"/>
      <c r="J471" s="7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1"/>
      <c r="B472" s="1"/>
      <c r="C472" s="1"/>
      <c r="D472" s="2"/>
      <c r="E472" s="3"/>
      <c r="F472" s="1"/>
      <c r="G472" s="1"/>
      <c r="H472" s="1"/>
      <c r="I472" s="7"/>
      <c r="J472" s="7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1"/>
      <c r="B473" s="1"/>
      <c r="C473" s="1"/>
      <c r="D473" s="2"/>
      <c r="E473" s="3"/>
      <c r="F473" s="1"/>
      <c r="G473" s="1"/>
      <c r="H473" s="1"/>
      <c r="I473" s="7"/>
      <c r="J473" s="7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1"/>
      <c r="B474" s="1"/>
      <c r="C474" s="1"/>
      <c r="D474" s="2"/>
      <c r="E474" s="3"/>
      <c r="F474" s="1"/>
      <c r="G474" s="1"/>
      <c r="H474" s="1"/>
      <c r="I474" s="7"/>
      <c r="J474" s="7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1"/>
      <c r="B475" s="1"/>
      <c r="C475" s="1"/>
      <c r="D475" s="2"/>
      <c r="E475" s="3"/>
      <c r="F475" s="1"/>
      <c r="G475" s="1"/>
      <c r="H475" s="1"/>
      <c r="I475" s="7"/>
      <c r="J475" s="7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1"/>
      <c r="B476" s="1"/>
      <c r="C476" s="1"/>
      <c r="D476" s="2"/>
      <c r="E476" s="3"/>
      <c r="F476" s="1"/>
      <c r="G476" s="1"/>
      <c r="H476" s="1"/>
      <c r="I476" s="7"/>
      <c r="J476" s="7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1"/>
      <c r="B477" s="1"/>
      <c r="C477" s="1"/>
      <c r="D477" s="2"/>
      <c r="E477" s="3"/>
      <c r="F477" s="1"/>
      <c r="G477" s="1"/>
      <c r="H477" s="1"/>
      <c r="I477" s="7"/>
      <c r="J477" s="7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1"/>
      <c r="B478" s="1"/>
      <c r="C478" s="1"/>
      <c r="D478" s="2"/>
      <c r="E478" s="3"/>
      <c r="F478" s="1"/>
      <c r="G478" s="1"/>
      <c r="H478" s="1"/>
      <c r="I478" s="7"/>
      <c r="J478" s="7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1"/>
      <c r="B479" s="1"/>
      <c r="C479" s="1"/>
      <c r="D479" s="2"/>
      <c r="E479" s="3"/>
      <c r="F479" s="1"/>
      <c r="G479" s="1"/>
      <c r="H479" s="1"/>
      <c r="I479" s="7"/>
      <c r="J479" s="7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1"/>
      <c r="B480" s="1"/>
      <c r="C480" s="1"/>
      <c r="D480" s="2"/>
      <c r="E480" s="3"/>
      <c r="F480" s="1"/>
      <c r="G480" s="1"/>
      <c r="H480" s="1"/>
      <c r="I480" s="7"/>
      <c r="J480" s="7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1"/>
      <c r="B481" s="1"/>
      <c r="C481" s="1"/>
      <c r="D481" s="2"/>
      <c r="E481" s="3"/>
      <c r="F481" s="1"/>
      <c r="G481" s="1"/>
      <c r="H481" s="1"/>
      <c r="I481" s="7"/>
      <c r="J481" s="7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1"/>
      <c r="B482" s="1"/>
      <c r="C482" s="1"/>
      <c r="D482" s="2"/>
      <c r="E482" s="3"/>
      <c r="F482" s="1"/>
      <c r="G482" s="1"/>
      <c r="H482" s="1"/>
      <c r="I482" s="7"/>
      <c r="J482" s="7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1"/>
      <c r="B483" s="1"/>
      <c r="C483" s="1"/>
      <c r="D483" s="2"/>
      <c r="E483" s="3"/>
      <c r="F483" s="1"/>
      <c r="G483" s="1"/>
      <c r="H483" s="1"/>
      <c r="I483" s="7"/>
      <c r="J483" s="7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7"/>
      <c r="B484" s="1"/>
      <c r="C484" s="1"/>
      <c r="D484" s="2"/>
      <c r="E484" s="14"/>
      <c r="F484" s="1"/>
      <c r="G484" s="7"/>
      <c r="H484" s="1"/>
      <c r="I484" s="7"/>
      <c r="J484" s="7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1"/>
      <c r="B485" s="1"/>
      <c r="C485" s="1"/>
      <c r="D485" s="2"/>
      <c r="E485" s="3"/>
      <c r="F485" s="1"/>
      <c r="G485" s="1"/>
      <c r="H485" s="1"/>
      <c r="I485" s="7"/>
      <c r="J485" s="7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1"/>
      <c r="B486" s="1"/>
      <c r="C486" s="1"/>
      <c r="D486" s="2"/>
      <c r="E486" s="3"/>
      <c r="F486" s="1"/>
      <c r="G486" s="1"/>
      <c r="H486" s="1"/>
      <c r="I486" s="7"/>
      <c r="J486" s="7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1"/>
      <c r="B487" s="1"/>
      <c r="C487" s="1"/>
      <c r="D487" s="2"/>
      <c r="E487" s="3"/>
      <c r="F487" s="1"/>
      <c r="G487" s="1"/>
      <c r="H487" s="1"/>
      <c r="I487" s="7"/>
      <c r="J487" s="7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1"/>
      <c r="B488" s="1"/>
      <c r="C488" s="1"/>
      <c r="D488" s="2"/>
      <c r="E488" s="3"/>
      <c r="F488" s="1"/>
      <c r="G488" s="1"/>
      <c r="H488" s="1"/>
      <c r="I488" s="7"/>
      <c r="J488" s="7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1"/>
      <c r="B489" s="1"/>
      <c r="C489" s="1"/>
      <c r="D489" s="2"/>
      <c r="E489" s="3"/>
      <c r="F489" s="1"/>
      <c r="G489" s="1"/>
      <c r="H489" s="1"/>
      <c r="I489" s="7"/>
      <c r="J489" s="7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1"/>
      <c r="B490" s="1"/>
      <c r="C490" s="1"/>
      <c r="D490" s="2"/>
      <c r="E490" s="3"/>
      <c r="F490" s="1"/>
      <c r="G490" s="1"/>
      <c r="H490" s="1"/>
      <c r="I490" s="7"/>
      <c r="J490" s="7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1"/>
      <c r="B491" s="1"/>
      <c r="C491" s="1"/>
      <c r="D491" s="2"/>
      <c r="E491" s="3"/>
      <c r="F491" s="1"/>
      <c r="G491" s="1"/>
      <c r="H491" s="1"/>
      <c r="I491" s="7"/>
      <c r="J491" s="7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1"/>
      <c r="B492" s="1"/>
      <c r="C492" s="1"/>
      <c r="D492" s="2"/>
      <c r="E492" s="3"/>
      <c r="F492" s="1"/>
      <c r="G492" s="1"/>
      <c r="H492" s="1"/>
      <c r="I492" s="7"/>
      <c r="J492" s="7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1"/>
      <c r="B493" s="1"/>
      <c r="C493" s="1"/>
      <c r="D493" s="2"/>
      <c r="E493" s="3"/>
      <c r="F493" s="1"/>
      <c r="G493" s="1"/>
      <c r="H493" s="1"/>
      <c r="I493" s="7"/>
      <c r="J493" s="7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1"/>
      <c r="B494" s="1"/>
      <c r="C494" s="1"/>
      <c r="D494" s="2"/>
      <c r="E494" s="3"/>
      <c r="F494" s="1"/>
      <c r="G494" s="1"/>
      <c r="H494" s="1"/>
      <c r="I494" s="7"/>
      <c r="J494" s="7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1"/>
      <c r="B495" s="1"/>
      <c r="C495" s="1"/>
      <c r="D495" s="2"/>
      <c r="E495" s="3"/>
      <c r="F495" s="1"/>
      <c r="G495" s="1"/>
      <c r="H495" s="1"/>
      <c r="I495" s="7"/>
      <c r="J495" s="7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1"/>
      <c r="B496" s="1"/>
      <c r="C496" s="1"/>
      <c r="D496" s="2"/>
      <c r="E496" s="3"/>
      <c r="F496" s="1"/>
      <c r="G496" s="1"/>
      <c r="H496" s="1"/>
      <c r="I496" s="7"/>
      <c r="J496" s="7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1"/>
      <c r="B497" s="1"/>
      <c r="C497" s="1"/>
      <c r="D497" s="2"/>
      <c r="E497" s="3"/>
      <c r="F497" s="1"/>
      <c r="G497" s="1"/>
      <c r="H497" s="1"/>
      <c r="I497" s="7"/>
      <c r="J497" s="7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1"/>
      <c r="B498" s="1"/>
      <c r="C498" s="1"/>
      <c r="D498" s="2"/>
      <c r="E498" s="3"/>
      <c r="F498" s="1"/>
      <c r="G498" s="1"/>
      <c r="H498" s="1"/>
      <c r="I498" s="7"/>
      <c r="J498" s="7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1"/>
      <c r="B499" s="1"/>
      <c r="C499" s="1"/>
      <c r="D499" s="2"/>
      <c r="E499" s="3"/>
      <c r="F499" s="1"/>
      <c r="G499" s="1"/>
      <c r="H499" s="1"/>
      <c r="I499" s="7"/>
      <c r="J499" s="7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1"/>
      <c r="B500" s="1"/>
      <c r="C500" s="1"/>
      <c r="D500" s="2"/>
      <c r="E500" s="3"/>
      <c r="F500" s="1"/>
      <c r="G500" s="1"/>
      <c r="H500" s="1"/>
      <c r="I500" s="7"/>
      <c r="J500" s="7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1"/>
      <c r="B501" s="1"/>
      <c r="C501" s="1"/>
      <c r="D501" s="2"/>
      <c r="E501" s="3"/>
      <c r="F501" s="1"/>
      <c r="G501" s="1"/>
      <c r="H501" s="1"/>
      <c r="I501" s="7"/>
      <c r="J501" s="7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1"/>
      <c r="B502" s="1"/>
      <c r="C502" s="1"/>
      <c r="D502" s="2"/>
      <c r="E502" s="3"/>
      <c r="F502" s="1"/>
      <c r="G502" s="1"/>
      <c r="H502" s="1"/>
      <c r="I502" s="7"/>
      <c r="J502" s="7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1"/>
      <c r="B503" s="1"/>
      <c r="C503" s="1"/>
      <c r="D503" s="2"/>
      <c r="E503" s="3"/>
      <c r="F503" s="1"/>
      <c r="G503" s="1"/>
      <c r="H503" s="1"/>
      <c r="I503" s="7"/>
      <c r="J503" s="7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1"/>
      <c r="B504" s="1"/>
      <c r="C504" s="1"/>
      <c r="D504" s="2"/>
      <c r="E504" s="3"/>
      <c r="F504" s="1"/>
      <c r="G504" s="1"/>
      <c r="H504" s="1"/>
      <c r="I504" s="7"/>
      <c r="J504" s="7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1"/>
      <c r="B505" s="1"/>
      <c r="C505" s="1"/>
      <c r="D505" s="2"/>
      <c r="E505" s="3"/>
      <c r="F505" s="1"/>
      <c r="G505" s="1"/>
      <c r="H505" s="1"/>
      <c r="I505" s="7"/>
      <c r="J505" s="7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1"/>
      <c r="B506" s="1"/>
      <c r="C506" s="1"/>
      <c r="D506" s="2"/>
      <c r="E506" s="3"/>
      <c r="F506" s="1"/>
      <c r="G506" s="1"/>
      <c r="H506" s="1"/>
      <c r="I506" s="7"/>
      <c r="J506" s="7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1"/>
      <c r="B507" s="1"/>
      <c r="C507" s="1"/>
      <c r="D507" s="2"/>
      <c r="E507" s="3"/>
      <c r="F507" s="1"/>
      <c r="G507" s="1"/>
      <c r="H507" s="1"/>
      <c r="I507" s="7"/>
      <c r="J507" s="7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1"/>
      <c r="B508" s="1"/>
      <c r="C508" s="1"/>
      <c r="D508" s="2"/>
      <c r="E508" s="3"/>
      <c r="F508" s="1"/>
      <c r="G508" s="1"/>
      <c r="H508" s="1"/>
      <c r="I508" s="7"/>
      <c r="J508" s="7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1"/>
      <c r="B509" s="1"/>
      <c r="C509" s="1"/>
      <c r="D509" s="2"/>
      <c r="E509" s="3"/>
      <c r="F509" s="1"/>
      <c r="G509" s="1"/>
      <c r="H509" s="1"/>
      <c r="I509" s="7"/>
      <c r="J509" s="7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1"/>
      <c r="B510" s="1"/>
      <c r="C510" s="1"/>
      <c r="D510" s="2"/>
      <c r="E510" s="3"/>
      <c r="F510" s="1"/>
      <c r="G510" s="1"/>
      <c r="H510" s="1"/>
      <c r="I510" s="7"/>
      <c r="J510" s="7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1"/>
      <c r="B511" s="1"/>
      <c r="C511" s="1"/>
      <c r="D511" s="2"/>
      <c r="E511" s="3"/>
      <c r="F511" s="1"/>
      <c r="G511" s="1"/>
      <c r="H511" s="1"/>
      <c r="I511" s="7"/>
      <c r="J511" s="7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1"/>
      <c r="B512" s="1"/>
      <c r="C512" s="1"/>
      <c r="D512" s="2"/>
      <c r="E512" s="3"/>
      <c r="F512" s="1"/>
      <c r="G512" s="1"/>
      <c r="H512" s="1"/>
      <c r="I512" s="7"/>
      <c r="J512" s="7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1"/>
      <c r="B513" s="1"/>
      <c r="C513" s="1"/>
      <c r="D513" s="2"/>
      <c r="E513" s="3"/>
      <c r="F513" s="1"/>
      <c r="G513" s="1"/>
      <c r="H513" s="1"/>
      <c r="I513" s="7"/>
      <c r="J513" s="7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1"/>
      <c r="B514" s="1"/>
      <c r="C514" s="1"/>
      <c r="D514" s="2"/>
      <c r="E514" s="3"/>
      <c r="F514" s="1"/>
      <c r="G514" s="1"/>
      <c r="H514" s="1"/>
      <c r="I514" s="7"/>
      <c r="J514" s="7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1"/>
      <c r="B515" s="1"/>
      <c r="C515" s="1"/>
      <c r="D515" s="2"/>
      <c r="E515" s="3"/>
      <c r="F515" s="1"/>
      <c r="G515" s="1"/>
      <c r="H515" s="1"/>
      <c r="I515" s="7"/>
      <c r="J515" s="7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1"/>
      <c r="B516" s="1"/>
      <c r="C516" s="1"/>
      <c r="D516" s="2"/>
      <c r="E516" s="3"/>
      <c r="F516" s="1"/>
      <c r="G516" s="1"/>
      <c r="H516" s="1"/>
      <c r="I516" s="7"/>
      <c r="J516" s="7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1"/>
      <c r="B517" s="1"/>
      <c r="C517" s="1"/>
      <c r="D517" s="2"/>
      <c r="E517" s="3"/>
      <c r="F517" s="1"/>
      <c r="G517" s="1"/>
      <c r="H517" s="1"/>
      <c r="I517" s="7"/>
      <c r="J517" s="7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1"/>
      <c r="B518" s="1"/>
      <c r="C518" s="1"/>
      <c r="D518" s="2"/>
      <c r="E518" s="3"/>
      <c r="F518" s="1"/>
      <c r="G518" s="1"/>
      <c r="H518" s="1"/>
      <c r="I518" s="7"/>
      <c r="J518" s="7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1"/>
      <c r="B519" s="1"/>
      <c r="C519" s="1"/>
      <c r="D519" s="2"/>
      <c r="E519" s="3"/>
      <c r="F519" s="1"/>
      <c r="G519" s="1"/>
      <c r="H519" s="1"/>
      <c r="I519" s="7"/>
      <c r="J519" s="7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1"/>
      <c r="B520" s="1"/>
      <c r="C520" s="1"/>
      <c r="D520" s="2"/>
      <c r="E520" s="3"/>
      <c r="F520" s="1"/>
      <c r="G520" s="1"/>
      <c r="H520" s="1"/>
      <c r="I520" s="7"/>
      <c r="J520" s="7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1"/>
      <c r="B521" s="1"/>
      <c r="C521" s="1"/>
      <c r="D521" s="2"/>
      <c r="E521" s="3"/>
      <c r="F521" s="1"/>
      <c r="G521" s="1"/>
      <c r="H521" s="1"/>
      <c r="I521" s="7"/>
      <c r="J521" s="7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1"/>
      <c r="B522" s="1"/>
      <c r="C522" s="1"/>
      <c r="D522" s="2"/>
      <c r="E522" s="3"/>
      <c r="F522" s="1"/>
      <c r="G522" s="1"/>
      <c r="H522" s="1"/>
      <c r="I522" s="7"/>
      <c r="J522" s="7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1"/>
      <c r="B523" s="1"/>
      <c r="C523" s="1"/>
      <c r="D523" s="2"/>
      <c r="E523" s="3"/>
      <c r="F523" s="1"/>
      <c r="G523" s="1"/>
      <c r="H523" s="1"/>
      <c r="I523" s="7"/>
      <c r="J523" s="7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1"/>
      <c r="B524" s="1"/>
      <c r="C524" s="1"/>
      <c r="D524" s="2"/>
      <c r="E524" s="3"/>
      <c r="F524" s="1"/>
      <c r="G524" s="1"/>
      <c r="H524" s="1"/>
      <c r="I524" s="7"/>
      <c r="J524" s="7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1"/>
      <c r="B525" s="1"/>
      <c r="C525" s="1"/>
      <c r="D525" s="2"/>
      <c r="E525" s="3"/>
      <c r="F525" s="1"/>
      <c r="G525" s="1"/>
      <c r="H525" s="1"/>
      <c r="I525" s="7"/>
      <c r="J525" s="7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1"/>
      <c r="B526" s="1"/>
      <c r="C526" s="1"/>
      <c r="D526" s="2"/>
      <c r="E526" s="3"/>
      <c r="F526" s="1"/>
      <c r="G526" s="1"/>
      <c r="H526" s="1"/>
      <c r="I526" s="7"/>
      <c r="J526" s="7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1"/>
      <c r="B527" s="1"/>
      <c r="C527" s="1"/>
      <c r="D527" s="2"/>
      <c r="E527" s="3"/>
      <c r="F527" s="1"/>
      <c r="G527" s="1"/>
      <c r="H527" s="1"/>
      <c r="I527" s="7"/>
      <c r="J527" s="7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1"/>
      <c r="B528" s="1"/>
      <c r="C528" s="1"/>
      <c r="D528" s="2"/>
      <c r="E528" s="3"/>
      <c r="F528" s="1"/>
      <c r="G528" s="1"/>
      <c r="H528" s="1"/>
      <c r="I528" s="7"/>
      <c r="J528" s="7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1"/>
      <c r="B529" s="1"/>
      <c r="C529" s="1"/>
      <c r="D529" s="2"/>
      <c r="E529" s="3"/>
      <c r="F529" s="1"/>
      <c r="G529" s="1"/>
      <c r="H529" s="1"/>
      <c r="I529" s="7"/>
      <c r="J529" s="7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1"/>
      <c r="B530" s="1"/>
      <c r="C530" s="1"/>
      <c r="D530" s="2"/>
      <c r="E530" s="3"/>
      <c r="F530" s="1"/>
      <c r="G530" s="1"/>
      <c r="H530" s="1"/>
      <c r="I530" s="7"/>
      <c r="J530" s="7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1"/>
      <c r="B531" s="1"/>
      <c r="C531" s="1"/>
      <c r="D531" s="2"/>
      <c r="E531" s="3"/>
      <c r="F531" s="1"/>
      <c r="G531" s="1"/>
      <c r="H531" s="1"/>
      <c r="I531" s="7"/>
      <c r="J531" s="7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1"/>
      <c r="B532" s="1"/>
      <c r="C532" s="1"/>
      <c r="D532" s="2"/>
      <c r="E532" s="3"/>
      <c r="F532" s="1"/>
      <c r="G532" s="1"/>
      <c r="H532" s="1"/>
      <c r="I532" s="7"/>
      <c r="J532" s="7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1"/>
      <c r="B533" s="1"/>
      <c r="C533" s="1"/>
      <c r="D533" s="2"/>
      <c r="E533" s="3"/>
      <c r="F533" s="1"/>
      <c r="G533" s="1"/>
      <c r="H533" s="1"/>
      <c r="I533" s="7"/>
      <c r="J533" s="7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1"/>
      <c r="B534" s="1"/>
      <c r="C534" s="1"/>
      <c r="D534" s="2"/>
      <c r="E534" s="3"/>
      <c r="F534" s="1"/>
      <c r="G534" s="1"/>
      <c r="H534" s="1"/>
      <c r="I534" s="7"/>
      <c r="J534" s="7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1"/>
      <c r="B535" s="1"/>
      <c r="C535" s="1"/>
      <c r="D535" s="2"/>
      <c r="E535" s="3"/>
      <c r="F535" s="1"/>
      <c r="G535" s="1"/>
      <c r="H535" s="1"/>
      <c r="I535" s="7"/>
      <c r="J535" s="7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1"/>
      <c r="B536" s="1"/>
      <c r="C536" s="1"/>
      <c r="D536" s="2"/>
      <c r="E536" s="3"/>
      <c r="F536" s="1"/>
      <c r="G536" s="1"/>
      <c r="H536" s="1"/>
      <c r="I536" s="7"/>
      <c r="J536" s="7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1"/>
      <c r="B537" s="1"/>
      <c r="C537" s="1"/>
      <c r="D537" s="2"/>
      <c r="E537" s="3"/>
      <c r="F537" s="1"/>
      <c r="G537" s="1"/>
      <c r="H537" s="1"/>
      <c r="I537" s="7"/>
      <c r="J537" s="7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1"/>
      <c r="B538" s="1"/>
      <c r="C538" s="1"/>
      <c r="D538" s="2"/>
      <c r="E538" s="3"/>
      <c r="F538" s="1"/>
      <c r="G538" s="1"/>
      <c r="H538" s="1"/>
      <c r="I538" s="7"/>
      <c r="J538" s="7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1"/>
      <c r="B539" s="1"/>
      <c r="C539" s="1"/>
      <c r="D539" s="2"/>
      <c r="E539" s="3"/>
      <c r="F539" s="1"/>
      <c r="G539" s="1"/>
      <c r="H539" s="1"/>
      <c r="I539" s="7"/>
      <c r="J539" s="7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1"/>
      <c r="B540" s="1"/>
      <c r="C540" s="1"/>
      <c r="D540" s="2"/>
      <c r="E540" s="3"/>
      <c r="F540" s="1"/>
      <c r="G540" s="1"/>
      <c r="H540" s="1"/>
      <c r="I540" s="7"/>
      <c r="J540" s="7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1"/>
      <c r="B541" s="1"/>
      <c r="C541" s="1"/>
      <c r="D541" s="2"/>
      <c r="E541" s="3"/>
      <c r="F541" s="1"/>
      <c r="G541" s="1"/>
      <c r="H541" s="1"/>
      <c r="I541" s="7"/>
      <c r="J541" s="7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1"/>
      <c r="B542" s="1"/>
      <c r="C542" s="1"/>
      <c r="D542" s="2"/>
      <c r="E542" s="3"/>
      <c r="F542" s="1"/>
      <c r="G542" s="1"/>
      <c r="H542" s="1"/>
      <c r="I542" s="7"/>
      <c r="J542" s="7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1"/>
      <c r="B543" s="1"/>
      <c r="C543" s="1"/>
      <c r="D543" s="2"/>
      <c r="E543" s="3"/>
      <c r="F543" s="1"/>
      <c r="G543" s="1"/>
      <c r="H543" s="1"/>
      <c r="I543" s="7"/>
      <c r="J543" s="7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1"/>
      <c r="B544" s="1"/>
      <c r="C544" s="1"/>
      <c r="D544" s="2"/>
      <c r="E544" s="3"/>
      <c r="F544" s="1"/>
      <c r="G544" s="1"/>
      <c r="H544" s="1"/>
      <c r="I544" s="7"/>
      <c r="J544" s="7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1"/>
      <c r="B545" s="1"/>
      <c r="C545" s="1"/>
      <c r="D545" s="2"/>
      <c r="E545" s="3"/>
      <c r="F545" s="1"/>
      <c r="G545" s="1"/>
      <c r="H545" s="1"/>
      <c r="I545" s="7"/>
      <c r="J545" s="7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1"/>
      <c r="B546" s="1"/>
      <c r="C546" s="1"/>
      <c r="D546" s="2"/>
      <c r="E546" s="3"/>
      <c r="F546" s="1"/>
      <c r="G546" s="1"/>
      <c r="H546" s="1"/>
      <c r="I546" s="7"/>
      <c r="J546" s="7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1"/>
      <c r="B547" s="1"/>
      <c r="C547" s="1"/>
      <c r="D547" s="2"/>
      <c r="E547" s="3"/>
      <c r="F547" s="1"/>
      <c r="G547" s="1"/>
      <c r="H547" s="1"/>
      <c r="I547" s="7"/>
      <c r="J547" s="7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1"/>
      <c r="B548" s="1"/>
      <c r="C548" s="1"/>
      <c r="D548" s="2"/>
      <c r="E548" s="3"/>
      <c r="F548" s="1"/>
      <c r="G548" s="1"/>
      <c r="H548" s="1"/>
      <c r="I548" s="7"/>
      <c r="J548" s="7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1"/>
      <c r="B549" s="1"/>
      <c r="C549" s="1"/>
      <c r="D549" s="2"/>
      <c r="E549" s="3"/>
      <c r="F549" s="1"/>
      <c r="G549" s="1"/>
      <c r="H549" s="1"/>
      <c r="I549" s="7"/>
      <c r="J549" s="7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1"/>
      <c r="B550" s="1"/>
      <c r="C550" s="1"/>
      <c r="D550" s="2"/>
      <c r="E550" s="3"/>
      <c r="F550" s="1"/>
      <c r="G550" s="1"/>
      <c r="H550" s="1"/>
      <c r="I550" s="7"/>
      <c r="J550" s="7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1"/>
      <c r="B551" s="1"/>
      <c r="C551" s="1"/>
      <c r="D551" s="2"/>
      <c r="E551" s="3"/>
      <c r="F551" s="1"/>
      <c r="G551" s="1"/>
      <c r="H551" s="1"/>
      <c r="I551" s="7"/>
      <c r="J551" s="7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1"/>
      <c r="B552" s="1"/>
      <c r="C552" s="1"/>
      <c r="D552" s="2"/>
      <c r="E552" s="3"/>
      <c r="F552" s="1"/>
      <c r="G552" s="1"/>
      <c r="H552" s="1"/>
      <c r="I552" s="7"/>
      <c r="J552" s="7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1"/>
      <c r="B553" s="1"/>
      <c r="C553" s="1"/>
      <c r="D553" s="2"/>
      <c r="E553" s="3"/>
      <c r="F553" s="1"/>
      <c r="G553" s="1"/>
      <c r="H553" s="1"/>
      <c r="I553" s="7"/>
      <c r="J553" s="7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1"/>
      <c r="B554" s="1"/>
      <c r="C554" s="1"/>
      <c r="D554" s="2"/>
      <c r="E554" s="3"/>
      <c r="F554" s="1"/>
      <c r="G554" s="1"/>
      <c r="H554" s="1"/>
      <c r="I554" s="7"/>
      <c r="J554" s="7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1"/>
      <c r="B555" s="1"/>
      <c r="C555" s="1"/>
      <c r="D555" s="2"/>
      <c r="E555" s="3"/>
      <c r="F555" s="1"/>
      <c r="G555" s="1"/>
      <c r="H555" s="1"/>
      <c r="I555" s="7"/>
      <c r="J555" s="7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1"/>
      <c r="B556" s="1"/>
      <c r="C556" s="1"/>
      <c r="D556" s="2"/>
      <c r="E556" s="3"/>
      <c r="F556" s="1"/>
      <c r="G556" s="1"/>
      <c r="H556" s="1"/>
      <c r="I556" s="7"/>
      <c r="J556" s="7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1"/>
      <c r="B557" s="1"/>
      <c r="C557" s="1"/>
      <c r="D557" s="2"/>
      <c r="E557" s="3"/>
      <c r="F557" s="1"/>
      <c r="G557" s="1"/>
      <c r="H557" s="1"/>
      <c r="I557" s="7"/>
      <c r="J557" s="7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1"/>
      <c r="B558" s="1"/>
      <c r="C558" s="1"/>
      <c r="D558" s="2"/>
      <c r="E558" s="3"/>
      <c r="F558" s="1"/>
      <c r="G558" s="1"/>
      <c r="H558" s="1"/>
      <c r="I558" s="7"/>
      <c r="J558" s="7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1"/>
      <c r="B559" s="1"/>
      <c r="C559" s="1"/>
      <c r="D559" s="2"/>
      <c r="E559" s="3"/>
      <c r="F559" s="1"/>
      <c r="G559" s="1"/>
      <c r="H559" s="1"/>
      <c r="I559" s="7"/>
      <c r="J559" s="7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1"/>
      <c r="B560" s="1"/>
      <c r="C560" s="1"/>
      <c r="D560" s="2"/>
      <c r="E560" s="3"/>
      <c r="F560" s="1"/>
      <c r="G560" s="1"/>
      <c r="H560" s="1"/>
      <c r="I560" s="7"/>
      <c r="J560" s="7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1"/>
      <c r="B561" s="1"/>
      <c r="C561" s="1"/>
      <c r="D561" s="2"/>
      <c r="E561" s="3"/>
      <c r="F561" s="1"/>
      <c r="G561" s="1"/>
      <c r="H561" s="1"/>
      <c r="I561" s="7"/>
      <c r="J561" s="7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1"/>
      <c r="B562" s="1"/>
      <c r="C562" s="1"/>
      <c r="D562" s="2"/>
      <c r="E562" s="3"/>
      <c r="F562" s="1"/>
      <c r="G562" s="1"/>
      <c r="H562" s="1"/>
      <c r="I562" s="7"/>
      <c r="J562" s="7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1"/>
      <c r="B563" s="1"/>
      <c r="C563" s="1"/>
      <c r="D563" s="2"/>
      <c r="E563" s="3"/>
      <c r="F563" s="1"/>
      <c r="G563" s="1"/>
      <c r="H563" s="1"/>
      <c r="I563" s="7"/>
      <c r="J563" s="7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1"/>
      <c r="B564" s="1"/>
      <c r="C564" s="1"/>
      <c r="D564" s="2"/>
      <c r="E564" s="3"/>
      <c r="F564" s="1"/>
      <c r="G564" s="1"/>
      <c r="H564" s="1"/>
      <c r="I564" s="7"/>
      <c r="J564" s="7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1"/>
      <c r="B565" s="1"/>
      <c r="C565" s="1"/>
      <c r="D565" s="2"/>
      <c r="E565" s="3"/>
      <c r="F565" s="1"/>
      <c r="G565" s="1"/>
      <c r="H565" s="1"/>
      <c r="I565" s="7"/>
      <c r="J565" s="7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1"/>
      <c r="B566" s="1"/>
      <c r="C566" s="1"/>
      <c r="D566" s="2"/>
      <c r="E566" s="3"/>
      <c r="F566" s="1"/>
      <c r="G566" s="1"/>
      <c r="H566" s="1"/>
      <c r="I566" s="7"/>
      <c r="J566" s="7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1"/>
      <c r="B567" s="1"/>
      <c r="C567" s="1"/>
      <c r="D567" s="2"/>
      <c r="E567" s="3"/>
      <c r="F567" s="1"/>
      <c r="G567" s="1"/>
      <c r="H567" s="1"/>
      <c r="I567" s="7"/>
      <c r="J567" s="7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1"/>
      <c r="B568" s="1"/>
      <c r="C568" s="1"/>
      <c r="D568" s="2"/>
      <c r="E568" s="3"/>
      <c r="F568" s="1"/>
      <c r="G568" s="1"/>
      <c r="H568" s="1"/>
      <c r="I568" s="7"/>
      <c r="J568" s="7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1"/>
      <c r="B569" s="1"/>
      <c r="C569" s="1"/>
      <c r="D569" s="2"/>
      <c r="E569" s="3"/>
      <c r="F569" s="1"/>
      <c r="G569" s="1"/>
      <c r="H569" s="1"/>
      <c r="I569" s="7"/>
      <c r="J569" s="7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1"/>
      <c r="B570" s="1"/>
      <c r="C570" s="1"/>
      <c r="D570" s="2"/>
      <c r="E570" s="3"/>
      <c r="F570" s="1"/>
      <c r="G570" s="1"/>
      <c r="H570" s="1"/>
      <c r="I570" s="7"/>
      <c r="J570" s="7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1"/>
      <c r="B571" s="1"/>
      <c r="C571" s="1"/>
      <c r="D571" s="2"/>
      <c r="E571" s="3"/>
      <c r="F571" s="1"/>
      <c r="G571" s="1"/>
      <c r="H571" s="1"/>
      <c r="I571" s="7"/>
      <c r="J571" s="7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1"/>
      <c r="B572" s="1"/>
      <c r="C572" s="1"/>
      <c r="D572" s="2"/>
      <c r="E572" s="3"/>
      <c r="F572" s="1"/>
      <c r="G572" s="1"/>
      <c r="H572" s="1"/>
      <c r="I572" s="7"/>
      <c r="J572" s="7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1"/>
      <c r="B573" s="1"/>
      <c r="C573" s="1"/>
      <c r="D573" s="2"/>
      <c r="E573" s="3"/>
      <c r="F573" s="1"/>
      <c r="G573" s="1"/>
      <c r="H573" s="1"/>
      <c r="I573" s="7"/>
      <c r="J573" s="7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1"/>
      <c r="B574" s="1"/>
      <c r="C574" s="1"/>
      <c r="D574" s="2"/>
      <c r="E574" s="3"/>
      <c r="F574" s="1"/>
      <c r="G574" s="1"/>
      <c r="H574" s="1"/>
      <c r="I574" s="7"/>
      <c r="J574" s="7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1"/>
      <c r="B575" s="1"/>
      <c r="C575" s="1"/>
      <c r="D575" s="2"/>
      <c r="E575" s="3"/>
      <c r="F575" s="1"/>
      <c r="G575" s="1"/>
      <c r="H575" s="1"/>
      <c r="I575" s="7"/>
      <c r="J575" s="7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1"/>
      <c r="B576" s="1"/>
      <c r="C576" s="1"/>
      <c r="D576" s="2"/>
      <c r="E576" s="3"/>
      <c r="F576" s="1"/>
      <c r="G576" s="1"/>
      <c r="H576" s="1"/>
      <c r="I576" s="7"/>
      <c r="J576" s="7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1"/>
      <c r="B577" s="1"/>
      <c r="C577" s="1"/>
      <c r="D577" s="2"/>
      <c r="E577" s="3"/>
      <c r="F577" s="1"/>
      <c r="G577" s="1"/>
      <c r="H577" s="1"/>
      <c r="I577" s="7"/>
      <c r="J577" s="7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1"/>
      <c r="B578" s="1"/>
      <c r="C578" s="1"/>
      <c r="D578" s="2"/>
      <c r="E578" s="3"/>
      <c r="F578" s="1"/>
      <c r="G578" s="1"/>
      <c r="H578" s="1"/>
      <c r="I578" s="7"/>
      <c r="J578" s="7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1"/>
      <c r="B579" s="1"/>
      <c r="C579" s="1"/>
      <c r="D579" s="2"/>
      <c r="E579" s="3"/>
      <c r="F579" s="1"/>
      <c r="G579" s="1"/>
      <c r="H579" s="1"/>
      <c r="I579" s="7"/>
      <c r="J579" s="7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1"/>
      <c r="B580" s="1"/>
      <c r="C580" s="1"/>
      <c r="D580" s="2"/>
      <c r="E580" s="3"/>
      <c r="F580" s="1"/>
      <c r="G580" s="1"/>
      <c r="H580" s="1"/>
      <c r="I580" s="7"/>
      <c r="J580" s="7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1"/>
      <c r="B581" s="1"/>
      <c r="C581" s="1"/>
      <c r="D581" s="2"/>
      <c r="E581" s="3"/>
      <c r="F581" s="1"/>
      <c r="G581" s="1"/>
      <c r="H581" s="1"/>
      <c r="I581" s="7"/>
      <c r="J581" s="7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1"/>
      <c r="B582" s="1"/>
      <c r="C582" s="1"/>
      <c r="D582" s="2"/>
      <c r="E582" s="3"/>
      <c r="F582" s="1"/>
      <c r="G582" s="1"/>
      <c r="H582" s="1"/>
      <c r="I582" s="7"/>
      <c r="J582" s="7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1"/>
      <c r="B583" s="1"/>
      <c r="C583" s="1"/>
      <c r="D583" s="2"/>
      <c r="E583" s="3"/>
      <c r="F583" s="1"/>
      <c r="G583" s="1"/>
      <c r="H583" s="1"/>
      <c r="I583" s="7"/>
      <c r="J583" s="7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1"/>
      <c r="B584" s="1"/>
      <c r="C584" s="1"/>
      <c r="D584" s="2"/>
      <c r="E584" s="3"/>
      <c r="F584" s="1"/>
      <c r="G584" s="1"/>
      <c r="H584" s="1"/>
      <c r="I584" s="7"/>
      <c r="J584" s="7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1"/>
      <c r="B585" s="1"/>
      <c r="C585" s="1"/>
      <c r="D585" s="2"/>
      <c r="E585" s="3"/>
      <c r="F585" s="1"/>
      <c r="G585" s="1"/>
      <c r="H585" s="1"/>
      <c r="I585" s="7"/>
      <c r="J585" s="7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1"/>
      <c r="B586" s="1"/>
      <c r="C586" s="1"/>
      <c r="D586" s="2"/>
      <c r="E586" s="3"/>
      <c r="F586" s="1"/>
      <c r="G586" s="1"/>
      <c r="H586" s="1"/>
      <c r="I586" s="7"/>
      <c r="J586" s="7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1"/>
      <c r="B587" s="1"/>
      <c r="C587" s="1"/>
      <c r="D587" s="2"/>
      <c r="E587" s="3"/>
      <c r="F587" s="1"/>
      <c r="G587" s="1"/>
      <c r="H587" s="1"/>
      <c r="I587" s="7"/>
      <c r="J587" s="7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1"/>
      <c r="B588" s="1"/>
      <c r="C588" s="1"/>
      <c r="D588" s="2"/>
      <c r="E588" s="3"/>
      <c r="F588" s="1"/>
      <c r="G588" s="1"/>
      <c r="H588" s="1"/>
      <c r="I588" s="7"/>
      <c r="J588" s="7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1"/>
      <c r="B589" s="1"/>
      <c r="C589" s="1"/>
      <c r="D589" s="2"/>
      <c r="E589" s="3"/>
      <c r="F589" s="1"/>
      <c r="G589" s="1"/>
      <c r="H589" s="1"/>
      <c r="I589" s="7"/>
      <c r="J589" s="7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1"/>
      <c r="B590" s="1"/>
      <c r="C590" s="1"/>
      <c r="D590" s="2"/>
      <c r="E590" s="3"/>
      <c r="F590" s="1"/>
      <c r="G590" s="1"/>
      <c r="H590" s="1"/>
      <c r="I590" s="7"/>
      <c r="J590" s="7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1"/>
      <c r="B591" s="1"/>
      <c r="C591" s="1"/>
      <c r="D591" s="2"/>
      <c r="E591" s="3"/>
      <c r="F591" s="1"/>
      <c r="G591" s="1"/>
      <c r="H591" s="1"/>
      <c r="I591" s="7"/>
      <c r="J591" s="7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1"/>
      <c r="B592" s="1"/>
      <c r="C592" s="1"/>
      <c r="D592" s="2"/>
      <c r="E592" s="3"/>
      <c r="F592" s="1"/>
      <c r="G592" s="1"/>
      <c r="H592" s="1"/>
      <c r="I592" s="7"/>
      <c r="J592" s="7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1"/>
      <c r="B593" s="1"/>
      <c r="C593" s="1"/>
      <c r="D593" s="2"/>
      <c r="E593" s="3"/>
      <c r="F593" s="1"/>
      <c r="G593" s="1"/>
      <c r="H593" s="1"/>
      <c r="I593" s="7"/>
      <c r="J593" s="7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1"/>
      <c r="B594" s="1"/>
      <c r="C594" s="1"/>
      <c r="D594" s="2"/>
      <c r="E594" s="3"/>
      <c r="F594" s="1"/>
      <c r="G594" s="1"/>
      <c r="H594" s="1"/>
      <c r="I594" s="7"/>
      <c r="J594" s="7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1"/>
      <c r="B595" s="1"/>
      <c r="C595" s="1"/>
      <c r="D595" s="2"/>
      <c r="E595" s="3"/>
      <c r="F595" s="1"/>
      <c r="G595" s="1"/>
      <c r="H595" s="1"/>
      <c r="I595" s="7"/>
      <c r="J595" s="7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1"/>
      <c r="B596" s="1"/>
      <c r="C596" s="1"/>
      <c r="D596" s="2"/>
      <c r="E596" s="3"/>
      <c r="F596" s="1"/>
      <c r="G596" s="1"/>
      <c r="H596" s="1"/>
      <c r="I596" s="7"/>
      <c r="J596" s="7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1"/>
      <c r="B597" s="1"/>
      <c r="C597" s="1"/>
      <c r="D597" s="2"/>
      <c r="E597" s="3"/>
      <c r="F597" s="1"/>
      <c r="G597" s="1"/>
      <c r="H597" s="1"/>
      <c r="I597" s="7"/>
      <c r="J597" s="7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1"/>
      <c r="B598" s="1"/>
      <c r="C598" s="1"/>
      <c r="D598" s="2"/>
      <c r="E598" s="3"/>
      <c r="F598" s="1"/>
      <c r="G598" s="1"/>
      <c r="H598" s="1"/>
      <c r="I598" s="7"/>
      <c r="J598" s="7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1"/>
      <c r="B599" s="1"/>
      <c r="C599" s="1"/>
      <c r="D599" s="2"/>
      <c r="E599" s="3"/>
      <c r="F599" s="1"/>
      <c r="G599" s="1"/>
      <c r="H599" s="1"/>
      <c r="I599" s="7"/>
      <c r="J599" s="7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1"/>
      <c r="B600" s="1"/>
      <c r="C600" s="1"/>
      <c r="D600" s="2"/>
      <c r="E600" s="3"/>
      <c r="F600" s="1"/>
      <c r="G600" s="1"/>
      <c r="H600" s="1"/>
      <c r="I600" s="7"/>
      <c r="J600" s="7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1"/>
      <c r="B601" s="1"/>
      <c r="C601" s="1"/>
      <c r="D601" s="2"/>
      <c r="E601" s="3"/>
      <c r="F601" s="1"/>
      <c r="G601" s="1"/>
      <c r="H601" s="1"/>
      <c r="I601" s="7"/>
      <c r="J601" s="7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1"/>
      <c r="B602" s="1"/>
      <c r="C602" s="1"/>
      <c r="D602" s="2"/>
      <c r="E602" s="3"/>
      <c r="F602" s="1"/>
      <c r="G602" s="1"/>
      <c r="H602" s="1"/>
      <c r="I602" s="7"/>
      <c r="J602" s="7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1"/>
      <c r="B603" s="1"/>
      <c r="C603" s="1"/>
      <c r="D603" s="2"/>
      <c r="E603" s="3"/>
      <c r="F603" s="1"/>
      <c r="G603" s="1"/>
      <c r="H603" s="1"/>
      <c r="I603" s="7"/>
      <c r="J603" s="7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1"/>
      <c r="B604" s="1"/>
      <c r="C604" s="1"/>
      <c r="D604" s="2"/>
      <c r="E604" s="3"/>
      <c r="F604" s="1"/>
      <c r="G604" s="1"/>
      <c r="H604" s="1"/>
      <c r="I604" s="7"/>
      <c r="J604" s="7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1"/>
      <c r="B605" s="1"/>
      <c r="C605" s="1"/>
      <c r="D605" s="2"/>
      <c r="E605" s="3"/>
      <c r="F605" s="1"/>
      <c r="G605" s="1"/>
      <c r="H605" s="1"/>
      <c r="I605" s="7"/>
      <c r="J605" s="7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1"/>
      <c r="B606" s="1"/>
      <c r="C606" s="1"/>
      <c r="D606" s="2"/>
      <c r="E606" s="3"/>
      <c r="F606" s="1"/>
      <c r="G606" s="1"/>
      <c r="H606" s="1"/>
      <c r="I606" s="7"/>
      <c r="J606" s="7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1"/>
      <c r="B607" s="1"/>
      <c r="C607" s="1"/>
      <c r="D607" s="2"/>
      <c r="E607" s="3"/>
      <c r="F607" s="1"/>
      <c r="G607" s="1"/>
      <c r="H607" s="1"/>
      <c r="I607" s="7"/>
      <c r="J607" s="7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1"/>
      <c r="B608" s="1"/>
      <c r="C608" s="1"/>
      <c r="D608" s="2"/>
      <c r="E608" s="3"/>
      <c r="F608" s="1"/>
      <c r="G608" s="1"/>
      <c r="H608" s="1"/>
      <c r="I608" s="7"/>
      <c r="J608" s="7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1"/>
      <c r="B609" s="1"/>
      <c r="C609" s="1"/>
      <c r="D609" s="2"/>
      <c r="E609" s="3"/>
      <c r="F609" s="1"/>
      <c r="G609" s="1"/>
      <c r="H609" s="1"/>
      <c r="I609" s="7"/>
      <c r="J609" s="7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1"/>
      <c r="B610" s="1"/>
      <c r="C610" s="1"/>
      <c r="D610" s="2"/>
      <c r="E610" s="3"/>
      <c r="F610" s="1"/>
      <c r="G610" s="1"/>
      <c r="H610" s="1"/>
      <c r="I610" s="7"/>
      <c r="J610" s="7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1"/>
      <c r="B611" s="1"/>
      <c r="C611" s="1"/>
      <c r="D611" s="2"/>
      <c r="E611" s="3"/>
      <c r="F611" s="1"/>
      <c r="G611" s="1"/>
      <c r="H611" s="1"/>
      <c r="I611" s="7"/>
      <c r="J611" s="7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1"/>
      <c r="B612" s="1"/>
      <c r="C612" s="1"/>
      <c r="D612" s="2"/>
      <c r="E612" s="3"/>
      <c r="F612" s="1"/>
      <c r="G612" s="1"/>
      <c r="H612" s="1"/>
      <c r="I612" s="7"/>
      <c r="J612" s="7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1"/>
      <c r="B613" s="1"/>
      <c r="C613" s="1"/>
      <c r="D613" s="2"/>
      <c r="E613" s="3"/>
      <c r="F613" s="1"/>
      <c r="G613" s="1"/>
      <c r="H613" s="1"/>
      <c r="I613" s="7"/>
      <c r="J613" s="7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1"/>
      <c r="B614" s="1"/>
      <c r="C614" s="1"/>
      <c r="D614" s="2"/>
      <c r="E614" s="3"/>
      <c r="F614" s="1"/>
      <c r="G614" s="1"/>
      <c r="H614" s="1"/>
      <c r="I614" s="7"/>
      <c r="J614" s="7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1"/>
      <c r="B615" s="1"/>
      <c r="C615" s="1"/>
      <c r="D615" s="2"/>
      <c r="E615" s="3"/>
      <c r="F615" s="1"/>
      <c r="G615" s="1"/>
      <c r="H615" s="1"/>
      <c r="I615" s="7"/>
      <c r="J615" s="7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1"/>
      <c r="B616" s="1"/>
      <c r="C616" s="1"/>
      <c r="D616" s="2"/>
      <c r="E616" s="3"/>
      <c r="F616" s="1"/>
      <c r="G616" s="1"/>
      <c r="H616" s="1"/>
      <c r="I616" s="7"/>
      <c r="J616" s="7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1"/>
      <c r="B617" s="1"/>
      <c r="C617" s="1"/>
      <c r="D617" s="2"/>
      <c r="E617" s="3"/>
      <c r="F617" s="1"/>
      <c r="G617" s="1"/>
      <c r="H617" s="1"/>
      <c r="I617" s="7"/>
      <c r="J617" s="7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1"/>
      <c r="B618" s="1"/>
      <c r="C618" s="1"/>
      <c r="D618" s="2"/>
      <c r="E618" s="3"/>
      <c r="F618" s="1"/>
      <c r="G618" s="1"/>
      <c r="H618" s="1"/>
      <c r="I618" s="7"/>
      <c r="J618" s="7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1"/>
      <c r="B619" s="1"/>
      <c r="C619" s="1"/>
      <c r="D619" s="2"/>
      <c r="E619" s="3"/>
      <c r="F619" s="1"/>
      <c r="G619" s="1"/>
      <c r="H619" s="1"/>
      <c r="I619" s="7"/>
      <c r="J619" s="7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1"/>
      <c r="B620" s="1"/>
      <c r="C620" s="1"/>
      <c r="D620" s="2"/>
      <c r="E620" s="3"/>
      <c r="F620" s="1"/>
      <c r="G620" s="1"/>
      <c r="H620" s="1"/>
      <c r="I620" s="7"/>
      <c r="J620" s="7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1"/>
      <c r="B621" s="1"/>
      <c r="C621" s="1"/>
      <c r="D621" s="2"/>
      <c r="E621" s="3"/>
      <c r="F621" s="1"/>
      <c r="G621" s="1"/>
      <c r="H621" s="1"/>
      <c r="I621" s="7"/>
      <c r="J621" s="7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1"/>
      <c r="B622" s="1"/>
      <c r="C622" s="1"/>
      <c r="D622" s="2"/>
      <c r="E622" s="3"/>
      <c r="F622" s="1"/>
      <c r="G622" s="1"/>
      <c r="H622" s="1"/>
      <c r="I622" s="7"/>
      <c r="J622" s="7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1"/>
      <c r="B623" s="1"/>
      <c r="C623" s="1"/>
      <c r="D623" s="2"/>
      <c r="E623" s="3"/>
      <c r="F623" s="1"/>
      <c r="G623" s="1"/>
      <c r="H623" s="1"/>
      <c r="I623" s="7"/>
      <c r="J623" s="7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1"/>
      <c r="B624" s="1"/>
      <c r="C624" s="1"/>
      <c r="D624" s="2"/>
      <c r="E624" s="3"/>
      <c r="F624" s="1"/>
      <c r="G624" s="1"/>
      <c r="H624" s="1"/>
      <c r="I624" s="7"/>
      <c r="J624" s="7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1"/>
      <c r="B625" s="1"/>
      <c r="C625" s="1"/>
      <c r="D625" s="2"/>
      <c r="E625" s="3"/>
      <c r="F625" s="1"/>
      <c r="G625" s="1"/>
      <c r="H625" s="1"/>
      <c r="I625" s="7"/>
      <c r="J625" s="7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1"/>
      <c r="B626" s="1"/>
      <c r="C626" s="1"/>
      <c r="D626" s="2"/>
      <c r="E626" s="3"/>
      <c r="F626" s="1"/>
      <c r="G626" s="1"/>
      <c r="H626" s="1"/>
      <c r="I626" s="7"/>
      <c r="J626" s="7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1"/>
      <c r="B627" s="1"/>
      <c r="C627" s="1"/>
      <c r="D627" s="2"/>
      <c r="E627" s="3"/>
      <c r="F627" s="1"/>
      <c r="G627" s="1"/>
      <c r="H627" s="1"/>
      <c r="I627" s="7"/>
      <c r="J627" s="7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1"/>
      <c r="B628" s="1"/>
      <c r="C628" s="1"/>
      <c r="D628" s="2"/>
      <c r="E628" s="3"/>
      <c r="F628" s="1"/>
      <c r="G628" s="1"/>
      <c r="H628" s="1"/>
      <c r="I628" s="7"/>
      <c r="J628" s="7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1"/>
      <c r="B629" s="1"/>
      <c r="C629" s="1"/>
      <c r="D629" s="2"/>
      <c r="E629" s="3"/>
      <c r="F629" s="1"/>
      <c r="G629" s="1"/>
      <c r="H629" s="1"/>
      <c r="I629" s="7"/>
      <c r="J629" s="7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1"/>
      <c r="B630" s="1"/>
      <c r="C630" s="1"/>
      <c r="D630" s="2"/>
      <c r="E630" s="3"/>
      <c r="F630" s="1"/>
      <c r="G630" s="1"/>
      <c r="H630" s="1"/>
      <c r="I630" s="7"/>
      <c r="J630" s="7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1"/>
      <c r="B631" s="1"/>
      <c r="C631" s="1"/>
      <c r="D631" s="2"/>
      <c r="E631" s="3"/>
      <c r="F631" s="1"/>
      <c r="G631" s="1"/>
      <c r="H631" s="1"/>
      <c r="I631" s="7"/>
      <c r="J631" s="7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1"/>
      <c r="B632" s="1"/>
      <c r="C632" s="1"/>
      <c r="D632" s="2"/>
      <c r="E632" s="3"/>
      <c r="F632" s="1"/>
      <c r="G632" s="1"/>
      <c r="H632" s="1"/>
      <c r="I632" s="7"/>
      <c r="J632" s="7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1"/>
      <c r="B633" s="1"/>
      <c r="C633" s="1"/>
      <c r="D633" s="2"/>
      <c r="E633" s="3"/>
      <c r="F633" s="1"/>
      <c r="G633" s="1"/>
      <c r="H633" s="1"/>
      <c r="I633" s="7"/>
      <c r="J633" s="7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1"/>
      <c r="B634" s="1"/>
      <c r="C634" s="1"/>
      <c r="D634" s="2"/>
      <c r="E634" s="3"/>
      <c r="F634" s="1"/>
      <c r="G634" s="1"/>
      <c r="H634" s="1"/>
      <c r="I634" s="7"/>
      <c r="J634" s="7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1"/>
      <c r="B635" s="1"/>
      <c r="C635" s="1"/>
      <c r="D635" s="2"/>
      <c r="E635" s="3"/>
      <c r="F635" s="1"/>
      <c r="G635" s="1"/>
      <c r="H635" s="1"/>
      <c r="I635" s="7"/>
      <c r="J635" s="7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1"/>
      <c r="B636" s="1"/>
      <c r="C636" s="1"/>
      <c r="D636" s="2"/>
      <c r="E636" s="3"/>
      <c r="F636" s="1"/>
      <c r="G636" s="1"/>
      <c r="H636" s="1"/>
      <c r="I636" s="7"/>
      <c r="J636" s="7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1"/>
      <c r="B637" s="1"/>
      <c r="C637" s="1"/>
      <c r="D637" s="2"/>
      <c r="E637" s="3"/>
      <c r="F637" s="1"/>
      <c r="G637" s="1"/>
      <c r="H637" s="1"/>
      <c r="I637" s="7"/>
      <c r="J637" s="7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1"/>
      <c r="B638" s="1"/>
      <c r="C638" s="1"/>
      <c r="D638" s="2"/>
      <c r="E638" s="3"/>
      <c r="F638" s="1"/>
      <c r="G638" s="1"/>
      <c r="H638" s="1"/>
      <c r="I638" s="7"/>
      <c r="J638" s="7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1"/>
      <c r="B639" s="1"/>
      <c r="C639" s="1"/>
      <c r="D639" s="2"/>
      <c r="E639" s="3"/>
      <c r="F639" s="1"/>
      <c r="G639" s="1"/>
      <c r="H639" s="1"/>
      <c r="I639" s="7"/>
      <c r="J639" s="7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1"/>
      <c r="B640" s="1"/>
      <c r="C640" s="1"/>
      <c r="D640" s="2"/>
      <c r="E640" s="3"/>
      <c r="F640" s="1"/>
      <c r="G640" s="1"/>
      <c r="H640" s="1"/>
      <c r="I640" s="7"/>
      <c r="J640" s="7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1"/>
      <c r="B641" s="1"/>
      <c r="C641" s="1"/>
      <c r="D641" s="2"/>
      <c r="E641" s="3"/>
      <c r="F641" s="1"/>
      <c r="G641" s="1"/>
      <c r="H641" s="1"/>
      <c r="I641" s="7"/>
      <c r="J641" s="7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1"/>
      <c r="B642" s="1"/>
      <c r="C642" s="1"/>
      <c r="D642" s="2"/>
      <c r="E642" s="3"/>
      <c r="F642" s="1"/>
      <c r="G642" s="1"/>
      <c r="H642" s="1"/>
      <c r="I642" s="7"/>
      <c r="J642" s="7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1"/>
      <c r="B643" s="1"/>
      <c r="C643" s="1"/>
      <c r="D643" s="2"/>
      <c r="E643" s="3"/>
      <c r="F643" s="1"/>
      <c r="G643" s="1"/>
      <c r="H643" s="1"/>
      <c r="I643" s="7"/>
      <c r="J643" s="7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1"/>
      <c r="B644" s="1"/>
      <c r="C644" s="1"/>
      <c r="D644" s="2"/>
      <c r="E644" s="3"/>
      <c r="F644" s="1"/>
      <c r="G644" s="1"/>
      <c r="H644" s="1"/>
      <c r="I644" s="7"/>
      <c r="J644" s="7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1"/>
      <c r="B645" s="1"/>
      <c r="C645" s="1"/>
      <c r="D645" s="2"/>
      <c r="E645" s="3"/>
      <c r="F645" s="1"/>
      <c r="G645" s="1"/>
      <c r="H645" s="1"/>
      <c r="I645" s="7"/>
      <c r="J645" s="7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1"/>
      <c r="B646" s="1"/>
      <c r="C646" s="1"/>
      <c r="D646" s="2"/>
      <c r="E646" s="3"/>
      <c r="F646" s="1"/>
      <c r="G646" s="1"/>
      <c r="H646" s="1"/>
      <c r="I646" s="7"/>
      <c r="J646" s="7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1"/>
      <c r="B647" s="1"/>
      <c r="C647" s="1"/>
      <c r="D647" s="2"/>
      <c r="E647" s="3"/>
      <c r="F647" s="1"/>
      <c r="G647" s="1"/>
      <c r="H647" s="1"/>
      <c r="I647" s="7"/>
      <c r="J647" s="7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1"/>
      <c r="B648" s="1"/>
      <c r="C648" s="1"/>
      <c r="D648" s="2"/>
      <c r="E648" s="3"/>
      <c r="F648" s="1"/>
      <c r="G648" s="1"/>
      <c r="H648" s="1"/>
      <c r="I648" s="7"/>
      <c r="J648" s="7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1"/>
      <c r="B649" s="1"/>
      <c r="C649" s="1"/>
      <c r="D649" s="2"/>
      <c r="E649" s="3"/>
      <c r="F649" s="1"/>
      <c r="G649" s="1"/>
      <c r="H649" s="1"/>
      <c r="I649" s="7"/>
      <c r="J649" s="7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1"/>
      <c r="B650" s="1"/>
      <c r="C650" s="1"/>
      <c r="D650" s="2"/>
      <c r="E650" s="3"/>
      <c r="F650" s="1"/>
      <c r="G650" s="1"/>
      <c r="H650" s="1"/>
      <c r="I650" s="7"/>
      <c r="J650" s="7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1"/>
      <c r="B651" s="1"/>
      <c r="C651" s="1"/>
      <c r="D651" s="2"/>
      <c r="E651" s="3"/>
      <c r="F651" s="1"/>
      <c r="G651" s="1"/>
      <c r="H651" s="1"/>
      <c r="I651" s="7"/>
      <c r="J651" s="7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1"/>
      <c r="B652" s="1"/>
      <c r="C652" s="1"/>
      <c r="D652" s="2"/>
      <c r="E652" s="3"/>
      <c r="F652" s="1"/>
      <c r="G652" s="1"/>
      <c r="H652" s="1"/>
      <c r="I652" s="7"/>
      <c r="J652" s="7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1"/>
      <c r="B653" s="1"/>
      <c r="C653" s="1"/>
      <c r="D653" s="2"/>
      <c r="E653" s="3"/>
      <c r="F653" s="1"/>
      <c r="G653" s="1"/>
      <c r="H653" s="1"/>
      <c r="I653" s="7"/>
      <c r="J653" s="7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1"/>
      <c r="B654" s="1"/>
      <c r="C654" s="1"/>
      <c r="D654" s="2"/>
      <c r="E654" s="3"/>
      <c r="F654" s="1"/>
      <c r="G654" s="1"/>
      <c r="H654" s="1"/>
      <c r="I654" s="7"/>
      <c r="J654" s="7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1"/>
      <c r="B655" s="1"/>
      <c r="C655" s="1"/>
      <c r="D655" s="2"/>
      <c r="E655" s="3"/>
      <c r="F655" s="1"/>
      <c r="G655" s="1"/>
      <c r="H655" s="1"/>
      <c r="I655" s="7"/>
      <c r="J655" s="7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1"/>
      <c r="B656" s="1"/>
      <c r="C656" s="1"/>
      <c r="D656" s="2"/>
      <c r="E656" s="3"/>
      <c r="F656" s="1"/>
      <c r="G656" s="1"/>
      <c r="H656" s="1"/>
      <c r="I656" s="7"/>
      <c r="J656" s="7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1"/>
      <c r="B657" s="1"/>
      <c r="C657" s="1"/>
      <c r="D657" s="2"/>
      <c r="E657" s="3"/>
      <c r="F657" s="1"/>
      <c r="G657" s="1"/>
      <c r="H657" s="1"/>
      <c r="I657" s="7"/>
      <c r="J657" s="7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1"/>
      <c r="B658" s="1"/>
      <c r="C658" s="1"/>
      <c r="D658" s="2"/>
      <c r="E658" s="3"/>
      <c r="F658" s="1"/>
      <c r="G658" s="1"/>
      <c r="H658" s="1"/>
      <c r="I658" s="7"/>
      <c r="J658" s="7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1"/>
      <c r="B659" s="1"/>
      <c r="C659" s="1"/>
      <c r="D659" s="2"/>
      <c r="E659" s="3"/>
      <c r="F659" s="1"/>
      <c r="G659" s="1"/>
      <c r="H659" s="1"/>
      <c r="I659" s="7"/>
      <c r="J659" s="7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1"/>
      <c r="B660" s="1"/>
      <c r="C660" s="1"/>
      <c r="D660" s="2"/>
      <c r="E660" s="3"/>
      <c r="F660" s="1"/>
      <c r="G660" s="1"/>
      <c r="H660" s="1"/>
      <c r="I660" s="7"/>
      <c r="J660" s="7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1"/>
      <c r="B661" s="1"/>
      <c r="C661" s="1"/>
      <c r="D661" s="2"/>
      <c r="E661" s="3"/>
      <c r="F661" s="1"/>
      <c r="G661" s="1"/>
      <c r="H661" s="1"/>
      <c r="I661" s="7"/>
      <c r="J661" s="7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1"/>
      <c r="B662" s="1"/>
      <c r="C662" s="1"/>
      <c r="D662" s="2"/>
      <c r="E662" s="3"/>
      <c r="F662" s="1"/>
      <c r="G662" s="1"/>
      <c r="H662" s="1"/>
      <c r="I662" s="7"/>
      <c r="J662" s="7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1"/>
      <c r="B663" s="1"/>
      <c r="C663" s="1"/>
      <c r="D663" s="2"/>
      <c r="E663" s="3"/>
      <c r="F663" s="1"/>
      <c r="G663" s="1"/>
      <c r="H663" s="1"/>
      <c r="I663" s="7"/>
      <c r="J663" s="7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1"/>
      <c r="B664" s="1"/>
      <c r="C664" s="1"/>
      <c r="D664" s="2"/>
      <c r="E664" s="3"/>
      <c r="F664" s="1"/>
      <c r="G664" s="1"/>
      <c r="H664" s="1"/>
      <c r="I664" s="7"/>
      <c r="J664" s="7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1"/>
      <c r="B665" s="1"/>
      <c r="C665" s="1"/>
      <c r="D665" s="2"/>
      <c r="E665" s="3"/>
      <c r="F665" s="1"/>
      <c r="G665" s="1"/>
      <c r="H665" s="1"/>
      <c r="I665" s="7"/>
      <c r="J665" s="7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1"/>
      <c r="B666" s="1"/>
      <c r="C666" s="1"/>
      <c r="D666" s="2"/>
      <c r="E666" s="3"/>
      <c r="F666" s="1"/>
      <c r="G666" s="1"/>
      <c r="H666" s="1"/>
      <c r="I666" s="7"/>
      <c r="J666" s="7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1"/>
      <c r="B667" s="1"/>
      <c r="C667" s="1"/>
      <c r="D667" s="2"/>
      <c r="E667" s="3"/>
      <c r="F667" s="1"/>
      <c r="G667" s="1"/>
      <c r="H667" s="1"/>
      <c r="I667" s="7"/>
      <c r="J667" s="7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1"/>
      <c r="B668" s="1"/>
      <c r="C668" s="1"/>
      <c r="D668" s="2"/>
      <c r="E668" s="3"/>
      <c r="F668" s="1"/>
      <c r="G668" s="1"/>
      <c r="H668" s="1"/>
      <c r="I668" s="7"/>
      <c r="J668" s="7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1"/>
      <c r="B669" s="1"/>
      <c r="C669" s="1"/>
      <c r="D669" s="2"/>
      <c r="E669" s="3"/>
      <c r="F669" s="1"/>
      <c r="G669" s="1"/>
      <c r="H669" s="1"/>
      <c r="I669" s="7"/>
      <c r="J669" s="7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1"/>
      <c r="B670" s="1"/>
      <c r="C670" s="1"/>
      <c r="D670" s="2"/>
      <c r="E670" s="3"/>
      <c r="F670" s="1"/>
      <c r="G670" s="1"/>
      <c r="H670" s="1"/>
      <c r="I670" s="7"/>
      <c r="J670" s="7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1"/>
      <c r="B671" s="1"/>
      <c r="C671" s="1"/>
      <c r="D671" s="2"/>
      <c r="E671" s="3"/>
      <c r="F671" s="1"/>
      <c r="G671" s="1"/>
      <c r="H671" s="1"/>
      <c r="I671" s="7"/>
      <c r="J671" s="7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1"/>
      <c r="B672" s="1"/>
      <c r="C672" s="1"/>
      <c r="D672" s="2"/>
      <c r="E672" s="3"/>
      <c r="F672" s="1"/>
      <c r="G672" s="1"/>
      <c r="H672" s="1"/>
      <c r="I672" s="7"/>
      <c r="J672" s="7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1"/>
      <c r="B673" s="1"/>
      <c r="C673" s="1"/>
      <c r="D673" s="2"/>
      <c r="E673" s="3"/>
      <c r="F673" s="1"/>
      <c r="G673" s="1"/>
      <c r="H673" s="1"/>
      <c r="I673" s="7"/>
      <c r="J673" s="7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1"/>
      <c r="B674" s="1"/>
      <c r="C674" s="1"/>
      <c r="D674" s="2"/>
      <c r="E674" s="3"/>
      <c r="F674" s="1"/>
      <c r="G674" s="1"/>
      <c r="H674" s="1"/>
      <c r="I674" s="7"/>
      <c r="J674" s="7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1"/>
      <c r="B675" s="1"/>
      <c r="C675" s="1"/>
      <c r="D675" s="2"/>
      <c r="E675" s="3"/>
      <c r="F675" s="1"/>
      <c r="G675" s="1"/>
      <c r="H675" s="1"/>
      <c r="I675" s="7"/>
      <c r="J675" s="7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1"/>
      <c r="B676" s="1"/>
      <c r="C676" s="1"/>
      <c r="D676" s="2"/>
      <c r="E676" s="3"/>
      <c r="F676" s="1"/>
      <c r="G676" s="1"/>
      <c r="H676" s="1"/>
      <c r="I676" s="7"/>
      <c r="J676" s="7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1"/>
      <c r="B677" s="1"/>
      <c r="C677" s="1"/>
      <c r="D677" s="2"/>
      <c r="E677" s="3"/>
      <c r="F677" s="1"/>
      <c r="G677" s="1"/>
      <c r="H677" s="1"/>
      <c r="I677" s="7"/>
      <c r="J677" s="7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1"/>
      <c r="B678" s="1"/>
      <c r="C678" s="1"/>
      <c r="D678" s="2"/>
      <c r="E678" s="3"/>
      <c r="F678" s="1"/>
      <c r="G678" s="1"/>
      <c r="H678" s="1"/>
      <c r="I678" s="7"/>
      <c r="J678" s="7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1"/>
      <c r="B679" s="1"/>
      <c r="C679" s="1"/>
      <c r="D679" s="2"/>
      <c r="E679" s="3"/>
      <c r="F679" s="1"/>
      <c r="G679" s="1"/>
      <c r="H679" s="1"/>
      <c r="I679" s="7"/>
      <c r="J679" s="7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1"/>
      <c r="B680" s="1"/>
      <c r="C680" s="1"/>
      <c r="D680" s="2"/>
      <c r="E680" s="3"/>
      <c r="F680" s="1"/>
      <c r="G680" s="1"/>
      <c r="H680" s="1"/>
      <c r="I680" s="7"/>
      <c r="J680" s="7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1"/>
      <c r="B681" s="1"/>
      <c r="C681" s="1"/>
      <c r="D681" s="2"/>
      <c r="E681" s="3"/>
      <c r="F681" s="1"/>
      <c r="G681" s="1"/>
      <c r="H681" s="1"/>
      <c r="I681" s="7"/>
      <c r="J681" s="7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1"/>
      <c r="B682" s="1"/>
      <c r="C682" s="1"/>
      <c r="D682" s="2"/>
      <c r="E682" s="3"/>
      <c r="F682" s="1"/>
      <c r="G682" s="1"/>
      <c r="H682" s="1"/>
      <c r="I682" s="7"/>
      <c r="J682" s="7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1"/>
      <c r="B683" s="1"/>
      <c r="C683" s="1"/>
      <c r="D683" s="2"/>
      <c r="E683" s="3"/>
      <c r="F683" s="1"/>
      <c r="G683" s="1"/>
      <c r="H683" s="1"/>
      <c r="I683" s="7"/>
      <c r="J683" s="7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1"/>
      <c r="B684" s="1"/>
      <c r="C684" s="1"/>
      <c r="D684" s="2"/>
      <c r="E684" s="3"/>
      <c r="F684" s="1"/>
      <c r="G684" s="1"/>
      <c r="H684" s="1"/>
      <c r="I684" s="7"/>
      <c r="J684" s="7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1"/>
      <c r="B685" s="1"/>
      <c r="C685" s="1"/>
      <c r="D685" s="2"/>
      <c r="E685" s="3"/>
      <c r="F685" s="1"/>
      <c r="G685" s="1"/>
      <c r="H685" s="1"/>
      <c r="I685" s="7"/>
      <c r="J685" s="7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1"/>
      <c r="B686" s="1"/>
      <c r="C686" s="1"/>
      <c r="D686" s="2"/>
      <c r="E686" s="3"/>
      <c r="F686" s="1"/>
      <c r="G686" s="1"/>
      <c r="H686" s="1"/>
      <c r="I686" s="7"/>
      <c r="J686" s="7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1"/>
      <c r="B687" s="1"/>
      <c r="C687" s="1"/>
      <c r="D687" s="2"/>
      <c r="E687" s="3"/>
      <c r="F687" s="1"/>
      <c r="G687" s="1"/>
      <c r="H687" s="1"/>
      <c r="I687" s="7"/>
      <c r="J687" s="7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1"/>
      <c r="B688" s="1"/>
      <c r="C688" s="1"/>
      <c r="D688" s="2"/>
      <c r="E688" s="3"/>
      <c r="F688" s="1"/>
      <c r="G688" s="1"/>
      <c r="H688" s="1"/>
      <c r="I688" s="7"/>
      <c r="J688" s="7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1"/>
      <c r="B689" s="1"/>
      <c r="C689" s="1"/>
      <c r="D689" s="2"/>
      <c r="E689" s="3"/>
      <c r="F689" s="1"/>
      <c r="G689" s="1"/>
      <c r="H689" s="1"/>
      <c r="I689" s="7"/>
      <c r="J689" s="7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1"/>
      <c r="B690" s="1"/>
      <c r="C690" s="1"/>
      <c r="D690" s="2"/>
      <c r="E690" s="3"/>
      <c r="F690" s="1"/>
      <c r="G690" s="1"/>
      <c r="H690" s="1"/>
      <c r="I690" s="7"/>
      <c r="J690" s="7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1"/>
      <c r="B691" s="1"/>
      <c r="C691" s="1"/>
      <c r="D691" s="2"/>
      <c r="E691" s="3"/>
      <c r="F691" s="1"/>
      <c r="G691" s="1"/>
      <c r="H691" s="1"/>
      <c r="I691" s="7"/>
      <c r="J691" s="7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1"/>
      <c r="B692" s="1"/>
      <c r="C692" s="1"/>
      <c r="D692" s="2"/>
      <c r="E692" s="3"/>
      <c r="F692" s="1"/>
      <c r="G692" s="1"/>
      <c r="H692" s="1"/>
      <c r="I692" s="7"/>
      <c r="J692" s="7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1"/>
      <c r="B693" s="1"/>
      <c r="C693" s="1"/>
      <c r="D693" s="2"/>
      <c r="E693" s="3"/>
      <c r="F693" s="1"/>
      <c r="G693" s="1"/>
      <c r="H693" s="1"/>
      <c r="I693" s="7"/>
      <c r="J693" s="7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1"/>
      <c r="B694" s="1"/>
      <c r="C694" s="1"/>
      <c r="D694" s="2"/>
      <c r="E694" s="3"/>
      <c r="F694" s="1"/>
      <c r="G694" s="1"/>
      <c r="H694" s="1"/>
      <c r="I694" s="7"/>
      <c r="J694" s="7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1"/>
      <c r="B695" s="1"/>
      <c r="C695" s="1"/>
      <c r="D695" s="2"/>
      <c r="E695" s="3"/>
      <c r="F695" s="1"/>
      <c r="G695" s="1"/>
      <c r="H695" s="1"/>
      <c r="I695" s="7"/>
      <c r="J695" s="7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1"/>
      <c r="B696" s="1"/>
      <c r="C696" s="1"/>
      <c r="D696" s="2"/>
      <c r="E696" s="3"/>
      <c r="F696" s="1"/>
      <c r="G696" s="1"/>
      <c r="H696" s="1"/>
      <c r="I696" s="7"/>
      <c r="J696" s="7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1"/>
      <c r="B697" s="1"/>
      <c r="C697" s="1"/>
      <c r="D697" s="2"/>
      <c r="E697" s="3"/>
      <c r="F697" s="1"/>
      <c r="G697" s="1"/>
      <c r="H697" s="1"/>
      <c r="I697" s="7"/>
      <c r="J697" s="7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1"/>
      <c r="B698" s="1"/>
      <c r="C698" s="1"/>
      <c r="D698" s="2"/>
      <c r="E698" s="3"/>
      <c r="F698" s="1"/>
      <c r="G698" s="1"/>
      <c r="H698" s="1"/>
      <c r="I698" s="7"/>
      <c r="J698" s="7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1"/>
      <c r="B699" s="1"/>
      <c r="C699" s="1"/>
      <c r="D699" s="2"/>
      <c r="E699" s="3"/>
      <c r="F699" s="1"/>
      <c r="G699" s="1"/>
      <c r="H699" s="1"/>
      <c r="I699" s="7"/>
      <c r="J699" s="7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1"/>
      <c r="B700" s="1"/>
      <c r="C700" s="1"/>
      <c r="D700" s="2"/>
      <c r="E700" s="3"/>
      <c r="F700" s="1"/>
      <c r="G700" s="1"/>
      <c r="H700" s="1"/>
      <c r="I700" s="7"/>
      <c r="J700" s="7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1"/>
      <c r="B701" s="1"/>
      <c r="C701" s="1"/>
      <c r="D701" s="2"/>
      <c r="E701" s="3"/>
      <c r="F701" s="1"/>
      <c r="G701" s="1"/>
      <c r="H701" s="1"/>
      <c r="I701" s="7"/>
      <c r="J701" s="7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1"/>
      <c r="B702" s="1"/>
      <c r="C702" s="1"/>
      <c r="D702" s="2"/>
      <c r="E702" s="3"/>
      <c r="F702" s="1"/>
      <c r="G702" s="1"/>
      <c r="H702" s="1"/>
      <c r="I702" s="7"/>
      <c r="J702" s="7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1"/>
      <c r="B703" s="1"/>
      <c r="C703" s="1"/>
      <c r="D703" s="2"/>
      <c r="E703" s="3"/>
      <c r="F703" s="1"/>
      <c r="G703" s="1"/>
      <c r="H703" s="1"/>
      <c r="I703" s="7"/>
      <c r="J703" s="7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1"/>
      <c r="B704" s="1"/>
      <c r="C704" s="1"/>
      <c r="D704" s="2"/>
      <c r="E704" s="3"/>
      <c r="F704" s="1"/>
      <c r="G704" s="1"/>
      <c r="H704" s="1"/>
      <c r="I704" s="7"/>
      <c r="J704" s="7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1"/>
      <c r="B705" s="1"/>
      <c r="C705" s="1"/>
      <c r="D705" s="2"/>
      <c r="E705" s="3"/>
      <c r="F705" s="1"/>
      <c r="G705" s="1"/>
      <c r="H705" s="1"/>
      <c r="I705" s="7"/>
      <c r="J705" s="7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1"/>
      <c r="B706" s="1"/>
      <c r="C706" s="1"/>
      <c r="D706" s="2"/>
      <c r="E706" s="3"/>
      <c r="F706" s="1"/>
      <c r="G706" s="1"/>
      <c r="H706" s="1"/>
      <c r="I706" s="7"/>
      <c r="J706" s="7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1"/>
      <c r="B707" s="1"/>
      <c r="C707" s="1"/>
      <c r="D707" s="2"/>
      <c r="E707" s="3"/>
      <c r="F707" s="1"/>
      <c r="G707" s="1"/>
      <c r="H707" s="1"/>
      <c r="I707" s="7"/>
      <c r="J707" s="7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1"/>
      <c r="B708" s="1"/>
      <c r="C708" s="1"/>
      <c r="D708" s="2"/>
      <c r="E708" s="3"/>
      <c r="F708" s="1"/>
      <c r="G708" s="1"/>
      <c r="H708" s="1"/>
      <c r="I708" s="7"/>
      <c r="J708" s="7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1"/>
      <c r="B709" s="1"/>
      <c r="C709" s="1"/>
      <c r="D709" s="2"/>
      <c r="E709" s="3"/>
      <c r="F709" s="1"/>
      <c r="G709" s="1"/>
      <c r="H709" s="1"/>
      <c r="I709" s="7"/>
      <c r="J709" s="7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1"/>
      <c r="B710" s="1"/>
      <c r="C710" s="1"/>
      <c r="D710" s="2"/>
      <c r="E710" s="3"/>
      <c r="F710" s="1"/>
      <c r="G710" s="1"/>
      <c r="H710" s="1"/>
      <c r="I710" s="7"/>
      <c r="J710" s="7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1"/>
      <c r="B711" s="1"/>
      <c r="C711" s="1"/>
      <c r="D711" s="2"/>
      <c r="E711" s="3"/>
      <c r="F711" s="1"/>
      <c r="G711" s="1"/>
      <c r="H711" s="1"/>
      <c r="I711" s="7"/>
      <c r="J711" s="7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1"/>
      <c r="B712" s="1"/>
      <c r="C712" s="1"/>
      <c r="D712" s="2"/>
      <c r="E712" s="3"/>
      <c r="F712" s="1"/>
      <c r="G712" s="1"/>
      <c r="H712" s="1"/>
      <c r="I712" s="12"/>
      <c r="J712" s="7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1"/>
      <c r="B713" s="1"/>
      <c r="C713" s="1"/>
      <c r="D713" s="2"/>
      <c r="E713" s="3"/>
      <c r="F713" s="1"/>
      <c r="G713" s="1"/>
      <c r="H713" s="1"/>
      <c r="I713" s="7"/>
      <c r="J713" s="7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1"/>
      <c r="B714" s="1"/>
      <c r="C714" s="1"/>
      <c r="D714" s="2"/>
      <c r="E714" s="3"/>
      <c r="F714" s="1"/>
      <c r="G714" s="1"/>
      <c r="H714" s="1"/>
      <c r="I714" s="7"/>
      <c r="J714" s="7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1"/>
      <c r="B715" s="1"/>
      <c r="C715" s="1"/>
      <c r="D715" s="2"/>
      <c r="E715" s="3"/>
      <c r="F715" s="1"/>
      <c r="G715" s="1"/>
      <c r="H715" s="1"/>
      <c r="I715" s="7"/>
      <c r="J715" s="7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1"/>
      <c r="B716" s="1"/>
      <c r="C716" s="1"/>
      <c r="D716" s="2"/>
      <c r="E716" s="3"/>
      <c r="F716" s="1"/>
      <c r="G716" s="1"/>
      <c r="H716" s="1"/>
      <c r="I716" s="7"/>
      <c r="J716" s="7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1"/>
      <c r="B717" s="1"/>
      <c r="C717" s="1"/>
      <c r="D717" s="2"/>
      <c r="E717" s="3"/>
      <c r="F717" s="1"/>
      <c r="G717" s="1"/>
      <c r="H717" s="1"/>
      <c r="I717" s="7"/>
      <c r="J717" s="7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1"/>
      <c r="B718" s="1"/>
      <c r="C718" s="1"/>
      <c r="D718" s="2"/>
      <c r="E718" s="3"/>
      <c r="F718" s="1"/>
      <c r="G718" s="1"/>
      <c r="H718" s="1"/>
      <c r="I718" s="7"/>
      <c r="J718" s="7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1"/>
      <c r="B719" s="1"/>
      <c r="C719" s="1"/>
      <c r="D719" s="2"/>
      <c r="E719" s="3"/>
      <c r="F719" s="1"/>
      <c r="G719" s="1"/>
      <c r="H719" s="1"/>
      <c r="I719" s="7"/>
      <c r="J719" s="7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1"/>
      <c r="B720" s="1"/>
      <c r="C720" s="1"/>
      <c r="D720" s="2"/>
      <c r="E720" s="3"/>
      <c r="F720" s="1"/>
      <c r="G720" s="1"/>
      <c r="H720" s="1"/>
      <c r="I720" s="7"/>
      <c r="J720" s="7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1"/>
      <c r="B721" s="1"/>
      <c r="C721" s="1"/>
      <c r="D721" s="2"/>
      <c r="E721" s="3"/>
      <c r="F721" s="1"/>
      <c r="G721" s="1"/>
      <c r="H721" s="1"/>
      <c r="I721" s="7"/>
      <c r="J721" s="7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1"/>
      <c r="B722" s="1"/>
      <c r="C722" s="1"/>
      <c r="D722" s="2"/>
      <c r="E722" s="3"/>
      <c r="F722" s="1"/>
      <c r="G722" s="1"/>
      <c r="H722" s="1"/>
      <c r="I722" s="7"/>
      <c r="J722" s="7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1"/>
      <c r="B723" s="1"/>
      <c r="C723" s="1"/>
      <c r="D723" s="2"/>
      <c r="E723" s="3"/>
      <c r="F723" s="1"/>
      <c r="G723" s="1"/>
      <c r="H723" s="1"/>
      <c r="I723" s="7"/>
      <c r="J723" s="7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1"/>
      <c r="B724" s="1"/>
      <c r="C724" s="1"/>
      <c r="D724" s="2"/>
      <c r="E724" s="3"/>
      <c r="F724" s="1"/>
      <c r="G724" s="1"/>
      <c r="H724" s="1"/>
      <c r="I724" s="7"/>
      <c r="J724" s="7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1"/>
      <c r="B725" s="1"/>
      <c r="C725" s="1"/>
      <c r="D725" s="2"/>
      <c r="E725" s="3"/>
      <c r="F725" s="1"/>
      <c r="G725" s="1"/>
      <c r="H725" s="1"/>
      <c r="I725" s="7"/>
      <c r="J725" s="7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1"/>
      <c r="B726" s="1"/>
      <c r="C726" s="1"/>
      <c r="D726" s="2"/>
      <c r="E726" s="3"/>
      <c r="F726" s="1"/>
      <c r="G726" s="1"/>
      <c r="H726" s="1"/>
      <c r="I726" s="7"/>
      <c r="J726" s="7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1"/>
      <c r="B727" s="1"/>
      <c r="C727" s="1"/>
      <c r="D727" s="2"/>
      <c r="E727" s="3"/>
      <c r="F727" s="1"/>
      <c r="G727" s="1"/>
      <c r="H727" s="1"/>
      <c r="I727" s="7"/>
      <c r="J727" s="7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1"/>
      <c r="B728" s="1"/>
      <c r="C728" s="1"/>
      <c r="D728" s="2"/>
      <c r="E728" s="3"/>
      <c r="F728" s="1"/>
      <c r="G728" s="1"/>
      <c r="H728" s="1"/>
      <c r="I728" s="7"/>
      <c r="J728" s="7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1"/>
      <c r="B729" s="1"/>
      <c r="C729" s="1"/>
      <c r="D729" s="2"/>
      <c r="E729" s="3"/>
      <c r="F729" s="1"/>
      <c r="G729" s="1"/>
      <c r="H729" s="1"/>
      <c r="I729" s="7"/>
      <c r="J729" s="7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1"/>
      <c r="B730" s="1"/>
      <c r="C730" s="1"/>
      <c r="D730" s="2"/>
      <c r="E730" s="3"/>
      <c r="F730" s="1"/>
      <c r="G730" s="1"/>
      <c r="H730" s="1"/>
      <c r="I730" s="7"/>
      <c r="J730" s="7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1"/>
      <c r="B731" s="1"/>
      <c r="C731" s="1"/>
      <c r="D731" s="2"/>
      <c r="E731" s="3"/>
      <c r="F731" s="1"/>
      <c r="G731" s="1"/>
      <c r="H731" s="1"/>
      <c r="I731" s="7"/>
      <c r="J731" s="7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1"/>
      <c r="B732" s="1"/>
      <c r="C732" s="1"/>
      <c r="D732" s="2"/>
      <c r="E732" s="3"/>
      <c r="F732" s="1"/>
      <c r="G732" s="1"/>
      <c r="H732" s="1"/>
      <c r="I732" s="7"/>
      <c r="J732" s="7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1"/>
      <c r="B733" s="1"/>
      <c r="C733" s="1"/>
      <c r="D733" s="2"/>
      <c r="E733" s="3"/>
      <c r="F733" s="1"/>
      <c r="G733" s="1"/>
      <c r="H733" s="1"/>
      <c r="I733" s="13"/>
      <c r="J733" s="7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1"/>
      <c r="B734" s="1"/>
      <c r="C734" s="1"/>
      <c r="D734" s="2"/>
      <c r="E734" s="3"/>
      <c r="F734" s="1"/>
      <c r="G734" s="1"/>
      <c r="H734" s="1"/>
      <c r="I734" s="7"/>
      <c r="J734" s="7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1"/>
      <c r="B735" s="1"/>
      <c r="C735" s="1"/>
      <c r="D735" s="2"/>
      <c r="E735" s="3"/>
      <c r="F735" s="1"/>
      <c r="G735" s="1"/>
      <c r="H735" s="1"/>
      <c r="I735" s="7"/>
      <c r="J735" s="7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1"/>
      <c r="B736" s="1"/>
      <c r="C736" s="1"/>
      <c r="D736" s="2"/>
      <c r="E736" s="3"/>
      <c r="F736" s="1"/>
      <c r="G736" s="1"/>
      <c r="H736" s="1"/>
      <c r="I736" s="7"/>
      <c r="J736" s="7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1"/>
      <c r="B737" s="1"/>
      <c r="C737" s="1"/>
      <c r="D737" s="2"/>
      <c r="E737" s="3"/>
      <c r="F737" s="1"/>
      <c r="G737" s="1"/>
      <c r="H737" s="1"/>
      <c r="I737" s="7"/>
      <c r="J737" s="7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1"/>
      <c r="B738" s="1"/>
      <c r="C738" s="1"/>
      <c r="D738" s="2"/>
      <c r="E738" s="3"/>
      <c r="F738" s="1"/>
      <c r="G738" s="1"/>
      <c r="H738" s="1"/>
      <c r="I738" s="7"/>
      <c r="J738" s="7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1"/>
      <c r="B739" s="1"/>
      <c r="C739" s="1"/>
      <c r="D739" s="2"/>
      <c r="E739" s="3"/>
      <c r="F739" s="1"/>
      <c r="G739" s="1"/>
      <c r="H739" s="1"/>
      <c r="I739" s="7"/>
      <c r="J739" s="7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1"/>
      <c r="B740" s="1"/>
      <c r="C740" s="1"/>
      <c r="D740" s="2"/>
      <c r="E740" s="3"/>
      <c r="F740" s="1"/>
      <c r="G740" s="1"/>
      <c r="H740" s="1"/>
      <c r="I740" s="7"/>
      <c r="J740" s="7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1"/>
      <c r="B741" s="1"/>
      <c r="C741" s="1"/>
      <c r="D741" s="2"/>
      <c r="E741" s="3"/>
      <c r="F741" s="1"/>
      <c r="G741" s="1"/>
      <c r="H741" s="1"/>
      <c r="I741" s="7"/>
      <c r="J741" s="7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1"/>
      <c r="B742" s="1"/>
      <c r="C742" s="1"/>
      <c r="D742" s="2"/>
      <c r="E742" s="3"/>
      <c r="F742" s="1"/>
      <c r="G742" s="1"/>
      <c r="H742" s="1"/>
      <c r="I742" s="7"/>
      <c r="J742" s="7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1"/>
      <c r="B743" s="1"/>
      <c r="C743" s="1"/>
      <c r="D743" s="2"/>
      <c r="E743" s="3"/>
      <c r="F743" s="1"/>
      <c r="G743" s="1"/>
      <c r="H743" s="1"/>
      <c r="I743" s="7"/>
      <c r="J743" s="7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1"/>
      <c r="B744" s="1"/>
      <c r="C744" s="1"/>
      <c r="D744" s="2"/>
      <c r="E744" s="3"/>
      <c r="F744" s="1"/>
      <c r="G744" s="1"/>
      <c r="H744" s="1"/>
      <c r="I744" s="7"/>
      <c r="J744" s="7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1"/>
      <c r="B745" s="1"/>
      <c r="C745" s="1"/>
      <c r="D745" s="2"/>
      <c r="E745" s="3"/>
      <c r="F745" s="1"/>
      <c r="G745" s="1"/>
      <c r="H745" s="1"/>
      <c r="I745" s="7"/>
      <c r="J745" s="7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1"/>
      <c r="B746" s="1"/>
      <c r="C746" s="1"/>
      <c r="D746" s="2"/>
      <c r="E746" s="3"/>
      <c r="F746" s="1"/>
      <c r="G746" s="1"/>
      <c r="H746" s="1"/>
      <c r="I746" s="7"/>
      <c r="J746" s="7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1"/>
      <c r="B747" s="1"/>
      <c r="C747" s="1"/>
      <c r="D747" s="2"/>
      <c r="E747" s="3"/>
      <c r="F747" s="1"/>
      <c r="G747" s="18"/>
      <c r="H747" s="1"/>
      <c r="I747" s="7"/>
      <c r="J747" s="7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1"/>
      <c r="B748" s="1"/>
      <c r="C748" s="1"/>
      <c r="D748" s="2"/>
      <c r="E748" s="3"/>
      <c r="F748" s="1"/>
      <c r="G748" s="1"/>
      <c r="H748" s="1"/>
      <c r="I748" s="7"/>
      <c r="J748" s="7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1"/>
      <c r="B749" s="1"/>
      <c r="C749" s="1"/>
      <c r="D749" s="2"/>
      <c r="E749" s="3"/>
      <c r="F749" s="1"/>
      <c r="G749" s="1"/>
      <c r="H749" s="1"/>
      <c r="I749" s="7"/>
      <c r="J749" s="7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1"/>
      <c r="B750" s="1"/>
      <c r="C750" s="1"/>
      <c r="D750" s="2"/>
      <c r="E750" s="3"/>
      <c r="F750" s="1"/>
      <c r="G750" s="1"/>
      <c r="H750" s="1"/>
      <c r="I750" s="7"/>
      <c r="J750" s="7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1"/>
      <c r="B751" s="1"/>
      <c r="C751" s="1"/>
      <c r="D751" s="2"/>
      <c r="E751" s="3"/>
      <c r="F751" s="1"/>
      <c r="G751" s="1"/>
      <c r="H751" s="1"/>
      <c r="I751" s="7"/>
      <c r="J751" s="7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1"/>
      <c r="B752" s="1"/>
      <c r="C752" s="1"/>
      <c r="D752" s="2"/>
      <c r="E752" s="3"/>
      <c r="F752" s="1"/>
      <c r="G752" s="1"/>
      <c r="H752" s="1"/>
      <c r="I752" s="7"/>
      <c r="J752" s="7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1"/>
      <c r="B753" s="1"/>
      <c r="C753" s="1"/>
      <c r="D753" s="2"/>
      <c r="E753" s="3"/>
      <c r="F753" s="1"/>
      <c r="G753" s="1"/>
      <c r="H753" s="1"/>
      <c r="I753" s="7"/>
      <c r="J753" s="7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1"/>
      <c r="B754" s="1"/>
      <c r="C754" s="1"/>
      <c r="D754" s="2"/>
      <c r="E754" s="3"/>
      <c r="F754" s="1"/>
      <c r="G754" s="1"/>
      <c r="H754" s="1"/>
      <c r="I754" s="7"/>
      <c r="J754" s="7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1"/>
      <c r="B755" s="1"/>
      <c r="C755" s="1"/>
      <c r="D755" s="2"/>
      <c r="E755" s="3"/>
      <c r="F755" s="1"/>
      <c r="G755" s="1"/>
      <c r="H755" s="1"/>
      <c r="I755" s="7"/>
      <c r="J755" s="7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1"/>
      <c r="B756" s="1"/>
      <c r="C756" s="1"/>
      <c r="D756" s="2"/>
      <c r="E756" s="3"/>
      <c r="F756" s="1"/>
      <c r="G756" s="1"/>
      <c r="H756" s="1"/>
      <c r="I756" s="7"/>
      <c r="J756" s="7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1"/>
      <c r="B757" s="1"/>
      <c r="C757" s="1"/>
      <c r="D757" s="2"/>
      <c r="E757" s="3"/>
      <c r="F757" s="1"/>
      <c r="G757" s="1"/>
      <c r="H757" s="1"/>
      <c r="I757" s="7"/>
      <c r="J757" s="7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1"/>
      <c r="B758" s="1"/>
      <c r="C758" s="1"/>
      <c r="D758" s="2"/>
      <c r="E758" s="3"/>
      <c r="F758" s="1"/>
      <c r="G758" s="1"/>
      <c r="H758" s="1"/>
      <c r="I758" s="7"/>
      <c r="J758" s="7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1"/>
      <c r="B759" s="1"/>
      <c r="C759" s="1"/>
      <c r="D759" s="2"/>
      <c r="E759" s="3"/>
      <c r="F759" s="1"/>
      <c r="G759" s="1"/>
      <c r="H759" s="1"/>
      <c r="I759" s="7"/>
      <c r="J759" s="7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1"/>
      <c r="B760" s="1"/>
      <c r="C760" s="1"/>
      <c r="D760" s="2"/>
      <c r="E760" s="3"/>
      <c r="F760" s="1"/>
      <c r="G760" s="1"/>
      <c r="H760" s="1"/>
      <c r="I760" s="7"/>
      <c r="J760" s="7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1"/>
      <c r="B761" s="1"/>
      <c r="C761" s="1"/>
      <c r="D761" s="2"/>
      <c r="E761" s="3"/>
      <c r="F761" s="1"/>
      <c r="G761" s="1"/>
      <c r="H761" s="1"/>
      <c r="I761" s="7"/>
      <c r="J761" s="7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1"/>
      <c r="B762" s="1"/>
      <c r="C762" s="1"/>
      <c r="D762" s="2"/>
      <c r="E762" s="3"/>
      <c r="F762" s="1"/>
      <c r="G762" s="1"/>
      <c r="H762" s="1"/>
      <c r="I762" s="7"/>
      <c r="J762" s="7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1"/>
      <c r="B763" s="1"/>
      <c r="C763" s="1"/>
      <c r="D763" s="2"/>
      <c r="E763" s="3"/>
      <c r="F763" s="1"/>
      <c r="G763" s="1"/>
      <c r="H763" s="1"/>
      <c r="I763" s="7"/>
      <c r="J763" s="7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1"/>
      <c r="B764" s="1"/>
      <c r="C764" s="1"/>
      <c r="D764" s="2"/>
      <c r="E764" s="3"/>
      <c r="F764" s="1"/>
      <c r="G764" s="1"/>
      <c r="H764" s="1"/>
      <c r="I764" s="7"/>
      <c r="J764" s="7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1"/>
      <c r="B765" s="1"/>
      <c r="C765" s="1"/>
      <c r="D765" s="2"/>
      <c r="E765" s="3"/>
      <c r="F765" s="1"/>
      <c r="G765" s="1"/>
      <c r="H765" s="1"/>
      <c r="I765" s="7"/>
      <c r="J765" s="7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1"/>
      <c r="B766" s="1"/>
      <c r="C766" s="1"/>
      <c r="D766" s="2"/>
      <c r="E766" s="3"/>
      <c r="F766" s="1"/>
      <c r="G766" s="1"/>
      <c r="H766" s="1"/>
      <c r="I766" s="7"/>
      <c r="J766" s="7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1"/>
      <c r="B767" s="1"/>
      <c r="C767" s="1"/>
      <c r="D767" s="2"/>
      <c r="E767" s="3"/>
      <c r="F767" s="1"/>
      <c r="G767" s="1"/>
      <c r="H767" s="1"/>
      <c r="I767" s="7"/>
      <c r="J767" s="7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1"/>
      <c r="B768" s="1"/>
      <c r="C768" s="1"/>
      <c r="D768" s="2"/>
      <c r="E768" s="3"/>
      <c r="F768" s="1"/>
      <c r="G768" s="1"/>
      <c r="H768" s="1"/>
      <c r="I768" s="7"/>
      <c r="J768" s="7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1"/>
      <c r="B769" s="1"/>
      <c r="C769" s="1"/>
      <c r="D769" s="2"/>
      <c r="E769" s="3"/>
      <c r="F769" s="1"/>
      <c r="G769" s="1"/>
      <c r="H769" s="1"/>
      <c r="I769" s="7"/>
      <c r="J769" s="7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1"/>
      <c r="B770" s="1"/>
      <c r="C770" s="1"/>
      <c r="D770" s="2"/>
      <c r="E770" s="3"/>
      <c r="F770" s="1"/>
      <c r="G770" s="1"/>
      <c r="H770" s="1"/>
      <c r="I770" s="7"/>
      <c r="J770" s="7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1"/>
      <c r="B771" s="1"/>
      <c r="C771" s="1"/>
      <c r="D771" s="2"/>
      <c r="E771" s="3"/>
      <c r="F771" s="1"/>
      <c r="G771" s="1"/>
      <c r="H771" s="1"/>
      <c r="I771" s="7"/>
      <c r="J771" s="7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1"/>
      <c r="B772" s="1"/>
      <c r="C772" s="1"/>
      <c r="D772" s="2"/>
      <c r="E772" s="3"/>
      <c r="F772" s="1"/>
      <c r="G772" s="1"/>
      <c r="H772" s="1"/>
      <c r="I772" s="7"/>
      <c r="J772" s="7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1"/>
      <c r="B773" s="1"/>
      <c r="C773" s="1"/>
      <c r="D773" s="2"/>
      <c r="E773" s="3"/>
      <c r="F773" s="1"/>
      <c r="G773" s="1"/>
      <c r="H773" s="1"/>
      <c r="I773" s="7"/>
      <c r="J773" s="7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1"/>
      <c r="B774" s="1"/>
      <c r="C774" s="1"/>
      <c r="D774" s="2"/>
      <c r="E774" s="3"/>
      <c r="F774" s="1"/>
      <c r="G774" s="1"/>
      <c r="H774" s="1"/>
      <c r="I774" s="7"/>
      <c r="J774" s="7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1"/>
      <c r="B775" s="1"/>
      <c r="C775" s="1"/>
      <c r="D775" s="2"/>
      <c r="E775" s="3"/>
      <c r="F775" s="1"/>
      <c r="G775" s="1"/>
      <c r="H775" s="1"/>
      <c r="I775" s="7"/>
      <c r="J775" s="7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1"/>
      <c r="B776" s="1"/>
      <c r="C776" s="1"/>
      <c r="D776" s="2"/>
      <c r="E776" s="3"/>
      <c r="F776" s="1"/>
      <c r="G776" s="1"/>
      <c r="H776" s="1"/>
      <c r="I776" s="7"/>
      <c r="J776" s="7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1"/>
      <c r="B777" s="1"/>
      <c r="C777" s="1"/>
      <c r="D777" s="2"/>
      <c r="E777" s="3"/>
      <c r="F777" s="1"/>
      <c r="G777" s="1"/>
      <c r="H777" s="1"/>
      <c r="I777" s="7"/>
      <c r="J777" s="7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1"/>
      <c r="B778" s="1"/>
      <c r="C778" s="1"/>
      <c r="D778" s="2"/>
      <c r="E778" s="3"/>
      <c r="F778" s="1"/>
      <c r="G778" s="1"/>
      <c r="H778" s="1"/>
      <c r="I778" s="7"/>
      <c r="J778" s="7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1"/>
      <c r="B779" s="1"/>
      <c r="C779" s="1"/>
      <c r="D779" s="2"/>
      <c r="E779" s="3"/>
      <c r="F779" s="1"/>
      <c r="G779" s="1"/>
      <c r="H779" s="1"/>
      <c r="I779" s="7"/>
      <c r="J779" s="7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1"/>
      <c r="B780" s="1"/>
      <c r="C780" s="1"/>
      <c r="D780" s="2"/>
      <c r="E780" s="3"/>
      <c r="F780" s="1"/>
      <c r="G780" s="1"/>
      <c r="H780" s="1"/>
      <c r="I780" s="7"/>
      <c r="J780" s="7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1"/>
      <c r="B781" s="1"/>
      <c r="C781" s="1"/>
      <c r="D781" s="2"/>
      <c r="E781" s="3"/>
      <c r="F781" s="1"/>
      <c r="G781" s="1"/>
      <c r="H781" s="1"/>
      <c r="I781" s="7"/>
      <c r="J781" s="7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1"/>
      <c r="B782" s="1"/>
      <c r="C782" s="1"/>
      <c r="D782" s="2"/>
      <c r="E782" s="3"/>
      <c r="F782" s="1"/>
      <c r="G782" s="1"/>
      <c r="H782" s="1"/>
      <c r="I782" s="7"/>
      <c r="J782" s="7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1"/>
      <c r="B783" s="1"/>
      <c r="C783" s="1"/>
      <c r="D783" s="2"/>
      <c r="E783" s="3"/>
      <c r="F783" s="1"/>
      <c r="G783" s="1"/>
      <c r="H783" s="1"/>
      <c r="I783" s="7"/>
      <c r="J783" s="7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1"/>
      <c r="B784" s="1"/>
      <c r="C784" s="1"/>
      <c r="D784" s="2"/>
      <c r="E784" s="3"/>
      <c r="F784" s="1"/>
      <c r="G784" s="1"/>
      <c r="H784" s="1"/>
      <c r="I784" s="7"/>
      <c r="J784" s="7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1"/>
      <c r="B785" s="1"/>
      <c r="C785" s="1"/>
      <c r="D785" s="2"/>
      <c r="E785" s="3"/>
      <c r="F785" s="1"/>
      <c r="G785" s="1"/>
      <c r="H785" s="1"/>
      <c r="I785" s="7"/>
      <c r="J785" s="7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1"/>
      <c r="B786" s="1"/>
      <c r="C786" s="1"/>
      <c r="D786" s="2"/>
      <c r="E786" s="3"/>
      <c r="F786" s="1"/>
      <c r="G786" s="1"/>
      <c r="H786" s="1"/>
      <c r="I786" s="7"/>
      <c r="J786" s="7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1"/>
      <c r="B787" s="1"/>
      <c r="C787" s="1"/>
      <c r="D787" s="2"/>
      <c r="E787" s="3"/>
      <c r="F787" s="1"/>
      <c r="G787" s="1"/>
      <c r="H787" s="1"/>
      <c r="I787" s="7"/>
      <c r="J787" s="7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1"/>
      <c r="B788" s="1"/>
      <c r="C788" s="1"/>
      <c r="D788" s="2"/>
      <c r="E788" s="3"/>
      <c r="F788" s="1"/>
      <c r="G788" s="1"/>
      <c r="H788" s="1"/>
      <c r="I788" s="7"/>
      <c r="J788" s="7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1"/>
      <c r="B789" s="1"/>
      <c r="C789" s="1"/>
      <c r="D789" s="2"/>
      <c r="E789" s="3"/>
      <c r="F789" s="1"/>
      <c r="G789" s="1"/>
      <c r="H789" s="1"/>
      <c r="I789" s="7"/>
      <c r="J789" s="7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1"/>
      <c r="B790" s="1"/>
      <c r="C790" s="1"/>
      <c r="D790" s="2"/>
      <c r="E790" s="3"/>
      <c r="F790" s="1"/>
      <c r="G790" s="1"/>
      <c r="H790" s="1"/>
      <c r="I790" s="7"/>
      <c r="J790" s="7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1"/>
      <c r="B791" s="1"/>
      <c r="C791" s="1"/>
      <c r="D791" s="2"/>
      <c r="E791" s="3"/>
      <c r="F791" s="1"/>
      <c r="G791" s="1"/>
      <c r="H791" s="1"/>
      <c r="I791" s="7"/>
      <c r="J791" s="7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1"/>
      <c r="B792" s="1"/>
      <c r="C792" s="1"/>
      <c r="D792" s="2"/>
      <c r="E792" s="3"/>
      <c r="F792" s="1"/>
      <c r="G792" s="1"/>
      <c r="H792" s="1"/>
      <c r="I792" s="7"/>
      <c r="J792" s="7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1"/>
      <c r="B793" s="1"/>
      <c r="C793" s="1"/>
      <c r="D793" s="2"/>
      <c r="E793" s="3"/>
      <c r="F793" s="1"/>
      <c r="G793" s="1"/>
      <c r="H793" s="1"/>
      <c r="I793" s="7"/>
      <c r="J793" s="7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1"/>
      <c r="B794" s="1"/>
      <c r="C794" s="1"/>
      <c r="D794" s="2"/>
      <c r="E794" s="3"/>
      <c r="F794" s="1"/>
      <c r="G794" s="1"/>
      <c r="H794" s="1"/>
      <c r="I794" s="7"/>
      <c r="J794" s="7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1"/>
      <c r="B795" s="1"/>
      <c r="C795" s="1"/>
      <c r="D795" s="2"/>
      <c r="E795" s="3"/>
      <c r="F795" s="1"/>
      <c r="G795" s="1"/>
      <c r="H795" s="1"/>
      <c r="I795" s="7"/>
      <c r="J795" s="7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1"/>
      <c r="B796" s="1"/>
      <c r="C796" s="1"/>
      <c r="D796" s="2"/>
      <c r="E796" s="3"/>
      <c r="F796" s="1"/>
      <c r="G796" s="1"/>
      <c r="H796" s="1"/>
      <c r="I796" s="7"/>
      <c r="J796" s="7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1"/>
      <c r="B797" s="1"/>
      <c r="C797" s="1"/>
      <c r="D797" s="2"/>
      <c r="E797" s="3"/>
      <c r="F797" s="1"/>
      <c r="G797" s="1"/>
      <c r="H797" s="1"/>
      <c r="I797" s="7"/>
      <c r="J797" s="7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1"/>
      <c r="B798" s="1"/>
      <c r="C798" s="1"/>
      <c r="D798" s="2"/>
      <c r="E798" s="3"/>
      <c r="F798" s="1"/>
      <c r="G798" s="1"/>
      <c r="H798" s="1"/>
      <c r="I798" s="7"/>
      <c r="J798" s="7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1"/>
      <c r="B799" s="1"/>
      <c r="C799" s="1"/>
      <c r="D799" s="2"/>
      <c r="E799" s="3"/>
      <c r="F799" s="1"/>
      <c r="G799" s="1"/>
      <c r="H799" s="1"/>
      <c r="I799" s="7"/>
      <c r="J799" s="7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1"/>
      <c r="B800" s="1"/>
      <c r="C800" s="1"/>
      <c r="D800" s="2"/>
      <c r="E800" s="3"/>
      <c r="F800" s="1"/>
      <c r="G800" s="1"/>
      <c r="H800" s="1"/>
      <c r="I800" s="7"/>
      <c r="J800" s="7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1"/>
      <c r="B801" s="1"/>
      <c r="C801" s="1"/>
      <c r="D801" s="2"/>
      <c r="E801" s="3"/>
      <c r="F801" s="1"/>
      <c r="G801" s="1"/>
      <c r="H801" s="1"/>
      <c r="I801" s="7"/>
      <c r="J801" s="7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1"/>
      <c r="B802" s="1"/>
      <c r="C802" s="1"/>
      <c r="D802" s="2"/>
      <c r="E802" s="3"/>
      <c r="F802" s="1"/>
      <c r="G802" s="1"/>
      <c r="H802" s="1"/>
      <c r="I802" s="7"/>
      <c r="J802" s="7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1"/>
      <c r="B803" s="1"/>
      <c r="C803" s="1"/>
      <c r="D803" s="2"/>
      <c r="E803" s="3"/>
      <c r="F803" s="1"/>
      <c r="G803" s="1"/>
      <c r="H803" s="1"/>
      <c r="I803" s="7"/>
      <c r="J803" s="7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1"/>
      <c r="B804" s="1"/>
      <c r="C804" s="1"/>
      <c r="D804" s="2"/>
      <c r="E804" s="3"/>
      <c r="F804" s="1"/>
      <c r="G804" s="1"/>
      <c r="H804" s="1"/>
      <c r="I804" s="7"/>
      <c r="J804" s="7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1"/>
      <c r="B805" s="1"/>
      <c r="C805" s="1"/>
      <c r="D805" s="2"/>
      <c r="E805" s="3"/>
      <c r="F805" s="1"/>
      <c r="G805" s="1"/>
      <c r="H805" s="1"/>
      <c r="I805" s="7"/>
      <c r="J805" s="7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1"/>
      <c r="B806" s="1"/>
      <c r="C806" s="1"/>
      <c r="D806" s="2"/>
      <c r="E806" s="3"/>
      <c r="F806" s="1"/>
      <c r="G806" s="1"/>
      <c r="H806" s="1"/>
      <c r="I806" s="7"/>
      <c r="J806" s="7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1"/>
      <c r="B807" s="1"/>
      <c r="C807" s="1"/>
      <c r="D807" s="2"/>
      <c r="E807" s="3"/>
      <c r="F807" s="1"/>
      <c r="G807" s="1"/>
      <c r="H807" s="1"/>
      <c r="I807" s="7"/>
      <c r="J807" s="7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1"/>
      <c r="B808" s="1"/>
      <c r="C808" s="1"/>
      <c r="D808" s="2"/>
      <c r="E808" s="3"/>
      <c r="F808" s="1"/>
      <c r="G808" s="1"/>
      <c r="H808" s="1"/>
      <c r="I808" s="7"/>
      <c r="J808" s="7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1"/>
      <c r="B809" s="1"/>
      <c r="C809" s="1"/>
      <c r="D809" s="2"/>
      <c r="E809" s="3"/>
      <c r="F809" s="1"/>
      <c r="G809" s="1"/>
      <c r="H809" s="1"/>
      <c r="I809" s="7"/>
      <c r="J809" s="7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1"/>
      <c r="B810" s="1"/>
      <c r="C810" s="1"/>
      <c r="D810" s="2"/>
      <c r="E810" s="3"/>
      <c r="F810" s="1"/>
      <c r="G810" s="1"/>
      <c r="H810" s="1"/>
      <c r="I810" s="7"/>
      <c r="J810" s="7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1"/>
      <c r="B811" s="1"/>
      <c r="C811" s="1"/>
      <c r="D811" s="2"/>
      <c r="E811" s="3"/>
      <c r="F811" s="1"/>
      <c r="G811" s="1"/>
      <c r="H811" s="1"/>
      <c r="I811" s="7"/>
      <c r="J811" s="7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1"/>
      <c r="B812" s="1"/>
      <c r="C812" s="1"/>
      <c r="D812" s="2"/>
      <c r="E812" s="3"/>
      <c r="F812" s="1"/>
      <c r="G812" s="1"/>
      <c r="H812" s="1"/>
      <c r="I812" s="7"/>
      <c r="J812" s="7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1"/>
      <c r="B813" s="1"/>
      <c r="C813" s="1"/>
      <c r="D813" s="2"/>
      <c r="E813" s="3"/>
      <c r="F813" s="1"/>
      <c r="G813" s="1"/>
      <c r="H813" s="1"/>
      <c r="I813" s="7"/>
      <c r="J813" s="7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1"/>
      <c r="B814" s="1"/>
      <c r="C814" s="1"/>
      <c r="D814" s="2"/>
      <c r="E814" s="3"/>
      <c r="F814" s="1"/>
      <c r="G814" s="1"/>
      <c r="H814" s="1"/>
      <c r="I814" s="7"/>
      <c r="J814" s="7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1"/>
      <c r="B815" s="1"/>
      <c r="C815" s="1"/>
      <c r="D815" s="2"/>
      <c r="E815" s="3"/>
      <c r="F815" s="1"/>
      <c r="G815" s="1"/>
      <c r="H815" s="1"/>
      <c r="I815" s="7"/>
      <c r="J815" s="7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1"/>
      <c r="B816" s="1"/>
      <c r="C816" s="1"/>
      <c r="D816" s="2"/>
      <c r="E816" s="3"/>
      <c r="F816" s="1"/>
      <c r="G816" s="1"/>
      <c r="H816" s="1"/>
      <c r="I816" s="7"/>
      <c r="J816" s="7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1"/>
      <c r="B817" s="1"/>
      <c r="C817" s="1"/>
      <c r="D817" s="2"/>
      <c r="E817" s="3"/>
      <c r="F817" s="1"/>
      <c r="G817" s="1"/>
      <c r="H817" s="1"/>
      <c r="I817" s="7"/>
      <c r="J817" s="7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1"/>
      <c r="B818" s="1"/>
      <c r="C818" s="1"/>
      <c r="D818" s="2"/>
      <c r="E818" s="3"/>
      <c r="F818" s="1"/>
      <c r="G818" s="1"/>
      <c r="H818" s="1"/>
      <c r="I818" s="7"/>
      <c r="J818" s="7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1"/>
      <c r="B819" s="1"/>
      <c r="C819" s="1"/>
      <c r="D819" s="2"/>
      <c r="E819" s="3"/>
      <c r="F819" s="1"/>
      <c r="G819" s="1"/>
      <c r="H819" s="1"/>
      <c r="I819" s="7"/>
      <c r="J819" s="7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1"/>
      <c r="B820" s="1"/>
      <c r="C820" s="1"/>
      <c r="D820" s="2"/>
      <c r="E820" s="3"/>
      <c r="F820" s="1"/>
      <c r="G820" s="1"/>
      <c r="H820" s="1"/>
      <c r="I820" s="7"/>
      <c r="J820" s="7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1"/>
      <c r="B821" s="1"/>
      <c r="C821" s="1"/>
      <c r="D821" s="2"/>
      <c r="E821" s="3"/>
      <c r="F821" s="1"/>
      <c r="G821" s="1"/>
      <c r="H821" s="1"/>
      <c r="I821" s="7"/>
      <c r="J821" s="7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1"/>
      <c r="B822" s="1"/>
      <c r="C822" s="1"/>
      <c r="D822" s="2"/>
      <c r="E822" s="3"/>
      <c r="F822" s="1"/>
      <c r="G822" s="1"/>
      <c r="H822" s="1"/>
      <c r="I822" s="7"/>
      <c r="J822" s="7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1"/>
      <c r="B823" s="1"/>
      <c r="C823" s="1"/>
      <c r="D823" s="2"/>
      <c r="E823" s="3"/>
      <c r="F823" s="1"/>
      <c r="G823" s="1"/>
      <c r="H823" s="1"/>
      <c r="I823" s="7"/>
      <c r="J823" s="7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1"/>
      <c r="B824" s="1"/>
      <c r="C824" s="1"/>
      <c r="D824" s="2"/>
      <c r="E824" s="3"/>
      <c r="F824" s="1"/>
      <c r="G824" s="1"/>
      <c r="H824" s="1"/>
      <c r="I824" s="7"/>
      <c r="J824" s="7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1"/>
      <c r="B825" s="1"/>
      <c r="C825" s="1"/>
      <c r="D825" s="2"/>
      <c r="E825" s="3"/>
      <c r="F825" s="1"/>
      <c r="G825" s="1"/>
      <c r="H825" s="1"/>
      <c r="I825" s="7"/>
      <c r="J825" s="7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1"/>
      <c r="B826" s="1"/>
      <c r="C826" s="1"/>
      <c r="D826" s="2"/>
      <c r="E826" s="3"/>
      <c r="F826" s="1"/>
      <c r="G826" s="1"/>
      <c r="H826" s="1"/>
      <c r="I826" s="7"/>
      <c r="J826" s="7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1"/>
      <c r="B827" s="1"/>
      <c r="C827" s="1"/>
      <c r="D827" s="2"/>
      <c r="E827" s="3"/>
      <c r="F827" s="1"/>
      <c r="G827" s="1"/>
      <c r="H827" s="1"/>
      <c r="I827" s="7"/>
      <c r="J827" s="7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1"/>
      <c r="B828" s="1"/>
      <c r="C828" s="1"/>
      <c r="D828" s="2"/>
      <c r="E828" s="3"/>
      <c r="F828" s="1"/>
      <c r="G828" s="1"/>
      <c r="H828" s="1"/>
      <c r="I828" s="7"/>
      <c r="J828" s="7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1"/>
      <c r="B829" s="1"/>
      <c r="C829" s="1"/>
      <c r="D829" s="2"/>
      <c r="E829" s="3"/>
      <c r="F829" s="1"/>
      <c r="G829" s="1"/>
      <c r="H829" s="1"/>
      <c r="I829" s="7"/>
      <c r="J829" s="7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1"/>
      <c r="B830" s="1"/>
      <c r="C830" s="1"/>
      <c r="D830" s="2"/>
      <c r="E830" s="3"/>
      <c r="F830" s="1"/>
      <c r="G830" s="1"/>
      <c r="H830" s="1"/>
      <c r="I830" s="7"/>
      <c r="J830" s="7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1"/>
      <c r="B831" s="1"/>
      <c r="C831" s="1"/>
      <c r="D831" s="2"/>
      <c r="E831" s="3"/>
      <c r="F831" s="1"/>
      <c r="G831" s="1"/>
      <c r="H831" s="1"/>
      <c r="I831" s="7"/>
      <c r="J831" s="7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1"/>
      <c r="B832" s="1"/>
      <c r="C832" s="1"/>
      <c r="D832" s="2"/>
      <c r="E832" s="3"/>
      <c r="F832" s="1"/>
      <c r="G832" s="1"/>
      <c r="H832" s="1"/>
      <c r="I832" s="7"/>
      <c r="J832" s="7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1"/>
      <c r="B833" s="1"/>
      <c r="C833" s="1"/>
      <c r="D833" s="2"/>
      <c r="E833" s="3"/>
      <c r="F833" s="1"/>
      <c r="G833" s="1"/>
      <c r="H833" s="1"/>
      <c r="I833" s="7"/>
      <c r="J833" s="7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1"/>
      <c r="B834" s="1"/>
      <c r="C834" s="1"/>
      <c r="D834" s="2"/>
      <c r="E834" s="3"/>
      <c r="F834" s="1"/>
      <c r="G834" s="1"/>
      <c r="H834" s="1"/>
      <c r="I834" s="7"/>
      <c r="J834" s="7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1"/>
      <c r="B835" s="1"/>
      <c r="C835" s="1"/>
      <c r="D835" s="2"/>
      <c r="E835" s="3"/>
      <c r="F835" s="1"/>
      <c r="G835" s="1"/>
      <c r="H835" s="1"/>
      <c r="I835" s="7"/>
      <c r="J835" s="7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1"/>
      <c r="B836" s="1"/>
      <c r="C836" s="1"/>
      <c r="D836" s="2"/>
      <c r="E836" s="3"/>
      <c r="F836" s="1"/>
      <c r="G836" s="1"/>
      <c r="H836" s="1"/>
      <c r="I836" s="7"/>
      <c r="J836" s="7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1"/>
      <c r="B837" s="1"/>
      <c r="C837" s="1"/>
      <c r="D837" s="2"/>
      <c r="E837" s="3"/>
      <c r="F837" s="1"/>
      <c r="G837" s="1"/>
      <c r="H837" s="1"/>
      <c r="I837" s="7"/>
      <c r="J837" s="7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1"/>
      <c r="B838" s="1"/>
      <c r="C838" s="1"/>
      <c r="D838" s="2"/>
      <c r="E838" s="3"/>
      <c r="F838" s="1"/>
      <c r="G838" s="1"/>
      <c r="H838" s="1"/>
      <c r="I838" s="7"/>
      <c r="J838" s="7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1"/>
      <c r="B839" s="1"/>
      <c r="C839" s="1"/>
      <c r="D839" s="2"/>
      <c r="E839" s="3"/>
      <c r="F839" s="1"/>
      <c r="G839" s="1"/>
      <c r="H839" s="1"/>
      <c r="I839" s="7"/>
      <c r="J839" s="7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1"/>
      <c r="B840" s="1"/>
      <c r="C840" s="1"/>
      <c r="D840" s="2"/>
      <c r="E840" s="3"/>
      <c r="F840" s="1"/>
      <c r="G840" s="1"/>
      <c r="H840" s="1"/>
      <c r="I840" s="7"/>
      <c r="J840" s="7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1"/>
      <c r="B841" s="1"/>
      <c r="C841" s="1"/>
      <c r="D841" s="2"/>
      <c r="E841" s="3"/>
      <c r="F841" s="1"/>
      <c r="G841" s="1"/>
      <c r="H841" s="1"/>
      <c r="I841" s="7"/>
      <c r="J841" s="7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1"/>
      <c r="B842" s="1"/>
      <c r="C842" s="1"/>
      <c r="D842" s="2"/>
      <c r="E842" s="3"/>
      <c r="F842" s="1"/>
      <c r="G842" s="1"/>
      <c r="H842" s="1"/>
      <c r="I842" s="7"/>
      <c r="J842" s="7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1"/>
      <c r="B843" s="1"/>
      <c r="C843" s="1"/>
      <c r="D843" s="2"/>
      <c r="E843" s="3"/>
      <c r="F843" s="1"/>
      <c r="G843" s="1"/>
      <c r="H843" s="1"/>
      <c r="I843" s="7"/>
      <c r="J843" s="7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1"/>
      <c r="B844" s="1"/>
      <c r="C844" s="1"/>
      <c r="D844" s="2"/>
      <c r="E844" s="3"/>
      <c r="F844" s="1"/>
      <c r="G844" s="1"/>
      <c r="H844" s="1"/>
      <c r="I844" s="7"/>
      <c r="J844" s="7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1"/>
      <c r="B845" s="1"/>
      <c r="C845" s="1"/>
      <c r="D845" s="2"/>
      <c r="E845" s="3"/>
      <c r="F845" s="1"/>
      <c r="G845" s="1"/>
      <c r="H845" s="1"/>
      <c r="I845" s="7"/>
      <c r="J845" s="7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1"/>
      <c r="B846" s="1"/>
      <c r="C846" s="1"/>
      <c r="D846" s="2"/>
      <c r="E846" s="3"/>
      <c r="F846" s="1"/>
      <c r="G846" s="1"/>
      <c r="H846" s="1"/>
      <c r="I846" s="7"/>
      <c r="J846" s="7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1"/>
      <c r="B847" s="1"/>
      <c r="C847" s="1"/>
      <c r="D847" s="2"/>
      <c r="E847" s="3"/>
      <c r="F847" s="1"/>
      <c r="G847" s="1"/>
      <c r="H847" s="1"/>
      <c r="I847" s="7"/>
      <c r="J847" s="7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1"/>
      <c r="B848" s="1"/>
      <c r="C848" s="1"/>
      <c r="D848" s="2"/>
      <c r="E848" s="3"/>
      <c r="F848" s="1"/>
      <c r="G848" s="1"/>
      <c r="H848" s="1"/>
      <c r="I848" s="7"/>
      <c r="J848" s="7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1"/>
      <c r="B849" s="1"/>
      <c r="C849" s="1"/>
      <c r="D849" s="2"/>
      <c r="E849" s="3"/>
      <c r="F849" s="1"/>
      <c r="G849" s="1"/>
      <c r="H849" s="1"/>
      <c r="I849" s="7"/>
      <c r="J849" s="7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1"/>
      <c r="B850" s="1"/>
      <c r="C850" s="1"/>
      <c r="D850" s="2"/>
      <c r="E850" s="3"/>
      <c r="F850" s="1"/>
      <c r="G850" s="1"/>
      <c r="H850" s="1"/>
      <c r="I850" s="7"/>
      <c r="J850" s="7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1"/>
      <c r="B851" s="1"/>
      <c r="C851" s="1"/>
      <c r="D851" s="2"/>
      <c r="E851" s="3"/>
      <c r="F851" s="1"/>
      <c r="G851" s="1"/>
      <c r="H851" s="1"/>
      <c r="I851" s="7"/>
      <c r="J851" s="7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1"/>
      <c r="B852" s="1"/>
      <c r="C852" s="1"/>
      <c r="D852" s="2"/>
      <c r="E852" s="3"/>
      <c r="F852" s="1"/>
      <c r="G852" s="1"/>
      <c r="H852" s="1"/>
      <c r="I852" s="7"/>
      <c r="J852" s="7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1"/>
      <c r="B853" s="1"/>
      <c r="C853" s="1"/>
      <c r="D853" s="2"/>
      <c r="E853" s="3"/>
      <c r="F853" s="1"/>
      <c r="G853" s="1"/>
      <c r="H853" s="1"/>
      <c r="I853" s="7"/>
      <c r="J853" s="7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1"/>
      <c r="B854" s="1"/>
      <c r="C854" s="1"/>
      <c r="D854" s="2"/>
      <c r="E854" s="3"/>
      <c r="F854" s="1"/>
      <c r="G854" s="1"/>
      <c r="H854" s="1"/>
      <c r="I854" s="7"/>
      <c r="J854" s="7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1"/>
      <c r="B855" s="1"/>
      <c r="C855" s="1"/>
      <c r="D855" s="2"/>
      <c r="E855" s="3"/>
      <c r="F855" s="1"/>
      <c r="G855" s="1"/>
      <c r="H855" s="1"/>
      <c r="I855" s="7"/>
      <c r="J855" s="7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1"/>
      <c r="B856" s="1"/>
      <c r="C856" s="1"/>
      <c r="D856" s="2"/>
      <c r="E856" s="3"/>
      <c r="F856" s="1"/>
      <c r="G856" s="1"/>
      <c r="H856" s="1"/>
      <c r="I856" s="7"/>
      <c r="J856" s="7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1"/>
      <c r="B857" s="1"/>
      <c r="C857" s="1"/>
      <c r="D857" s="2"/>
      <c r="E857" s="3"/>
      <c r="F857" s="1"/>
      <c r="G857" s="1"/>
      <c r="H857" s="1"/>
      <c r="I857" s="7"/>
      <c r="J857" s="7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1"/>
      <c r="B858" s="1"/>
      <c r="C858" s="1"/>
      <c r="D858" s="2"/>
      <c r="E858" s="3"/>
      <c r="F858" s="1"/>
      <c r="G858" s="1"/>
      <c r="H858" s="1"/>
      <c r="I858" s="7"/>
      <c r="J858" s="7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1"/>
      <c r="B859" s="1"/>
      <c r="C859" s="1"/>
      <c r="D859" s="2"/>
      <c r="E859" s="3"/>
      <c r="F859" s="1"/>
      <c r="G859" s="1"/>
      <c r="H859" s="1"/>
      <c r="I859" s="7"/>
      <c r="J859" s="7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1"/>
      <c r="B860" s="1"/>
      <c r="C860" s="1"/>
      <c r="D860" s="2"/>
      <c r="E860" s="3"/>
      <c r="F860" s="1"/>
      <c r="G860" s="1"/>
      <c r="H860" s="1"/>
      <c r="I860" s="7"/>
      <c r="J860" s="7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1"/>
      <c r="B861" s="1"/>
      <c r="C861" s="1"/>
      <c r="D861" s="2"/>
      <c r="E861" s="3"/>
      <c r="F861" s="1"/>
      <c r="G861" s="1"/>
      <c r="H861" s="1"/>
      <c r="I861" s="7"/>
      <c r="J861" s="7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1"/>
      <c r="B862" s="1"/>
      <c r="C862" s="1"/>
      <c r="D862" s="2"/>
      <c r="E862" s="3"/>
      <c r="F862" s="1"/>
      <c r="G862" s="1"/>
      <c r="H862" s="1"/>
      <c r="I862" s="7"/>
      <c r="J862" s="7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1"/>
      <c r="B863" s="1"/>
      <c r="C863" s="1"/>
      <c r="D863" s="2"/>
      <c r="E863" s="3"/>
      <c r="F863" s="1"/>
      <c r="G863" s="1"/>
      <c r="H863" s="1"/>
      <c r="I863" s="7"/>
      <c r="J863" s="7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1"/>
      <c r="B864" s="1"/>
      <c r="C864" s="1"/>
      <c r="D864" s="2"/>
      <c r="E864" s="3"/>
      <c r="F864" s="1"/>
      <c r="G864" s="1"/>
      <c r="H864" s="1"/>
      <c r="I864" s="7"/>
      <c r="J864" s="7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1"/>
      <c r="B865" s="1"/>
      <c r="C865" s="1"/>
      <c r="D865" s="2"/>
      <c r="E865" s="3"/>
      <c r="F865" s="1"/>
      <c r="G865" s="1"/>
      <c r="H865" s="1"/>
      <c r="I865" s="7"/>
      <c r="J865" s="7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1"/>
      <c r="B866" s="1"/>
      <c r="C866" s="1"/>
      <c r="D866" s="2"/>
      <c r="E866" s="3"/>
      <c r="F866" s="1"/>
      <c r="G866" s="1"/>
      <c r="H866" s="1"/>
      <c r="I866" s="7"/>
      <c r="J866" s="7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1"/>
      <c r="B867" s="1"/>
      <c r="C867" s="1"/>
      <c r="D867" s="2"/>
      <c r="E867" s="3"/>
      <c r="F867" s="1"/>
      <c r="G867" s="1"/>
      <c r="H867" s="1"/>
      <c r="I867" s="7"/>
      <c r="J867" s="7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1"/>
      <c r="B868" s="1"/>
      <c r="C868" s="1"/>
      <c r="D868" s="2"/>
      <c r="E868" s="3"/>
      <c r="F868" s="1"/>
      <c r="G868" s="1"/>
      <c r="H868" s="1"/>
      <c r="I868" s="7"/>
      <c r="J868" s="7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1"/>
      <c r="B869" s="1"/>
      <c r="C869" s="1"/>
      <c r="D869" s="2"/>
      <c r="E869" s="3"/>
      <c r="F869" s="1"/>
      <c r="G869" s="1"/>
      <c r="H869" s="1"/>
      <c r="I869" s="7"/>
      <c r="J869" s="7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1"/>
      <c r="B870" s="1"/>
      <c r="C870" s="1"/>
      <c r="D870" s="2"/>
      <c r="E870" s="3"/>
      <c r="F870" s="1"/>
      <c r="G870" s="1"/>
      <c r="H870" s="1"/>
      <c r="I870" s="7"/>
      <c r="J870" s="7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1"/>
      <c r="B871" s="1"/>
      <c r="C871" s="1"/>
      <c r="D871" s="2"/>
      <c r="E871" s="3"/>
      <c r="F871" s="1"/>
      <c r="G871" s="1"/>
      <c r="H871" s="1"/>
      <c r="I871" s="7"/>
      <c r="J871" s="7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1"/>
      <c r="B872" s="1"/>
      <c r="C872" s="1"/>
      <c r="D872" s="2"/>
      <c r="E872" s="3"/>
      <c r="F872" s="1"/>
      <c r="G872" s="1"/>
      <c r="H872" s="1"/>
      <c r="I872" s="7"/>
      <c r="J872" s="7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1"/>
      <c r="B873" s="1"/>
      <c r="C873" s="1"/>
      <c r="D873" s="2"/>
      <c r="E873" s="3"/>
      <c r="F873" s="1"/>
      <c r="G873" s="1"/>
      <c r="H873" s="1"/>
      <c r="I873" s="7"/>
      <c r="J873" s="7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1"/>
      <c r="B874" s="1"/>
      <c r="C874" s="1"/>
      <c r="D874" s="2"/>
      <c r="E874" s="3"/>
      <c r="F874" s="1"/>
      <c r="G874" s="1"/>
      <c r="H874" s="1"/>
      <c r="I874" s="7"/>
      <c r="J874" s="7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1"/>
      <c r="B875" s="1"/>
      <c r="C875" s="1"/>
      <c r="D875" s="2"/>
      <c r="E875" s="3"/>
      <c r="F875" s="1"/>
      <c r="G875" s="1"/>
      <c r="H875" s="1"/>
      <c r="I875" s="7"/>
      <c r="J875" s="7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1"/>
      <c r="B876" s="1"/>
      <c r="C876" s="1"/>
      <c r="D876" s="2"/>
      <c r="E876" s="3"/>
      <c r="F876" s="1"/>
      <c r="G876" s="1"/>
      <c r="H876" s="1"/>
      <c r="I876" s="7"/>
      <c r="J876" s="7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1"/>
      <c r="B877" s="1"/>
      <c r="C877" s="1"/>
      <c r="D877" s="2"/>
      <c r="E877" s="3"/>
      <c r="F877" s="1"/>
      <c r="G877" s="1"/>
      <c r="H877" s="1"/>
      <c r="I877" s="7"/>
      <c r="J877" s="7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1"/>
      <c r="B878" s="1"/>
      <c r="C878" s="1"/>
      <c r="D878" s="2"/>
      <c r="E878" s="3"/>
      <c r="F878" s="1"/>
      <c r="G878" s="1"/>
      <c r="H878" s="1"/>
      <c r="I878" s="7"/>
      <c r="J878" s="7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1"/>
      <c r="B879" s="1"/>
      <c r="C879" s="1"/>
      <c r="D879" s="2"/>
      <c r="E879" s="3"/>
      <c r="F879" s="1"/>
      <c r="G879" s="1"/>
      <c r="H879" s="1"/>
      <c r="I879" s="7"/>
      <c r="J879" s="7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1"/>
      <c r="B880" s="1"/>
      <c r="C880" s="1"/>
      <c r="D880" s="2"/>
      <c r="E880" s="3"/>
      <c r="F880" s="1"/>
      <c r="G880" s="1"/>
      <c r="H880" s="1"/>
      <c r="I880" s="7"/>
      <c r="J880" s="7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1"/>
      <c r="B881" s="1"/>
      <c r="C881" s="1"/>
      <c r="D881" s="2"/>
      <c r="E881" s="3"/>
      <c r="F881" s="1"/>
      <c r="G881" s="1"/>
      <c r="H881" s="1"/>
      <c r="I881" s="7"/>
      <c r="J881" s="7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1"/>
      <c r="B882" s="1"/>
      <c r="C882" s="1"/>
      <c r="D882" s="2"/>
      <c r="E882" s="3"/>
      <c r="F882" s="1"/>
      <c r="G882" s="1"/>
      <c r="H882" s="1"/>
      <c r="I882" s="7"/>
      <c r="J882" s="7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1"/>
      <c r="B883" s="1"/>
      <c r="C883" s="1"/>
      <c r="D883" s="2"/>
      <c r="E883" s="3"/>
      <c r="F883" s="1"/>
      <c r="G883" s="1"/>
      <c r="H883" s="1"/>
      <c r="I883" s="7"/>
      <c r="J883" s="7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1"/>
      <c r="B884" s="1"/>
      <c r="C884" s="1"/>
      <c r="D884" s="2"/>
      <c r="E884" s="3"/>
      <c r="F884" s="1"/>
      <c r="G884" s="1"/>
      <c r="H884" s="1"/>
      <c r="I884" s="12"/>
      <c r="J884" s="7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1"/>
      <c r="B885" s="1"/>
      <c r="C885" s="1"/>
      <c r="D885" s="2"/>
      <c r="E885" s="3"/>
      <c r="F885" s="1"/>
      <c r="G885" s="1"/>
      <c r="H885" s="1"/>
      <c r="I885" s="7"/>
      <c r="J885" s="7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1"/>
      <c r="B886" s="1"/>
      <c r="C886" s="1"/>
      <c r="D886" s="19"/>
      <c r="E886" s="3"/>
      <c r="F886" s="1"/>
      <c r="G886" s="1"/>
      <c r="H886" s="1"/>
      <c r="I886" s="7"/>
      <c r="J886" s="7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1"/>
      <c r="B887" s="1"/>
      <c r="C887" s="1"/>
      <c r="D887" s="2"/>
      <c r="E887" s="3"/>
      <c r="F887" s="1"/>
      <c r="G887" s="1"/>
      <c r="H887" s="1"/>
      <c r="I887" s="7"/>
      <c r="J887" s="7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1"/>
      <c r="B888" s="1"/>
      <c r="C888" s="1"/>
      <c r="D888" s="2"/>
      <c r="E888" s="3"/>
      <c r="F888" s="1"/>
      <c r="G888" s="1"/>
      <c r="H888" s="1"/>
      <c r="I888" s="7"/>
      <c r="J888" s="7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1"/>
      <c r="B889" s="1"/>
      <c r="C889" s="1"/>
      <c r="D889" s="2"/>
      <c r="E889" s="3"/>
      <c r="F889" s="1"/>
      <c r="G889" s="1"/>
      <c r="H889" s="1"/>
      <c r="I889" s="7"/>
      <c r="J889" s="7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1"/>
      <c r="B890" s="1"/>
      <c r="C890" s="1"/>
      <c r="D890" s="2"/>
      <c r="E890" s="3"/>
      <c r="F890" s="1"/>
      <c r="G890" s="1"/>
      <c r="H890" s="1"/>
      <c r="I890" s="7"/>
      <c r="J890" s="7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1"/>
      <c r="B891" s="1"/>
      <c r="C891" s="1"/>
      <c r="D891" s="2"/>
      <c r="E891" s="3"/>
      <c r="F891" s="1"/>
      <c r="G891" s="1"/>
      <c r="H891" s="1"/>
      <c r="I891" s="7"/>
      <c r="J891" s="7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1"/>
      <c r="B892" s="1"/>
      <c r="C892" s="1"/>
      <c r="D892" s="2"/>
      <c r="E892" s="3"/>
      <c r="F892" s="1"/>
      <c r="G892" s="1"/>
      <c r="H892" s="1"/>
      <c r="I892" s="7"/>
      <c r="J892" s="7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1"/>
      <c r="B893" s="1"/>
      <c r="C893" s="1"/>
      <c r="D893" s="2"/>
      <c r="E893" s="3"/>
      <c r="F893" s="1"/>
      <c r="G893" s="1"/>
      <c r="H893" s="1"/>
      <c r="I893" s="7"/>
      <c r="J893" s="7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1"/>
      <c r="B894" s="1"/>
      <c r="C894" s="1"/>
      <c r="D894" s="2"/>
      <c r="E894" s="3"/>
      <c r="F894" s="1"/>
      <c r="G894" s="1"/>
      <c r="H894" s="1"/>
      <c r="I894" s="7"/>
      <c r="J894" s="7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1"/>
      <c r="B895" s="1"/>
      <c r="C895" s="1"/>
      <c r="D895" s="2"/>
      <c r="E895" s="3"/>
      <c r="F895" s="1"/>
      <c r="G895" s="1"/>
      <c r="H895" s="1"/>
      <c r="I895" s="7"/>
      <c r="J895" s="7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1"/>
      <c r="B896" s="1"/>
      <c r="C896" s="1"/>
      <c r="D896" s="2"/>
      <c r="E896" s="3"/>
      <c r="F896" s="1"/>
      <c r="G896" s="1"/>
      <c r="H896" s="1"/>
      <c r="I896" s="7"/>
      <c r="J896" s="7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1"/>
      <c r="B897" s="1"/>
      <c r="C897" s="1"/>
      <c r="D897" s="2"/>
      <c r="E897" s="3"/>
      <c r="F897" s="1"/>
      <c r="G897" s="1"/>
      <c r="H897" s="1"/>
      <c r="I897" s="7"/>
      <c r="J897" s="7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1"/>
      <c r="B898" s="1"/>
      <c r="C898" s="1"/>
      <c r="D898" s="2"/>
      <c r="E898" s="3"/>
      <c r="F898" s="1"/>
      <c r="G898" s="1"/>
      <c r="H898" s="1"/>
      <c r="I898" s="7"/>
      <c r="J898" s="7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1"/>
      <c r="B899" s="1"/>
      <c r="C899" s="1"/>
      <c r="D899" s="2"/>
      <c r="E899" s="3"/>
      <c r="F899" s="1"/>
      <c r="G899" s="1"/>
      <c r="H899" s="1"/>
      <c r="I899" s="7"/>
      <c r="J899" s="7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1"/>
      <c r="B900" s="1"/>
      <c r="C900" s="1"/>
      <c r="D900" s="2"/>
      <c r="E900" s="3"/>
      <c r="F900" s="1"/>
      <c r="G900" s="1"/>
      <c r="H900" s="1"/>
      <c r="I900" s="7"/>
      <c r="J900" s="7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1"/>
      <c r="B901" s="1"/>
      <c r="C901" s="1"/>
      <c r="D901" s="2"/>
      <c r="E901" s="3"/>
      <c r="F901" s="1"/>
      <c r="G901" s="1"/>
      <c r="H901" s="1"/>
      <c r="I901" s="7"/>
      <c r="J901" s="7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1"/>
      <c r="B902" s="1"/>
      <c r="C902" s="1"/>
      <c r="D902" s="2"/>
      <c r="E902" s="3"/>
      <c r="F902" s="1"/>
      <c r="G902" s="1"/>
      <c r="H902" s="1"/>
      <c r="I902" s="7"/>
      <c r="J902" s="7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1"/>
      <c r="B903" s="1"/>
      <c r="C903" s="1"/>
      <c r="D903" s="2"/>
      <c r="E903" s="3"/>
      <c r="F903" s="1"/>
      <c r="G903" s="1"/>
      <c r="H903" s="1"/>
      <c r="I903" s="7"/>
      <c r="J903" s="7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1"/>
      <c r="B904" s="1"/>
      <c r="C904" s="1"/>
      <c r="D904" s="2"/>
      <c r="E904" s="3"/>
      <c r="F904" s="1"/>
      <c r="G904" s="1"/>
      <c r="H904" s="1"/>
      <c r="I904" s="7"/>
      <c r="J904" s="7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1"/>
      <c r="B905" s="1"/>
      <c r="C905" s="1"/>
      <c r="D905" s="2"/>
      <c r="E905" s="3"/>
      <c r="F905" s="1"/>
      <c r="G905" s="1"/>
      <c r="H905" s="1"/>
      <c r="I905" s="7"/>
      <c r="J905" s="7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1"/>
      <c r="B906" s="1"/>
      <c r="C906" s="1"/>
      <c r="D906" s="20"/>
      <c r="E906" s="14"/>
      <c r="F906" s="1"/>
      <c r="G906" s="1"/>
      <c r="H906" s="1"/>
      <c r="I906" s="7"/>
      <c r="J906" s="7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1"/>
      <c r="B907" s="1"/>
      <c r="C907" s="1"/>
      <c r="D907" s="20"/>
      <c r="E907" s="14"/>
      <c r="F907" s="1"/>
      <c r="G907" s="1"/>
      <c r="H907" s="1"/>
      <c r="I907" s="7"/>
      <c r="J907" s="7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1"/>
      <c r="B908" s="1"/>
      <c r="C908" s="1"/>
      <c r="D908" s="20"/>
      <c r="E908" s="14"/>
      <c r="F908" s="1"/>
      <c r="G908" s="1"/>
      <c r="H908" s="1"/>
      <c r="I908" s="7"/>
      <c r="J908" s="7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1"/>
      <c r="B909" s="1"/>
      <c r="C909" s="1"/>
      <c r="D909" s="20"/>
      <c r="E909" s="14"/>
      <c r="F909" s="1"/>
      <c r="G909" s="1"/>
      <c r="H909" s="1"/>
      <c r="I909" s="7"/>
      <c r="J909" s="7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1"/>
      <c r="B910" s="1"/>
      <c r="C910" s="1"/>
      <c r="D910" s="20"/>
      <c r="E910" s="14"/>
      <c r="F910" s="1"/>
      <c r="G910" s="1"/>
      <c r="H910" s="1"/>
      <c r="I910" s="7"/>
      <c r="J910" s="7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1"/>
      <c r="B911" s="1"/>
      <c r="C911" s="1"/>
      <c r="D911" s="20"/>
      <c r="E911" s="14"/>
      <c r="F911" s="1"/>
      <c r="G911" s="1"/>
      <c r="H911" s="1"/>
      <c r="I911" s="7"/>
      <c r="J911" s="7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21"/>
      <c r="E912" s="22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21"/>
      <c r="E913" s="22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21"/>
      <c r="E914" s="22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21"/>
      <c r="E915" s="22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21"/>
      <c r="E916" s="22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21"/>
      <c r="E917" s="22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21"/>
      <c r="E918" s="22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21"/>
      <c r="E919" s="22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21"/>
      <c r="E920" s="22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21"/>
      <c r="E921" s="22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21"/>
      <c r="E922" s="22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21"/>
      <c r="E923" s="22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21"/>
      <c r="E924" s="22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21"/>
      <c r="E925" s="22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21"/>
      <c r="E926" s="22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21"/>
      <c r="E927" s="22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21"/>
      <c r="E928" s="22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21"/>
      <c r="E929" s="22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21"/>
      <c r="E930" s="22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21"/>
      <c r="E931" s="22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21"/>
      <c r="E932" s="22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21"/>
      <c r="E933" s="22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21"/>
      <c r="E934" s="22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21"/>
      <c r="E935" s="22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21"/>
      <c r="E936" s="22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21"/>
      <c r="E937" s="22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21"/>
      <c r="E938" s="22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21"/>
      <c r="E939" s="22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21"/>
      <c r="E940" s="22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21"/>
      <c r="E941" s="22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21"/>
      <c r="E942" s="22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21"/>
      <c r="E943" s="22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21"/>
      <c r="E944" s="22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21"/>
      <c r="E945" s="22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21"/>
      <c r="E946" s="22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21"/>
      <c r="E947" s="22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21"/>
      <c r="E948" s="22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21"/>
      <c r="E949" s="22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21"/>
      <c r="E950" s="22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21"/>
      <c r="E951" s="22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21"/>
      <c r="E952" s="22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21"/>
      <c r="E953" s="22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21"/>
      <c r="E954" s="22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21"/>
      <c r="E955" s="22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21"/>
      <c r="E956" s="22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21"/>
      <c r="E957" s="22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21"/>
      <c r="E958" s="22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21"/>
      <c r="E959" s="22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21"/>
      <c r="E960" s="22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21"/>
      <c r="E961" s="22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21"/>
      <c r="E962" s="22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21"/>
      <c r="E963" s="22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21"/>
      <c r="E964" s="22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21"/>
      <c r="E965" s="22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21"/>
      <c r="E966" s="22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21"/>
      <c r="E967" s="22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21"/>
      <c r="E968" s="22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21"/>
      <c r="E969" s="22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21"/>
      <c r="E970" s="22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21"/>
      <c r="E971" s="22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21"/>
      <c r="E972" s="22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21"/>
      <c r="E973" s="22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21"/>
      <c r="E974" s="22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21"/>
      <c r="E975" s="22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21"/>
      <c r="E976" s="22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21"/>
      <c r="E977" s="22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21"/>
      <c r="E978" s="22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21"/>
      <c r="E979" s="22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21"/>
      <c r="E980" s="22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21"/>
      <c r="E981" s="22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21"/>
      <c r="E982" s="22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21"/>
      <c r="E983" s="22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21"/>
      <c r="E984" s="22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21"/>
      <c r="E985" s="22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21"/>
      <c r="E986" s="22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21"/>
      <c r="E987" s="22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21"/>
      <c r="E988" s="22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21"/>
      <c r="E989" s="22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21"/>
      <c r="E990" s="22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21"/>
      <c r="E991" s="22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21"/>
      <c r="E992" s="22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21"/>
      <c r="E993" s="22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21"/>
      <c r="E994" s="22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21"/>
      <c r="E995" s="22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21"/>
      <c r="E996" s="22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21"/>
      <c r="E997" s="22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21"/>
      <c r="E998" s="22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conditionalFormatting sqref="J18">
    <cfRule type="notContainsBlanks" dxfId="1" priority="1">
      <formula>LEN(TRIM(J18))&gt;0</formula>
    </cfRule>
  </conditionalFormatting>
  <conditionalFormatting sqref="J6">
    <cfRule type="notContainsBlanks" dxfId="0" priority="2">
      <formula>LEN(TRIM(J6))&gt;0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227</v>
      </c>
      <c r="B2" s="4" t="str">
        <f>VLOOKUP(A2,Totaal!$A$2:$H$1359,2,FALSE)</f>
        <v>W01</v>
      </c>
      <c r="C2" s="4" t="str">
        <f>VLOOKUP(A2,Totaal!$A$2:$H$1359,3,FALSE)</f>
        <v>BVB</v>
      </c>
      <c r="D2" s="8">
        <f>VLOOKUP(A2,Totaal!$A$2:$H$1359,4,FALSE)</f>
        <v>43365</v>
      </c>
      <c r="E2" s="9">
        <f>VLOOKUP(A2,Totaal!$A$2:$H$1359,5,FALSE)</f>
        <v>0.85416666666666663</v>
      </c>
      <c r="F2" s="4" t="str">
        <f>VLOOKUP(A2,Totaal!$A$2:$H$1359,6,FALSE)</f>
        <v>Antwerp Phantoms</v>
      </c>
      <c r="G2" s="4" t="str">
        <f>VLOOKUP(A2,Totaal!$A$2:$H$1359,7,FALSE)</f>
        <v>Mechelen Golden Sharks</v>
      </c>
      <c r="H2" s="4" t="str">
        <f>VLOOKUP(A2,Totaal!$A$2:$H$1359,8,FALSE)</f>
        <v>Antwerpen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213</v>
      </c>
      <c r="B3" s="4" t="str">
        <f>VLOOKUP(A3,Totaal!$A$2:$H$1359,2,FALSE)</f>
        <v>W01</v>
      </c>
      <c r="C3" s="4" t="str">
        <f>VLOOKUP(A3,Totaal!$A$2:$H$1359,3,FALSE)</f>
        <v>BVB</v>
      </c>
      <c r="D3" s="8">
        <f>VLOOKUP(A3,Totaal!$A$2:$H$1359,4,FALSE)</f>
        <v>43366</v>
      </c>
      <c r="E3" s="9">
        <f>VLOOKUP(A3,Totaal!$A$2:$H$1359,5,FALSE)</f>
        <v>0.85416666666666663</v>
      </c>
      <c r="F3" s="4" t="str">
        <f>VLOOKUP(A3,Totaal!$A$2:$H$1359,6,FALSE)</f>
        <v>Bulldogs Liège</v>
      </c>
      <c r="G3" s="4" t="str">
        <f>VLOOKUP(A3,Totaal!$A$2:$H$1359,7,FALSE)</f>
        <v>Antwerp Phantoms</v>
      </c>
      <c r="H3" s="4" t="str">
        <f>VLOOKUP(A3,Totaal!$A$2:$H$1359,8,FALSE)</f>
        <v>Luik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222</v>
      </c>
      <c r="B4" s="4" t="str">
        <f>VLOOKUP(A4,Totaal!$A$2:$H$1359,2,FALSE)</f>
        <v>W02</v>
      </c>
      <c r="C4" s="4" t="str">
        <f>VLOOKUP(A4,Totaal!$A$2:$H$1359,3,FALSE)</f>
        <v>BVB</v>
      </c>
      <c r="D4" s="8">
        <f>VLOOKUP(A4,Totaal!$A$2:$H$1359,4,FALSE)</f>
        <v>43372</v>
      </c>
      <c r="E4" s="9">
        <f>VLOOKUP(A4,Totaal!$A$2:$H$1359,5,FALSE)</f>
        <v>0.85416666666666663</v>
      </c>
      <c r="F4" s="4" t="str">
        <f>VLOOKUP(A4,Totaal!$A$2:$H$1359,6,FALSE)</f>
        <v>Antwerp Phantoms</v>
      </c>
      <c r="G4" s="4" t="str">
        <f>VLOOKUP(A4,Totaal!$A$2:$H$1359,7,FALSE)</f>
        <v>Era Renomar HYC Herentals</v>
      </c>
      <c r="H4" s="4" t="str">
        <f>VLOOKUP(A4,Totaal!$A$2:$H$1359,8,FALSE)</f>
        <v>Antwerpen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423</v>
      </c>
      <c r="B5" s="4" t="str">
        <f>VLOOKUP(A5,Totaal!$A$2:$H$1359,2,FALSE)</f>
        <v>W02</v>
      </c>
      <c r="C5" s="4" t="str">
        <f>VLOOKUP(A5,Totaal!$A$2:$H$1359,3,FALSE)</f>
        <v>D1</v>
      </c>
      <c r="D5" s="8">
        <f>VLOOKUP(A5,Totaal!$A$2:$H$1359,4,FALSE)</f>
        <v>43372</v>
      </c>
      <c r="E5" s="9">
        <f>VLOOKUP(A5,Totaal!$A$2:$H$1359,5,FALSE)</f>
        <v>0.88541666666666663</v>
      </c>
      <c r="F5" s="4" t="str">
        <f>VLOOKUP(A5,Totaal!$A$2:$H$1359,6,FALSE)</f>
        <v>Bulldogs Liège</v>
      </c>
      <c r="G5" s="4" t="str">
        <f>VLOOKUP(A5,Totaal!$A$2:$H$1359,7,FALSE)</f>
        <v>Antwerp Phantoms</v>
      </c>
      <c r="H5" s="4" t="str">
        <f>VLOOKUP(A5,Totaal!$A$2:$H$1359,8,FALSE)</f>
        <v>Luik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1030</v>
      </c>
      <c r="B6" s="4" t="str">
        <f>VLOOKUP(A6,Totaal!$A$2:$H$1359,2,FALSE)</f>
        <v>W02</v>
      </c>
      <c r="C6" s="4" t="str">
        <f>VLOOKUP(A6,Totaal!$A$2:$H$1359,3,FALSE)</f>
        <v>U12</v>
      </c>
      <c r="D6" s="8">
        <f>VLOOKUP(A6,Totaal!$A$2:$H$1359,4,FALSE)</f>
        <v>43373</v>
      </c>
      <c r="E6" s="9">
        <f>VLOOKUP(A6,Totaal!$A$2:$H$1359,5,FALSE)</f>
        <v>0.40277777777777779</v>
      </c>
      <c r="F6" s="4" t="str">
        <f>VLOOKUP(A6,Totaal!$A$2:$H$1359,6,FALSE)</f>
        <v>Chiefs Leuven A</v>
      </c>
      <c r="G6" s="4" t="str">
        <f>VLOOKUP(A6,Totaal!$A$2:$H$1359,7,FALSE)</f>
        <v>Antwerp Phantoms</v>
      </c>
      <c r="H6" s="4" t="str">
        <f>VLOOKUP(A6,Totaal!$A$2:$H$1359,8,FALSE)</f>
        <v>Leuven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206</v>
      </c>
      <c r="B7" s="4" t="str">
        <f>VLOOKUP(A7,Totaal!$A$2:$H$1359,2,FALSE)</f>
        <v>W02</v>
      </c>
      <c r="C7" s="4" t="str">
        <f>VLOOKUP(A7,Totaal!$A$2:$H$1359,3,FALSE)</f>
        <v>BVB</v>
      </c>
      <c r="D7" s="8">
        <f>VLOOKUP(A7,Totaal!$A$2:$H$1359,4,FALSE)</f>
        <v>43373</v>
      </c>
      <c r="E7" s="9">
        <f>VLOOKUP(A7,Totaal!$A$2:$H$1359,5,FALSE)</f>
        <v>0.85416666666666663</v>
      </c>
      <c r="F7" s="4" t="str">
        <f>VLOOKUP(A7,Totaal!$A$2:$H$1359,6,FALSE)</f>
        <v>Turnhout Tigers</v>
      </c>
      <c r="G7" s="4" t="str">
        <f>VLOOKUP(A7,Totaal!$A$2:$H$1359,7,FALSE)</f>
        <v>Antwerp Phantoms</v>
      </c>
      <c r="H7" s="4" t="str">
        <f>VLOOKUP(A7,Totaal!$A$2:$H$1359,8,FALSE)</f>
        <v>Turnhout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561</v>
      </c>
      <c r="B8" s="4" t="str">
        <f>VLOOKUP(A8,Totaal!$A$2:$H$1359,2,FALSE)</f>
        <v>W02</v>
      </c>
      <c r="C8" s="4" t="str">
        <f>VLOOKUP(A8,Totaal!$A$2:$H$1359,3,FALSE)</f>
        <v>U19</v>
      </c>
      <c r="D8" s="8">
        <f>VLOOKUP(A8,Totaal!$A$2:$H$1359,4,FALSE)</f>
        <v>43373</v>
      </c>
      <c r="E8" s="9">
        <f>VLOOKUP(A8,Totaal!$A$2:$H$1359,5,FALSE)</f>
        <v>0.85416666666666663</v>
      </c>
      <c r="F8" s="4" t="str">
        <f>VLOOKUP(A8,Totaal!$A$2:$H$1359,6,FALSE)</f>
        <v>Antwerp Phantoms</v>
      </c>
      <c r="G8" s="4" t="str">
        <f>VLOOKUP(A8,Totaal!$A$2:$H$1359,7,FALSE)</f>
        <v>Bulldogs Liège</v>
      </c>
      <c r="H8" s="4" t="str">
        <f>VLOOKUP(A8,Totaal!$A$2:$H$1359,8,FALSE)</f>
        <v>Antwerpen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1221</v>
      </c>
      <c r="B9" s="4" t="str">
        <f>VLOOKUP(A9,Totaal!$A$2:$H$1359,2,FALSE)</f>
        <v>W02</v>
      </c>
      <c r="C9" s="4" t="str">
        <f>VLOOKUP(A9,Totaal!$A$2:$H$1359,3,FALSE)</f>
        <v>REC</v>
      </c>
      <c r="D9" s="8">
        <f>VLOOKUP(A9,Totaal!$A$2:$H$1359,4,FALSE)</f>
        <v>43373</v>
      </c>
      <c r="E9" s="9">
        <f>VLOOKUP(A9,Totaal!$A$2:$H$1359,5,FALSE)</f>
        <v>0.52083333333333337</v>
      </c>
      <c r="F9" s="4" t="str">
        <f>VLOOKUP(A9,Totaal!$A$2:$H$1359,6,FALSE)</f>
        <v>Antwerp Phantoms Ice Holes</v>
      </c>
      <c r="G9" s="4" t="str">
        <f>VLOOKUP(A9,Totaal!$A$2:$H$1359,7,FALSE)</f>
        <v>Liedekerke Lions Blue</v>
      </c>
      <c r="H9" s="4" t="str">
        <f>VLOOKUP(A9,Totaal!$A$2:$H$1359,8,FALSE)</f>
        <v>Antwerpen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220</v>
      </c>
      <c r="B10" s="4" t="str">
        <f>VLOOKUP(A10,Totaal!$A$2:$H$1359,2,FALSE)</f>
        <v>W03</v>
      </c>
      <c r="C10" s="4" t="str">
        <f>VLOOKUP(A10,Totaal!$A$2:$H$1359,3,FALSE)</f>
        <v>BVB</v>
      </c>
      <c r="D10" s="8">
        <f>VLOOKUP(A10,Totaal!$A$2:$H$1359,4,FALSE)</f>
        <v>43379</v>
      </c>
      <c r="E10" s="9">
        <f>VLOOKUP(A10,Totaal!$A$2:$H$1359,5,FALSE)</f>
        <v>0.85416666666666663</v>
      </c>
      <c r="F10" s="4" t="str">
        <f>VLOOKUP(A10,Totaal!$A$2:$H$1359,6,FALSE)</f>
        <v>Antwerp Phantoms</v>
      </c>
      <c r="G10" s="4" t="str">
        <f>VLOOKUP(A10,Totaal!$A$2:$H$1359,7,FALSE)</f>
        <v>Chiefs Leuven</v>
      </c>
      <c r="H10" s="4" t="str">
        <f>VLOOKUP(A10,Totaal!$A$2:$H$1359,8,FALSE)</f>
        <v>Antwerpen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882</v>
      </c>
      <c r="B11" s="4" t="str">
        <f>VLOOKUP(A11,Totaal!$A$2:$H$1359,2,FALSE)</f>
        <v>W03</v>
      </c>
      <c r="C11" s="4" t="str">
        <f>VLOOKUP(A11,Totaal!$A$2:$H$1359,3,FALSE)</f>
        <v>U16</v>
      </c>
      <c r="D11" s="8">
        <f>VLOOKUP(A11,Totaal!$A$2:$H$1359,4,FALSE)</f>
        <v>43379</v>
      </c>
      <c r="E11" s="9">
        <f>VLOOKUP(A11,Totaal!$A$2:$H$1359,5,FALSE)</f>
        <v>0.73958333333333337</v>
      </c>
      <c r="F11" s="4" t="str">
        <f>VLOOKUP(A11,Totaal!$A$2:$H$1359,6,FALSE)</f>
        <v>Antwerp Phantoms</v>
      </c>
      <c r="G11" s="4" t="str">
        <f>VLOOKUP(A11,Totaal!$A$2:$H$1359,7,FALSE)</f>
        <v>Turnhout Tigers</v>
      </c>
      <c r="H11" s="4" t="str">
        <f>VLOOKUP(A11,Totaal!$A$2:$H$1359,8,FALSE)</f>
        <v>Antwerpen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1232</v>
      </c>
      <c r="B12" s="4" t="str">
        <f>VLOOKUP(A12,Totaal!$A$2:$H$1359,2,FALSE)</f>
        <v>W03</v>
      </c>
      <c r="C12" s="4" t="str">
        <f>VLOOKUP(A12,Totaal!$A$2:$H$1359,3,FALSE)</f>
        <v>REC</v>
      </c>
      <c r="D12" s="8">
        <f>VLOOKUP(A12,Totaal!$A$2:$H$1359,4,FALSE)</f>
        <v>43379</v>
      </c>
      <c r="E12" s="9">
        <f>VLOOKUP(A12,Totaal!$A$2:$H$1359,5,FALSE)</f>
        <v>0.85416666666666663</v>
      </c>
      <c r="F12" s="4" t="str">
        <f>VLOOKUP(A12,Totaal!$A$2:$H$1359,6,FALSE)</f>
        <v>Liedekerke Lions Blue</v>
      </c>
      <c r="G12" s="4" t="str">
        <f>VLOOKUP(A12,Totaal!$A$2:$H$1359,7,FALSE)</f>
        <v>Antwerp Phantoms Ice Holes</v>
      </c>
      <c r="H12" s="4" t="str">
        <f>VLOOKUP(A12,Totaal!$A$2:$H$1359,8,FALSE)</f>
        <v>Liedekerke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1020</v>
      </c>
      <c r="B13" s="4" t="str">
        <f>VLOOKUP(A13,Totaal!$A$2:$H$1359,2,FALSE)</f>
        <v>W03</v>
      </c>
      <c r="C13" s="4" t="str">
        <f>VLOOKUP(A13,Totaal!$A$2:$H$1359,3,FALSE)</f>
        <v>U12</v>
      </c>
      <c r="D13" s="8">
        <f>VLOOKUP(A13,Totaal!$A$2:$H$1359,4,FALSE)</f>
        <v>43380</v>
      </c>
      <c r="E13" s="9">
        <f>VLOOKUP(A13,Totaal!$A$2:$H$1359,5,FALSE)</f>
        <v>0.52083333333333337</v>
      </c>
      <c r="F13" s="4" t="str">
        <f>VLOOKUP(A13,Totaal!$A$2:$H$1359,6,FALSE)</f>
        <v>Antwerp Phantoms</v>
      </c>
      <c r="G13" s="4" t="str">
        <f>VLOOKUP(A13,Totaal!$A$2:$H$1359,7,FALSE)</f>
        <v>Bulldogs Liège</v>
      </c>
      <c r="H13" s="4" t="str">
        <f>VLOOKUP(A13,Totaal!$A$2:$H$1359,8,FALSE)</f>
        <v>Antwerpen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440</v>
      </c>
      <c r="B14" s="4" t="str">
        <f>VLOOKUP(A14,Totaal!$A$2:$H$1359,2,FALSE)</f>
        <v>W03</v>
      </c>
      <c r="C14" s="4" t="str">
        <f>VLOOKUP(A14,Totaal!$A$2:$H$1359,3,FALSE)</f>
        <v>D1</v>
      </c>
      <c r="D14" s="8">
        <f>VLOOKUP(A14,Totaal!$A$2:$H$1359,4,FALSE)</f>
        <v>43380</v>
      </c>
      <c r="E14" s="9">
        <f>VLOOKUP(A14,Totaal!$A$2:$H$1359,5,FALSE)</f>
        <v>0.85416666666666663</v>
      </c>
      <c r="F14" s="4" t="str">
        <f>VLOOKUP(A14,Totaal!$A$2:$H$1359,6,FALSE)</f>
        <v>Antwerp Phantoms</v>
      </c>
      <c r="G14" s="4" t="str">
        <f>VLOOKUP(A14,Totaal!$A$2:$H$1359,7,FALSE)</f>
        <v>Olympia Heist</v>
      </c>
      <c r="H14" s="4" t="str">
        <f>VLOOKUP(A14,Totaal!$A$2:$H$1359,8,FALSE)</f>
        <v>Antwerpen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945</v>
      </c>
      <c r="B15" s="4" t="str">
        <f>VLOOKUP(A15,Totaal!$A$2:$H$1359,2,FALSE)</f>
        <v>W03</v>
      </c>
      <c r="C15" s="4" t="str">
        <f>VLOOKUP(A15,Totaal!$A$2:$H$1359,3,FALSE)</f>
        <v>U14</v>
      </c>
      <c r="D15" s="8">
        <f>VLOOKUP(A15,Totaal!$A$2:$H$1359,4,FALSE)</f>
        <v>43380</v>
      </c>
      <c r="E15" s="9">
        <f>VLOOKUP(A15,Totaal!$A$2:$H$1359,5,FALSE)</f>
        <v>0.73263888888888884</v>
      </c>
      <c r="F15" s="4" t="str">
        <f>VLOOKUP(A15,Totaal!$A$2:$H$1359,6,FALSE)</f>
        <v>Chiefs Leuven B</v>
      </c>
      <c r="G15" s="4" t="str">
        <f>VLOOKUP(A15,Totaal!$A$2:$H$1359,7,FALSE)</f>
        <v>Antwerp Phantoms</v>
      </c>
      <c r="H15" s="4" t="str">
        <f>VLOOKUP(A15,Totaal!$A$2:$H$1359,8,FALSE)</f>
        <v>Leuven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1148</v>
      </c>
      <c r="B16" s="4" t="str">
        <f>VLOOKUP(A16,Totaal!$A$2:$H$1359,2,FALSE)</f>
        <v>W03</v>
      </c>
      <c r="C16" s="4" t="str">
        <f>VLOOKUP(A16,Totaal!$A$2:$H$1359,3,FALSE)</f>
        <v>REC</v>
      </c>
      <c r="D16" s="8">
        <f>VLOOKUP(A16,Totaal!$A$2:$H$1359,4,FALSE)</f>
        <v>43380</v>
      </c>
      <c r="E16" s="9">
        <f>VLOOKUP(A16,Totaal!$A$2:$H$1359,5,FALSE)</f>
        <v>0.80208333333333337</v>
      </c>
      <c r="F16" s="4" t="str">
        <f>VLOOKUP(A16,Totaal!$A$2:$H$1359,6,FALSE)</f>
        <v>Liedekerke Lions Yellow</v>
      </c>
      <c r="G16" s="4" t="str">
        <f>VLOOKUP(A16,Totaal!$A$2:$H$1359,7,FALSE)</f>
        <v>Antwerp Phantoms A</v>
      </c>
      <c r="H16" s="4" t="str">
        <f>VLOOKUP(A16,Totaal!$A$2:$H$1359,8,FALSE)</f>
        <v>Liedekerke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464</v>
      </c>
      <c r="B17" s="4" t="str">
        <f>VLOOKUP(A17,Totaal!$A$2:$H$1359,2,FALSE)</f>
        <v>W04</v>
      </c>
      <c r="C17" s="4" t="str">
        <f>VLOOKUP(A17,Totaal!$A$2:$H$1359,3,FALSE)</f>
        <v>D1</v>
      </c>
      <c r="D17" s="8">
        <f>VLOOKUP(A17,Totaal!$A$2:$H$1359,4,FALSE)</f>
        <v>43385</v>
      </c>
      <c r="E17" s="9">
        <f>VLOOKUP(A17,Totaal!$A$2:$H$1359,5,FALSE)</f>
        <v>0.88541666666666663</v>
      </c>
      <c r="F17" s="4" t="str">
        <f>VLOOKUP(A17,Totaal!$A$2:$H$1359,6,FALSE)</f>
        <v>Charleroi Red Roosters</v>
      </c>
      <c r="G17" s="4" t="str">
        <f>VLOOKUP(A17,Totaal!$A$2:$H$1359,7,FALSE)</f>
        <v>Antwerp Phantoms</v>
      </c>
      <c r="H17" s="4" t="str">
        <f>VLOOKUP(A17,Totaal!$A$2:$H$1359,8,FALSE)</f>
        <v>Charleroi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216</v>
      </c>
      <c r="B18" s="4" t="str">
        <f>VLOOKUP(A18,Totaal!$A$2:$H$1359,2,FALSE)</f>
        <v>W04</v>
      </c>
      <c r="C18" s="4" t="str">
        <f>VLOOKUP(A18,Totaal!$A$2:$H$1359,3,FALSE)</f>
        <v>BVB</v>
      </c>
      <c r="D18" s="8">
        <f>VLOOKUP(A18,Totaal!$A$2:$H$1359,4,FALSE)</f>
        <v>43386</v>
      </c>
      <c r="E18" s="9">
        <f>VLOOKUP(A18,Totaal!$A$2:$H$1359,5,FALSE)</f>
        <v>0.82291666666666663</v>
      </c>
      <c r="F18" s="4" t="str">
        <f>VLOOKUP(A18,Totaal!$A$2:$H$1359,6,FALSE)</f>
        <v>Mechelen Golden Sharks</v>
      </c>
      <c r="G18" s="4" t="str">
        <f>VLOOKUP(A18,Totaal!$A$2:$H$1359,7,FALSE)</f>
        <v>Antwerp Phantoms</v>
      </c>
      <c r="H18" s="4" t="str">
        <f>VLOOKUP(A18,Totaal!$A$2:$H$1359,8,FALSE)</f>
        <v>Mechelen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858</v>
      </c>
      <c r="B19" s="4" t="str">
        <f>VLOOKUP(A19,Totaal!$A$2:$H$1359,2,FALSE)</f>
        <v>W04</v>
      </c>
      <c r="C19" s="4" t="str">
        <f>VLOOKUP(A19,Totaal!$A$2:$H$1359,3,FALSE)</f>
        <v>U16</v>
      </c>
      <c r="D19" s="8">
        <f>VLOOKUP(A19,Totaal!$A$2:$H$1359,4,FALSE)</f>
        <v>43386</v>
      </c>
      <c r="E19" s="9">
        <f>VLOOKUP(A19,Totaal!$A$2:$H$1359,5,FALSE)</f>
        <v>0.73958333333333337</v>
      </c>
      <c r="F19" s="4" t="str">
        <f>VLOOKUP(A19,Totaal!$A$2:$H$1359,6,FALSE)</f>
        <v>Antwerp Phantoms</v>
      </c>
      <c r="G19" s="4" t="str">
        <f>VLOOKUP(A19,Totaal!$A$2:$H$1359,7,FALSE)</f>
        <v>Chiefs Leuven</v>
      </c>
      <c r="H19" s="4" t="str">
        <f>VLOOKUP(A19,Totaal!$A$2:$H$1359,8,FALSE)</f>
        <v>Antwerpen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570</v>
      </c>
      <c r="B20" s="4" t="str">
        <f>VLOOKUP(A20,Totaal!$A$2:$H$1359,2,FALSE)</f>
        <v>W04</v>
      </c>
      <c r="C20" s="4" t="str">
        <f>VLOOKUP(A20,Totaal!$A$2:$H$1359,3,FALSE)</f>
        <v>U19</v>
      </c>
      <c r="D20" s="8">
        <f>VLOOKUP(A20,Totaal!$A$2:$H$1359,4,FALSE)</f>
        <v>43386</v>
      </c>
      <c r="E20" s="9">
        <f>VLOOKUP(A20,Totaal!$A$2:$H$1359,5,FALSE)</f>
        <v>0.85416666666666663</v>
      </c>
      <c r="F20" s="4" t="str">
        <f>VLOOKUP(A20,Totaal!$A$2:$H$1359,6,FALSE)</f>
        <v>Antwerp Phantoms</v>
      </c>
      <c r="G20" s="4" t="str">
        <f>VLOOKUP(A20,Totaal!$A$2:$H$1359,7,FALSE)</f>
        <v>HYC Herentals</v>
      </c>
      <c r="H20" s="4" t="str">
        <f>VLOOKUP(A20,Totaal!$A$2:$H$1359,8,FALSE)</f>
        <v>Antwerpen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1202</v>
      </c>
      <c r="B21" s="4" t="str">
        <f>VLOOKUP(A21,Totaal!$A$2:$H$1359,2,FALSE)</f>
        <v>W04</v>
      </c>
      <c r="C21" s="4" t="str">
        <f>VLOOKUP(A21,Totaal!$A$2:$H$1359,3,FALSE)</f>
        <v>REC</v>
      </c>
      <c r="D21" s="8">
        <f>VLOOKUP(A21,Totaal!$A$2:$H$1359,4,FALSE)</f>
        <v>43386</v>
      </c>
      <c r="E21" s="9">
        <f>VLOOKUP(A21,Totaal!$A$2:$H$1359,5,FALSE)</f>
        <v>0.375</v>
      </c>
      <c r="F21" s="4" t="str">
        <f>VLOOKUP(A21,Totaal!$A$2:$H$1359,6,FALSE)</f>
        <v>Hitmen Heist</v>
      </c>
      <c r="G21" s="4" t="str">
        <f>VLOOKUP(A21,Totaal!$A$2:$H$1359,7,FALSE)</f>
        <v>Antwerp Phantoms A</v>
      </c>
      <c r="H21" s="4" t="str">
        <f>VLOOKUP(A21,Totaal!$A$2:$H$1359,8,FALSE)</f>
        <v>Heist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221</v>
      </c>
      <c r="B22" s="4" t="str">
        <f>VLOOKUP(A22,Totaal!$A$2:$H$1359,2,FALSE)</f>
        <v>W04</v>
      </c>
      <c r="C22" s="4" t="str">
        <f>VLOOKUP(A22,Totaal!$A$2:$H$1359,3,FALSE)</f>
        <v>BVB</v>
      </c>
      <c r="D22" s="8">
        <f>VLOOKUP(A22,Totaal!$A$2:$H$1359,4,FALSE)</f>
        <v>43387</v>
      </c>
      <c r="E22" s="9">
        <f>VLOOKUP(A22,Totaal!$A$2:$H$1359,5,FALSE)</f>
        <v>0.85416666666666663</v>
      </c>
      <c r="F22" s="4" t="str">
        <f>VLOOKUP(A22,Totaal!$A$2:$H$1359,6,FALSE)</f>
        <v>Antwerp Phantoms</v>
      </c>
      <c r="G22" s="4" t="str">
        <f>VLOOKUP(A22,Totaal!$A$2:$H$1359,7,FALSE)</f>
        <v>Bulldogs Liège</v>
      </c>
      <c r="H22" s="4" t="str">
        <f>VLOOKUP(A22,Totaal!$A$2:$H$1359,8,FALSE)</f>
        <v>Antwerpen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919</v>
      </c>
      <c r="B23" s="4" t="str">
        <f>VLOOKUP(A23,Totaal!$A$2:$H$1359,2,FALSE)</f>
        <v>W04</v>
      </c>
      <c r="C23" s="4" t="str">
        <f>VLOOKUP(A23,Totaal!$A$2:$H$1359,3,FALSE)</f>
        <v>U14</v>
      </c>
      <c r="D23" s="8">
        <f>VLOOKUP(A23,Totaal!$A$2:$H$1359,4,FALSE)</f>
        <v>43387</v>
      </c>
      <c r="E23" s="9">
        <f>VLOOKUP(A23,Totaal!$A$2:$H$1359,5,FALSE)</f>
        <v>0.52083333333333337</v>
      </c>
      <c r="F23" s="4" t="str">
        <f>VLOOKUP(A23,Totaal!$A$2:$H$1359,6,FALSE)</f>
        <v>Antwerp Phantoms</v>
      </c>
      <c r="G23" s="4" t="str">
        <f>VLOOKUP(A23,Totaal!$A$2:$H$1359,7,FALSE)</f>
        <v>Turnhout Tigers</v>
      </c>
      <c r="H23" s="4" t="str">
        <f>VLOOKUP(A23,Totaal!$A$2:$H$1359,8,FALSE)</f>
        <v>Antwerpen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765</v>
      </c>
      <c r="B24" s="4" t="str">
        <f>VLOOKUP(A24,Totaal!$A$2:$H$1359,2,FALSE)</f>
        <v>W05</v>
      </c>
      <c r="C24" s="4" t="str">
        <f>VLOOKUP(A24,Totaal!$A$2:$H$1359,3,FALSE)</f>
        <v>D2</v>
      </c>
      <c r="D24" s="8">
        <f>VLOOKUP(A24,Totaal!$A$2:$H$1359,4,FALSE)</f>
        <v>43393</v>
      </c>
      <c r="E24" s="9">
        <f>VLOOKUP(A24,Totaal!$A$2:$H$1359,5,FALSE)</f>
        <v>0.85416666666666663</v>
      </c>
      <c r="F24" s="4" t="str">
        <f>VLOOKUP(A24,Totaal!$A$2:$H$1359,6,FALSE)</f>
        <v>Antwerp Phantoms</v>
      </c>
      <c r="G24" s="4" t="str">
        <f>VLOOKUP(A24,Totaal!$A$2:$H$1359,7,FALSE)</f>
        <v>HYC Old Stars</v>
      </c>
      <c r="H24" s="4" t="str">
        <f>VLOOKUP(A24,Totaal!$A$2:$H$1359,8,FALSE)</f>
        <v>Antwerpen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219</v>
      </c>
      <c r="B25" s="4" t="str">
        <f>VLOOKUP(A25,Totaal!$A$2:$H$1359,2,FALSE)</f>
        <v>W05</v>
      </c>
      <c r="C25" s="4" t="str">
        <f>VLOOKUP(A25,Totaal!$A$2:$H$1359,3,FALSE)</f>
        <v>BVB</v>
      </c>
      <c r="D25" s="8">
        <f>VLOOKUP(A25,Totaal!$A$2:$H$1359,4,FALSE)</f>
        <v>43393</v>
      </c>
      <c r="E25" s="9">
        <f>VLOOKUP(A25,Totaal!$A$2:$H$1359,5,FALSE)</f>
        <v>0.83333333333333337</v>
      </c>
      <c r="F25" s="4" t="str">
        <f>VLOOKUP(A25,Totaal!$A$2:$H$1359,6,FALSE)</f>
        <v>Era Renomar HYC Herentals</v>
      </c>
      <c r="G25" s="4" t="str">
        <f>VLOOKUP(A25,Totaal!$A$2:$H$1359,7,FALSE)</f>
        <v>Antwerp Phantoms</v>
      </c>
      <c r="H25" s="4" t="str">
        <f>VLOOKUP(A25,Totaal!$A$2:$H$1359,8,FALSE)</f>
        <v>Herentals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1212</v>
      </c>
      <c r="B26" s="4" t="str">
        <f>VLOOKUP(A26,Totaal!$A$2:$H$1359,2,FALSE)</f>
        <v>W19</v>
      </c>
      <c r="C26" s="4" t="str">
        <f>VLOOKUP(A26,Totaal!$A$2:$H$1359,3,FALSE)</f>
        <v>REC</v>
      </c>
      <c r="D26" s="8">
        <f>VLOOKUP(A26,Totaal!$A$2:$H$1359,4,FALSE)</f>
        <v>43493</v>
      </c>
      <c r="E26" s="9">
        <f>VLOOKUP(A26,Totaal!$A$2:$H$1359,5,FALSE)</f>
        <v>0.86458333333333337</v>
      </c>
      <c r="F26" s="4" t="str">
        <f>VLOOKUP(A26,Totaal!$A$2:$H$1359,6,FALSE)</f>
        <v>Antwerp Phantoms Ice Holes</v>
      </c>
      <c r="G26" s="4" t="str">
        <f>VLOOKUP(A26,Totaal!$A$2:$H$1359,7,FALSE)</f>
        <v>Antwerp Phantoms A</v>
      </c>
      <c r="H26" s="4" t="str">
        <f>VLOOKUP(A26,Totaal!$A$2:$H$1359,8,FALSE)</f>
        <v>Antwerpen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209</v>
      </c>
      <c r="B27" s="4" t="str">
        <f>VLOOKUP(A27,Totaal!$A$2:$H$1359,2,FALSE)</f>
        <v>W05</v>
      </c>
      <c r="C27" s="4" t="str">
        <f>VLOOKUP(A27,Totaal!$A$2:$H$1359,3,FALSE)</f>
        <v>BVB</v>
      </c>
      <c r="D27" s="8">
        <f>VLOOKUP(A27,Totaal!$A$2:$H$1359,4,FALSE)</f>
        <v>43394</v>
      </c>
      <c r="E27" s="9">
        <f>VLOOKUP(A27,Totaal!$A$2:$H$1359,5,FALSE)</f>
        <v>0.85416666666666663</v>
      </c>
      <c r="F27" s="4" t="str">
        <f>VLOOKUP(A27,Totaal!$A$2:$H$1359,6,FALSE)</f>
        <v>Antwerp Phantoms</v>
      </c>
      <c r="G27" s="4" t="str">
        <f>VLOOKUP(A27,Totaal!$A$2:$H$1359,7,FALSE)</f>
        <v>Turnhout Tigers</v>
      </c>
      <c r="H27" s="4" t="str">
        <f>VLOOKUP(A27,Totaal!$A$2:$H$1359,8,FALSE)</f>
        <v>Antwerpen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924</v>
      </c>
      <c r="B28" s="4" t="str">
        <f>VLOOKUP(A28,Totaal!$A$2:$H$1359,2,FALSE)</f>
        <v>W05</v>
      </c>
      <c r="C28" s="4" t="str">
        <f>VLOOKUP(A28,Totaal!$A$2:$H$1359,3,FALSE)</f>
        <v>U14</v>
      </c>
      <c r="D28" s="8">
        <f>VLOOKUP(A28,Totaal!$A$2:$H$1359,4,FALSE)</f>
        <v>43394</v>
      </c>
      <c r="E28" s="9">
        <f>VLOOKUP(A28,Totaal!$A$2:$H$1359,5,FALSE)</f>
        <v>0.52083333333333337</v>
      </c>
      <c r="F28" s="4" t="str">
        <f>VLOOKUP(A28,Totaal!$A$2:$H$1359,6,FALSE)</f>
        <v>Antwerp Phantoms</v>
      </c>
      <c r="G28" s="4" t="str">
        <f>VLOOKUP(A28,Totaal!$A$2:$H$1359,7,FALSE)</f>
        <v>Limburg One</v>
      </c>
      <c r="H28" s="4" t="str">
        <f>VLOOKUP(A28,Totaal!$A$2:$H$1359,8,FALSE)</f>
        <v>Antwerpen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592</v>
      </c>
      <c r="B29" s="4" t="str">
        <f>VLOOKUP(A29,Totaal!$A$2:$H$1359,2,FALSE)</f>
        <v>W05</v>
      </c>
      <c r="C29" s="4" t="str">
        <f>VLOOKUP(A29,Totaal!$A$2:$H$1359,3,FALSE)</f>
        <v>U19</v>
      </c>
      <c r="D29" s="8">
        <f>VLOOKUP(A29,Totaal!$A$2:$H$1359,4,FALSE)</f>
        <v>43394</v>
      </c>
      <c r="E29" s="9">
        <f>VLOOKUP(A29,Totaal!$A$2:$H$1359,5,FALSE)</f>
        <v>0.75</v>
      </c>
      <c r="F29" s="4" t="str">
        <f>VLOOKUP(A29,Totaal!$A$2:$H$1359,6,FALSE)</f>
        <v>The Jets Gullegem</v>
      </c>
      <c r="G29" s="4" t="str">
        <f>VLOOKUP(A29,Totaal!$A$2:$H$1359,7,FALSE)</f>
        <v>Antwerp Phantoms</v>
      </c>
      <c r="H29" s="4" t="str">
        <f>VLOOKUP(A29,Totaal!$A$2:$H$1359,8,FALSE)</f>
        <v>Gullegem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484</v>
      </c>
      <c r="B30" s="4" t="str">
        <f>VLOOKUP(A30,Totaal!$A$2:$H$1359,2,FALSE)</f>
        <v>W06</v>
      </c>
      <c r="C30" s="4" t="str">
        <f>VLOOKUP(A30,Totaal!$A$2:$H$1359,3,FALSE)</f>
        <v>D1</v>
      </c>
      <c r="D30" s="8">
        <f>VLOOKUP(A30,Totaal!$A$2:$H$1359,4,FALSE)</f>
        <v>43399</v>
      </c>
      <c r="E30" s="9">
        <f>VLOOKUP(A30,Totaal!$A$2:$H$1359,5,FALSE)</f>
        <v>0.88541666666666663</v>
      </c>
      <c r="F30" s="4" t="str">
        <f>VLOOKUP(A30,Totaal!$A$2:$H$1359,6,FALSE)</f>
        <v>HYC Toekomstteam</v>
      </c>
      <c r="G30" s="4" t="str">
        <f>VLOOKUP(A30,Totaal!$A$2:$H$1359,7,FALSE)</f>
        <v>Antwerp Phantoms</v>
      </c>
      <c r="H30" s="4" t="str">
        <f>VLOOKUP(A30,Totaal!$A$2:$H$1359,8,FALSE)</f>
        <v>Herentals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210</v>
      </c>
      <c r="B31" s="4" t="str">
        <f>VLOOKUP(A31,Totaal!$A$2:$H$1359,2,FALSE)</f>
        <v>W06</v>
      </c>
      <c r="C31" s="4" t="str">
        <f>VLOOKUP(A31,Totaal!$A$2:$H$1359,3,FALSE)</f>
        <v>BVB</v>
      </c>
      <c r="D31" s="8">
        <f>VLOOKUP(A31,Totaal!$A$2:$H$1359,4,FALSE)</f>
        <v>43400</v>
      </c>
      <c r="E31" s="9">
        <f>VLOOKUP(A31,Totaal!$A$2:$H$1359,5,FALSE)</f>
        <v>0.83333333333333337</v>
      </c>
      <c r="F31" s="4" t="str">
        <f>VLOOKUP(A31,Totaal!$A$2:$H$1359,6,FALSE)</f>
        <v>Chiefs Leuven</v>
      </c>
      <c r="G31" s="4" t="str">
        <f>VLOOKUP(A31,Totaal!$A$2:$H$1359,7,FALSE)</f>
        <v>Antwerp Phantoms</v>
      </c>
      <c r="H31" s="4" t="str">
        <f>VLOOKUP(A31,Totaal!$A$2:$H$1359,8,FALSE)</f>
        <v>Leuven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1084</v>
      </c>
      <c r="B32" s="4" t="str">
        <f>VLOOKUP(A32,Totaal!$A$2:$H$1359,2,FALSE)</f>
        <v>W06</v>
      </c>
      <c r="C32" s="4" t="str">
        <f>VLOOKUP(A32,Totaal!$A$2:$H$1359,3,FALSE)</f>
        <v>U12</v>
      </c>
      <c r="D32" s="8">
        <f>VLOOKUP(A32,Totaal!$A$2:$H$1359,4,FALSE)</f>
        <v>43400</v>
      </c>
      <c r="E32" s="9">
        <f>VLOOKUP(A32,Totaal!$A$2:$H$1359,5,FALSE)</f>
        <v>0.40277777777777779</v>
      </c>
      <c r="F32" s="4" t="str">
        <f>VLOOKUP(A32,Totaal!$A$2:$H$1359,6,FALSE)</f>
        <v>HYC Herentals</v>
      </c>
      <c r="G32" s="4" t="str">
        <f>VLOOKUP(A32,Totaal!$A$2:$H$1359,7,FALSE)</f>
        <v>Antwerp Phantoms</v>
      </c>
      <c r="H32" s="4" t="str">
        <f>VLOOKUP(A32,Totaal!$A$2:$H$1359,8,FALSE)</f>
        <v>Herentals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653</v>
      </c>
      <c r="B33" s="4" t="str">
        <f>VLOOKUP(A33,Totaal!$A$2:$H$1359,2,FALSE)</f>
        <v>W06</v>
      </c>
      <c r="C33" s="4" t="str">
        <f>VLOOKUP(A33,Totaal!$A$2:$H$1359,3,FALSE)</f>
        <v>D2</v>
      </c>
      <c r="D33" s="8">
        <f>VLOOKUP(A33,Totaal!$A$2:$H$1359,4,FALSE)</f>
        <v>43401</v>
      </c>
      <c r="E33" s="9">
        <f>VLOOKUP(A33,Totaal!$A$2:$H$1359,5,FALSE)</f>
        <v>0.90625</v>
      </c>
      <c r="F33" s="4" t="str">
        <f>VLOOKUP(A33,Totaal!$A$2:$H$1359,6,FALSE)</f>
        <v>Flying Turtles</v>
      </c>
      <c r="G33" s="4" t="str">
        <f>VLOOKUP(A33,Totaal!$A$2:$H$1359,7,FALSE)</f>
        <v>Antwerp Phantoms</v>
      </c>
      <c r="H33" s="4" t="str">
        <f>VLOOKUP(A33,Totaal!$A$2:$H$1359,8,FALSE)</f>
        <v>Leuven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1121</v>
      </c>
      <c r="B34" s="4" t="str">
        <f>VLOOKUP(A34,Totaal!$A$2:$H$1359,2,FALSE)</f>
        <v>W06</v>
      </c>
      <c r="C34" s="4" t="str">
        <f>VLOOKUP(A34,Totaal!$A$2:$H$1359,3,FALSE)</f>
        <v>REC</v>
      </c>
      <c r="D34" s="8">
        <f>VLOOKUP(A34,Totaal!$A$2:$H$1359,4,FALSE)</f>
        <v>43401</v>
      </c>
      <c r="E34" s="9">
        <f>VLOOKUP(A34,Totaal!$A$2:$H$1359,5,FALSE)</f>
        <v>0.85416666666666663</v>
      </c>
      <c r="F34" s="4" t="str">
        <f>VLOOKUP(A34,Totaal!$A$2:$H$1359,6,FALSE)</f>
        <v>Antwerp Phantoms A</v>
      </c>
      <c r="G34" s="4" t="str">
        <f>VLOOKUP(A34,Totaal!$A$2:$H$1359,7,FALSE)</f>
        <v>Bulldogs Liège</v>
      </c>
      <c r="H34" s="4" t="str">
        <f>VLOOKUP(A34,Totaal!$A$2:$H$1359,8,FALSE)</f>
        <v>Antwerpen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1225</v>
      </c>
      <c r="B35" s="4" t="str">
        <f>VLOOKUP(A35,Totaal!$A$2:$H$1359,2,FALSE)</f>
        <v>W06</v>
      </c>
      <c r="C35" s="4" t="str">
        <f>VLOOKUP(A35,Totaal!$A$2:$H$1359,3,FALSE)</f>
        <v>REC</v>
      </c>
      <c r="D35" s="8">
        <f>VLOOKUP(A35,Totaal!$A$2:$H$1359,4,FALSE)</f>
        <v>43401</v>
      </c>
      <c r="E35" s="9">
        <f>VLOOKUP(A35,Totaal!$A$2:$H$1359,5,FALSE)</f>
        <v>0.75</v>
      </c>
      <c r="F35" s="4" t="str">
        <f>VLOOKUP(A35,Totaal!$A$2:$H$1359,6,FALSE)</f>
        <v>Bulldogs Liège Ladies</v>
      </c>
      <c r="G35" s="4" t="str">
        <f>VLOOKUP(A35,Totaal!$A$2:$H$1359,7,FALSE)</f>
        <v>Antwerp Phantoms Ice Holes</v>
      </c>
      <c r="H35" s="4" t="str">
        <f>VLOOKUP(A35,Totaal!$A$2:$H$1359,8,FALSE)</f>
        <v>Luik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1105</v>
      </c>
      <c r="B36" s="4" t="str">
        <f>VLOOKUP(A36,Totaal!$A$2:$H$1359,2,FALSE)</f>
        <v>W07</v>
      </c>
      <c r="C36" s="4" t="str">
        <f>VLOOKUP(A36,Totaal!$A$2:$H$1359,3,FALSE)</f>
        <v>REC</v>
      </c>
      <c r="D36" s="8">
        <f>VLOOKUP(A36,Totaal!$A$2:$H$1359,4,FALSE)</f>
        <v>43407</v>
      </c>
      <c r="E36" s="9">
        <f>VLOOKUP(A36,Totaal!$A$2:$H$1359,5,FALSE)</f>
        <v>0.88541666666666663</v>
      </c>
      <c r="F36" s="4" t="str">
        <f>VLOOKUP(A36,Totaal!$A$2:$H$1359,6,FALSE)</f>
        <v>Bulldogs Liège</v>
      </c>
      <c r="G36" s="4" t="str">
        <f>VLOOKUP(A36,Totaal!$A$2:$H$1359,7,FALSE)</f>
        <v>Antwerp Phantoms A</v>
      </c>
      <c r="H36" s="4" t="str">
        <f>VLOOKUP(A36,Totaal!$A$2:$H$1359,8,FALSE)</f>
        <v>Luik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752</v>
      </c>
      <c r="B37" s="4" t="str">
        <f>VLOOKUP(A37,Totaal!$A$2:$H$1359,2,FALSE)</f>
        <v>W07</v>
      </c>
      <c r="C37" s="4" t="str">
        <f>VLOOKUP(A37,Totaal!$A$2:$H$1359,3,FALSE)</f>
        <v>D2</v>
      </c>
      <c r="D37" s="8">
        <f>VLOOKUP(A37,Totaal!$A$2:$H$1359,4,FALSE)</f>
        <v>43407</v>
      </c>
      <c r="E37" s="9">
        <f>VLOOKUP(A37,Totaal!$A$2:$H$1359,5,FALSE)</f>
        <v>0.73958333333333337</v>
      </c>
      <c r="F37" s="4" t="str">
        <f>VLOOKUP(A37,Totaal!$A$2:$H$1359,6,FALSE)</f>
        <v>Antwerp Phantoms</v>
      </c>
      <c r="G37" s="4" t="str">
        <f>VLOOKUP(A37,Totaal!$A$2:$H$1359,7,FALSE)</f>
        <v>Charleroi Red Roosters</v>
      </c>
      <c r="H37" s="4" t="str">
        <f>VLOOKUP(A37,Totaal!$A$2:$H$1359,8,FALSE)</f>
        <v>Antwerpen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160</v>
      </c>
      <c r="B38" s="4" t="str">
        <f>VLOOKUP(A38,Totaal!$A$2:$H$1359,2,FALSE)</f>
        <v>W07</v>
      </c>
      <c r="C38" s="4" t="str">
        <f>VLOOKUP(A38,Totaal!$A$2:$H$1359,3,FALSE)</f>
        <v>BNL</v>
      </c>
      <c r="D38" s="8">
        <f>VLOOKUP(A38,Totaal!$A$2:$H$1359,4,FALSE)</f>
        <v>43407</v>
      </c>
      <c r="E38" s="9">
        <f>VLOOKUP(A38,Totaal!$A$2:$H$1359,5,FALSE)</f>
        <v>0.85416666666666663</v>
      </c>
      <c r="F38" s="4" t="str">
        <f>VLOOKUP(A38,Totaal!$A$2:$H$1359,6,FALSE)</f>
        <v>Antwerp Phantoms</v>
      </c>
      <c r="G38" s="4" t="str">
        <f>VLOOKUP(A38,Totaal!$A$2:$H$1359,7,FALSE)</f>
        <v>Bulldogs Liège</v>
      </c>
      <c r="H38" s="4" t="str">
        <f>VLOOKUP(A38,Totaal!$A$2:$H$1359,8,FALSE)</f>
        <v>Antwerpen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587</v>
      </c>
      <c r="B39" s="4" t="str">
        <f>VLOOKUP(A39,Totaal!$A$2:$H$1359,2,FALSE)</f>
        <v>W07</v>
      </c>
      <c r="C39" s="4" t="str">
        <f>VLOOKUP(A39,Totaal!$A$2:$H$1359,3,FALSE)</f>
        <v>U19</v>
      </c>
      <c r="D39" s="8">
        <f>VLOOKUP(A39,Totaal!$A$2:$H$1359,4,FALSE)</f>
        <v>43407</v>
      </c>
      <c r="E39" s="9">
        <f>VLOOKUP(A39,Totaal!$A$2:$H$1359,5,FALSE)</f>
        <v>0.69791666666666663</v>
      </c>
      <c r="F39" s="4" t="str">
        <f>VLOOKUP(A39,Totaal!$A$2:$H$1359,6,FALSE)</f>
        <v>Coldplay Sharks</v>
      </c>
      <c r="G39" s="4" t="str">
        <f>VLOOKUP(A39,Totaal!$A$2:$H$1359,7,FALSE)</f>
        <v>Antwerp Phantoms</v>
      </c>
      <c r="H39" s="4" t="str">
        <f>VLOOKUP(A39,Totaal!$A$2:$H$1359,8,FALSE)</f>
        <v>Mechelen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438</v>
      </c>
      <c r="B40" s="4" t="str">
        <f>VLOOKUP(A40,Totaal!$A$2:$H$1359,2,FALSE)</f>
        <v>W07</v>
      </c>
      <c r="C40" s="4" t="str">
        <f>VLOOKUP(A40,Totaal!$A$2:$H$1359,3,FALSE)</f>
        <v>D1</v>
      </c>
      <c r="D40" s="8">
        <f>VLOOKUP(A40,Totaal!$A$2:$H$1359,4,FALSE)</f>
        <v>43408</v>
      </c>
      <c r="E40" s="9">
        <f>VLOOKUP(A40,Totaal!$A$2:$H$1359,5,FALSE)</f>
        <v>0.85416666666666663</v>
      </c>
      <c r="F40" s="4" t="str">
        <f>VLOOKUP(A40,Totaal!$A$2:$H$1359,6,FALSE)</f>
        <v>Antwerp Phantoms</v>
      </c>
      <c r="G40" s="4" t="str">
        <f>VLOOKUP(A40,Totaal!$A$2:$H$1359,7,FALSE)</f>
        <v>HYC Toekomstteam</v>
      </c>
      <c r="H40" s="4" t="str">
        <f>VLOOKUP(A40,Totaal!$A$2:$H$1359,8,FALSE)</f>
        <v>Antwerpen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1019</v>
      </c>
      <c r="B41" s="4" t="str">
        <f>VLOOKUP(A41,Totaal!$A$2:$H$1359,2,FALSE)</f>
        <v>W07</v>
      </c>
      <c r="C41" s="4" t="str">
        <f>VLOOKUP(A41,Totaal!$A$2:$H$1359,3,FALSE)</f>
        <v>U12</v>
      </c>
      <c r="D41" s="8">
        <f>VLOOKUP(A41,Totaal!$A$2:$H$1359,4,FALSE)</f>
        <v>43408</v>
      </c>
      <c r="E41" s="9">
        <f>VLOOKUP(A41,Totaal!$A$2:$H$1359,5,FALSE)</f>
        <v>0.52083333333333337</v>
      </c>
      <c r="F41" s="4" t="str">
        <f>VLOOKUP(A41,Totaal!$A$2:$H$1359,6,FALSE)</f>
        <v>Antwerp Phantoms</v>
      </c>
      <c r="G41" s="4" t="str">
        <f>VLOOKUP(A41,Totaal!$A$2:$H$1359,7,FALSE)</f>
        <v>Turnhout Tigers</v>
      </c>
      <c r="H41" s="4" t="str">
        <f>VLOOKUP(A41,Totaal!$A$2:$H$1359,8,FALSE)</f>
        <v>Antwerpen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172</v>
      </c>
      <c r="B42" s="4" t="str">
        <f>VLOOKUP(A42,Totaal!$A$2:$H$1359,2,FALSE)</f>
        <v>W08</v>
      </c>
      <c r="C42" s="4" t="str">
        <f>VLOOKUP(A42,Totaal!$A$2:$H$1359,3,FALSE)</f>
        <v>BNL</v>
      </c>
      <c r="D42" s="8">
        <f>VLOOKUP(A42,Totaal!$A$2:$H$1359,4,FALSE)</f>
        <v>43413</v>
      </c>
      <c r="E42" s="9">
        <f>VLOOKUP(A42,Totaal!$A$2:$H$1359,5,FALSE)</f>
        <v>0.83333333333333337</v>
      </c>
      <c r="F42" s="4" t="str">
        <f>VLOOKUP(A42,Totaal!$A$2:$H$1359,6,FALSE)</f>
        <v>Unis Flyers Heerenveen</v>
      </c>
      <c r="G42" s="4" t="str">
        <f>VLOOKUP(A42,Totaal!$A$2:$H$1359,7,FALSE)</f>
        <v>Antwerp Phantoms</v>
      </c>
      <c r="H42" s="4" t="str">
        <f>VLOOKUP(A42,Totaal!$A$2:$H$1359,8,FALSE)</f>
        <v>Heerenveen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173</v>
      </c>
      <c r="B43" s="4" t="str">
        <f>VLOOKUP(A43,Totaal!$A$2:$H$1359,2,FALSE)</f>
        <v>W08</v>
      </c>
      <c r="C43" s="4" t="str">
        <f>VLOOKUP(A43,Totaal!$A$2:$H$1359,3,FALSE)</f>
        <v>BNL</v>
      </c>
      <c r="D43" s="8">
        <f>VLOOKUP(A43,Totaal!$A$2:$H$1359,4,FALSE)</f>
        <v>43414</v>
      </c>
      <c r="E43" s="9">
        <f>VLOOKUP(A43,Totaal!$A$2:$H$1359,5,FALSE)</f>
        <v>0.85416666666666663</v>
      </c>
      <c r="F43" s="4" t="str">
        <f>VLOOKUP(A43,Totaal!$A$2:$H$1359,6,FALSE)</f>
        <v>Antwerp Phantoms</v>
      </c>
      <c r="G43" s="4" t="str">
        <f>VLOOKUP(A43,Totaal!$A$2:$H$1359,7,FALSE)</f>
        <v>Microz Eaters Limburg</v>
      </c>
      <c r="H43" s="4" t="str">
        <f>VLOOKUP(A43,Totaal!$A$2:$H$1359,8,FALSE)</f>
        <v>Antwerpen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1066</v>
      </c>
      <c r="B44" s="4" t="str">
        <f>VLOOKUP(A44,Totaal!$A$2:$H$1359,2,FALSE)</f>
        <v>W08</v>
      </c>
      <c r="C44" s="4" t="str">
        <f>VLOOKUP(A44,Totaal!$A$2:$H$1359,3,FALSE)</f>
        <v>U12</v>
      </c>
      <c r="D44" s="8">
        <f>VLOOKUP(A44,Totaal!$A$2:$H$1359,4,FALSE)</f>
        <v>43414</v>
      </c>
      <c r="E44" s="9">
        <f>VLOOKUP(A44,Totaal!$A$2:$H$1359,5,FALSE)</f>
        <v>0.8125</v>
      </c>
      <c r="F44" s="4" t="str">
        <f>VLOOKUP(A44,Totaal!$A$2:$H$1359,6,FALSE)</f>
        <v>Charleroi Red Roosters</v>
      </c>
      <c r="G44" s="4" t="str">
        <f>VLOOKUP(A44,Totaal!$A$2:$H$1359,7,FALSE)</f>
        <v>Antwerp Phantoms</v>
      </c>
      <c r="H44" s="4" t="str">
        <f>VLOOKUP(A44,Totaal!$A$2:$H$1359,8,FALSE)</f>
        <v>Charleroi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980</v>
      </c>
      <c r="B45" s="4" t="str">
        <f>VLOOKUP(A45,Totaal!$A$2:$H$1359,2,FALSE)</f>
        <v>W08</v>
      </c>
      <c r="C45" s="4" t="str">
        <f>VLOOKUP(A45,Totaal!$A$2:$H$1359,3,FALSE)</f>
        <v>U14</v>
      </c>
      <c r="D45" s="8">
        <f>VLOOKUP(A45,Totaal!$A$2:$H$1359,4,FALSE)</f>
        <v>43414</v>
      </c>
      <c r="E45" s="9">
        <f>VLOOKUP(A45,Totaal!$A$2:$H$1359,5,FALSE)</f>
        <v>0.72916666666666663</v>
      </c>
      <c r="F45" s="4" t="str">
        <f>VLOOKUP(A45,Totaal!$A$2:$H$1359,6,FALSE)</f>
        <v>The Jets Gullegem</v>
      </c>
      <c r="G45" s="4" t="str">
        <f>VLOOKUP(A45,Totaal!$A$2:$H$1359,7,FALSE)</f>
        <v>Antwerp Phantoms</v>
      </c>
      <c r="H45" s="4" t="str">
        <f>VLOOKUP(A45,Totaal!$A$2:$H$1359,8,FALSE)</f>
        <v>Gullegem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824</v>
      </c>
      <c r="B46" s="4" t="str">
        <f>VLOOKUP(A46,Totaal!$A$2:$H$1359,2,FALSE)</f>
        <v>W08</v>
      </c>
      <c r="C46" s="4" t="str">
        <f>VLOOKUP(A46,Totaal!$A$2:$H$1359,3,FALSE)</f>
        <v>U16</v>
      </c>
      <c r="D46" s="8">
        <f>VLOOKUP(A46,Totaal!$A$2:$H$1359,4,FALSE)</f>
        <v>43414</v>
      </c>
      <c r="E46" s="9">
        <f>VLOOKUP(A46,Totaal!$A$2:$H$1359,5,FALSE)</f>
        <v>0.73958333333333337</v>
      </c>
      <c r="F46" s="4" t="str">
        <f>VLOOKUP(A46,Totaal!$A$2:$H$1359,6,FALSE)</f>
        <v>Antwerp Phantoms</v>
      </c>
      <c r="G46" s="4" t="str">
        <f>VLOOKUP(A46,Totaal!$A$2:$H$1359,7,FALSE)</f>
        <v>Charleroi Red Roosters</v>
      </c>
      <c r="H46" s="4" t="str">
        <f>VLOOKUP(A46,Totaal!$A$2:$H$1359,8,FALSE)</f>
        <v>Antwerpen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705</v>
      </c>
      <c r="B47" s="4" t="str">
        <f>VLOOKUP(A47,Totaal!$A$2:$H$1359,2,FALSE)</f>
        <v>W08</v>
      </c>
      <c r="C47" s="4" t="str">
        <f>VLOOKUP(A47,Totaal!$A$2:$H$1359,3,FALSE)</f>
        <v>D2</v>
      </c>
      <c r="D47" s="8">
        <f>VLOOKUP(A47,Totaal!$A$2:$H$1359,4,FALSE)</f>
        <v>43415</v>
      </c>
      <c r="E47" s="9">
        <f>VLOOKUP(A47,Totaal!$A$2:$H$1359,5,FALSE)</f>
        <v>0.69791666666666663</v>
      </c>
      <c r="F47" s="4" t="str">
        <f>VLOOKUP(A47,Totaal!$A$2:$H$1359,6,FALSE)</f>
        <v>Coldplay Sharks</v>
      </c>
      <c r="G47" s="4" t="str">
        <f>VLOOKUP(A47,Totaal!$A$2:$H$1359,7,FALSE)</f>
        <v>Antwerp Phantoms</v>
      </c>
      <c r="H47" s="4" t="str">
        <f>VLOOKUP(A47,Totaal!$A$2:$H$1359,8,FALSE)</f>
        <v>Mechelen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562</v>
      </c>
      <c r="B48" s="4" t="str">
        <f>VLOOKUP(A48,Totaal!$A$2:$H$1359,2,FALSE)</f>
        <v>W09</v>
      </c>
      <c r="C48" s="4" t="str">
        <f>VLOOKUP(A48,Totaal!$A$2:$H$1359,3,FALSE)</f>
        <v>U19</v>
      </c>
      <c r="D48" s="8">
        <f>VLOOKUP(A48,Totaal!$A$2:$H$1359,4,FALSE)</f>
        <v>43421</v>
      </c>
      <c r="E48" s="9">
        <f>VLOOKUP(A48,Totaal!$A$2:$H$1359,5,FALSE)</f>
        <v>0.85416666666666663</v>
      </c>
      <c r="F48" s="4" t="str">
        <f>VLOOKUP(A48,Totaal!$A$2:$H$1359,6,FALSE)</f>
        <v>Antwerp Phantoms</v>
      </c>
      <c r="G48" s="4" t="str">
        <f>VLOOKUP(A48,Totaal!$A$2:$H$1359,7,FALSE)</f>
        <v>Chiefs Leuven</v>
      </c>
      <c r="H48" s="4" t="str">
        <f>VLOOKUP(A48,Totaal!$A$2:$H$1359,8,FALSE)</f>
        <v>Antwerpen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1122</v>
      </c>
      <c r="B49" s="4" t="str">
        <f>VLOOKUP(A49,Totaal!$A$2:$H$1359,2,FALSE)</f>
        <v>W09</v>
      </c>
      <c r="C49" s="4" t="str">
        <f>VLOOKUP(A49,Totaal!$A$2:$H$1359,3,FALSE)</f>
        <v>REC</v>
      </c>
      <c r="D49" s="8">
        <f>VLOOKUP(A49,Totaal!$A$2:$H$1359,4,FALSE)</f>
        <v>43421</v>
      </c>
      <c r="E49" s="9">
        <f>VLOOKUP(A49,Totaal!$A$2:$H$1359,5,FALSE)</f>
        <v>0.73958333333333337</v>
      </c>
      <c r="F49" s="4" t="str">
        <f>VLOOKUP(A49,Totaal!$A$2:$H$1359,6,FALSE)</f>
        <v>Antwerp Phantoms A</v>
      </c>
      <c r="G49" s="4" t="str">
        <f>VLOOKUP(A49,Totaal!$A$2:$H$1359,7,FALSE)</f>
        <v>Bulldogs Liège Ladies</v>
      </c>
      <c r="H49" s="4" t="str">
        <f>VLOOKUP(A49,Totaal!$A$2:$H$1359,8,FALSE)</f>
        <v>Antwerpen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1222</v>
      </c>
      <c r="B50" s="4" t="str">
        <f>VLOOKUP(A50,Totaal!$A$2:$H$1359,2,FALSE)</f>
        <v>W09</v>
      </c>
      <c r="C50" s="4" t="str">
        <f>VLOOKUP(A50,Totaal!$A$2:$H$1359,3,FALSE)</f>
        <v>REC</v>
      </c>
      <c r="D50" s="8">
        <f>VLOOKUP(A50,Totaal!$A$2:$H$1359,4,FALSE)</f>
        <v>43421</v>
      </c>
      <c r="E50" s="9">
        <f>VLOOKUP(A50,Totaal!$A$2:$H$1359,5,FALSE)</f>
        <v>0.69791666666666663</v>
      </c>
      <c r="F50" s="4" t="str">
        <f>VLOOKUP(A50,Totaal!$A$2:$H$1359,6,FALSE)</f>
        <v>Coldplay Sharks</v>
      </c>
      <c r="G50" s="4" t="str">
        <f>VLOOKUP(A50,Totaal!$A$2:$H$1359,7,FALSE)</f>
        <v>Antwerp Phantoms Ice Holes</v>
      </c>
      <c r="H50" s="4" t="str">
        <f>VLOOKUP(A50,Totaal!$A$2:$H$1359,8,FALSE)</f>
        <v>Mechelen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777</v>
      </c>
      <c r="B51" s="4" t="str">
        <f>VLOOKUP(A51,Totaal!$A$2:$H$1359,2,FALSE)</f>
        <v>W09</v>
      </c>
      <c r="C51" s="4" t="str">
        <f>VLOOKUP(A51,Totaal!$A$2:$H$1359,3,FALSE)</f>
        <v>D2</v>
      </c>
      <c r="D51" s="8">
        <f>VLOOKUP(A51,Totaal!$A$2:$H$1359,4,FALSE)</f>
        <v>43422</v>
      </c>
      <c r="E51" s="9">
        <f>VLOOKUP(A51,Totaal!$A$2:$H$1359,5,FALSE)</f>
        <v>0.85416666666666663</v>
      </c>
      <c r="F51" s="4" t="str">
        <f>VLOOKUP(A51,Totaal!$A$2:$H$1359,6,FALSE)</f>
        <v>Antwerp Phantoms</v>
      </c>
      <c r="G51" s="4" t="str">
        <f>VLOOKUP(A51,Totaal!$A$2:$H$1359,7,FALSE)</f>
        <v>Limburg One</v>
      </c>
      <c r="H51" s="4" t="str">
        <f>VLOOKUP(A51,Totaal!$A$2:$H$1359,8,FALSE)</f>
        <v>Antwerpen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144</v>
      </c>
      <c r="B52" s="4" t="str">
        <f>VLOOKUP(A52,Totaal!$A$2:$H$1359,2,FALSE)</f>
        <v>W09</v>
      </c>
      <c r="C52" s="4" t="str">
        <f>VLOOKUP(A52,Totaal!$A$2:$H$1359,3,FALSE)</f>
        <v>BNL</v>
      </c>
      <c r="D52" s="8">
        <f>VLOOKUP(A52,Totaal!$A$2:$H$1359,4,FALSE)</f>
        <v>43422</v>
      </c>
      <c r="E52" s="9">
        <f>VLOOKUP(A52,Totaal!$A$2:$H$1359,5,FALSE)</f>
        <v>0.79166666666666663</v>
      </c>
      <c r="F52" s="4" t="str">
        <f>VLOOKUP(A52,Totaal!$A$2:$H$1359,6,FALSE)</f>
        <v>Tilburg Trappers Toekomstteam</v>
      </c>
      <c r="G52" s="4" t="str">
        <f>VLOOKUP(A52,Totaal!$A$2:$H$1359,7,FALSE)</f>
        <v>Antwerp Phantoms</v>
      </c>
      <c r="H52" s="4" t="str">
        <f>VLOOKUP(A52,Totaal!$A$2:$H$1359,8,FALSE)</f>
        <v>Tilburg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494</v>
      </c>
      <c r="B53" s="4" t="str">
        <f>VLOOKUP(A53,Totaal!$A$2:$H$1359,2,FALSE)</f>
        <v>W09</v>
      </c>
      <c r="C53" s="4" t="str">
        <f>VLOOKUP(A53,Totaal!$A$2:$H$1359,3,FALSE)</f>
        <v>D1</v>
      </c>
      <c r="D53" s="8">
        <f>VLOOKUP(A53,Totaal!$A$2:$H$1359,4,FALSE)</f>
        <v>43422</v>
      </c>
      <c r="E53" s="9">
        <f>VLOOKUP(A53,Totaal!$A$2:$H$1359,5,FALSE)</f>
        <v>0.83333333333333337</v>
      </c>
      <c r="F53" s="4" t="str">
        <f>VLOOKUP(A53,Totaal!$A$2:$H$1359,6,FALSE)</f>
        <v>HYC Comeback Team</v>
      </c>
      <c r="G53" s="4" t="str">
        <f>VLOOKUP(A53,Totaal!$A$2:$H$1359,7,FALSE)</f>
        <v>Antwerp Phantoms</v>
      </c>
      <c r="H53" s="4" t="str">
        <f>VLOOKUP(A53,Totaal!$A$2:$H$1359,8,FALSE)</f>
        <v>Herentals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922</v>
      </c>
      <c r="B54" s="4" t="str">
        <f>VLOOKUP(A54,Totaal!$A$2:$H$1359,2,FALSE)</f>
        <v>W09</v>
      </c>
      <c r="C54" s="4" t="str">
        <f>VLOOKUP(A54,Totaal!$A$2:$H$1359,3,FALSE)</f>
        <v>U14</v>
      </c>
      <c r="D54" s="8">
        <f>VLOOKUP(A54,Totaal!$A$2:$H$1359,4,FALSE)</f>
        <v>43422</v>
      </c>
      <c r="E54" s="9">
        <f>VLOOKUP(A54,Totaal!$A$2:$H$1359,5,FALSE)</f>
        <v>0.52083333333333337</v>
      </c>
      <c r="F54" s="4" t="str">
        <f>VLOOKUP(A54,Totaal!$A$2:$H$1359,6,FALSE)</f>
        <v>Antwerp Phantoms</v>
      </c>
      <c r="G54" s="4" t="str">
        <f>VLOOKUP(A54,Totaal!$A$2:$H$1359,7,FALSE)</f>
        <v>Chiefs Leuven B</v>
      </c>
      <c r="H54" s="4" t="str">
        <f>VLOOKUP(A54,Totaal!$A$2:$H$1359,8,FALSE)</f>
        <v>Antwerpen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870</v>
      </c>
      <c r="B55" s="4" t="str">
        <f>VLOOKUP(A55,Totaal!$A$2:$H$1359,2,FALSE)</f>
        <v>W09</v>
      </c>
      <c r="C55" s="4" t="str">
        <f>VLOOKUP(A55,Totaal!$A$2:$H$1359,3,FALSE)</f>
        <v>U16</v>
      </c>
      <c r="D55" s="8">
        <f>VLOOKUP(A55,Totaal!$A$2:$H$1359,4,FALSE)</f>
        <v>43422</v>
      </c>
      <c r="E55" s="9">
        <f>VLOOKUP(A55,Totaal!$A$2:$H$1359,5,FALSE)</f>
        <v>0.75</v>
      </c>
      <c r="F55" s="4" t="str">
        <f>VLOOKUP(A55,Totaal!$A$2:$H$1359,6,FALSE)</f>
        <v>Turnhout Tigers</v>
      </c>
      <c r="G55" s="4" t="str">
        <f>VLOOKUP(A55,Totaal!$A$2:$H$1359,7,FALSE)</f>
        <v>Antwerp Phantoms</v>
      </c>
      <c r="H55" s="4" t="str">
        <f>VLOOKUP(A55,Totaal!$A$2:$H$1359,8,FALSE)</f>
        <v>Turnhout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414</v>
      </c>
      <c r="B56" s="4" t="str">
        <f>VLOOKUP(A56,Totaal!$A$2:$H$1359,2,FALSE)</f>
        <v>W10</v>
      </c>
      <c r="C56" s="4" t="str">
        <f>VLOOKUP(A56,Totaal!$A$2:$H$1359,3,FALSE)</f>
        <v>D1</v>
      </c>
      <c r="D56" s="8">
        <f>VLOOKUP(A56,Totaal!$A$2:$H$1359,4,FALSE)</f>
        <v>43428</v>
      </c>
      <c r="E56" s="9">
        <f>VLOOKUP(A56,Totaal!$A$2:$H$1359,5,FALSE)</f>
        <v>0.8125</v>
      </c>
      <c r="F56" s="4" t="str">
        <f>VLOOKUP(A56,Totaal!$A$2:$H$1359,6,FALSE)</f>
        <v>Beaufort Knights</v>
      </c>
      <c r="G56" s="4" t="str">
        <f>VLOOKUP(A56,Totaal!$A$2:$H$1359,7,FALSE)</f>
        <v>Antwerp Phantoms</v>
      </c>
      <c r="H56" s="4" t="str">
        <f>VLOOKUP(A56,Totaal!$A$2:$H$1359,8,FALSE)</f>
        <v>Beaufort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844</v>
      </c>
      <c r="B57" s="4" t="str">
        <f>VLOOKUP(A57,Totaal!$A$2:$H$1359,2,FALSE)</f>
        <v>W10</v>
      </c>
      <c r="C57" s="4" t="str">
        <f>VLOOKUP(A57,Totaal!$A$2:$H$1359,3,FALSE)</f>
        <v>U16</v>
      </c>
      <c r="D57" s="8">
        <f>VLOOKUP(A57,Totaal!$A$2:$H$1359,4,FALSE)</f>
        <v>43428</v>
      </c>
      <c r="E57" s="9">
        <f>VLOOKUP(A57,Totaal!$A$2:$H$1359,5,FALSE)</f>
        <v>0.73958333333333337</v>
      </c>
      <c r="F57" s="4" t="str">
        <f>VLOOKUP(A57,Totaal!$A$2:$H$1359,6,FALSE)</f>
        <v>Antwerp Phantoms</v>
      </c>
      <c r="G57" s="4" t="str">
        <f>VLOOKUP(A57,Totaal!$A$2:$H$1359,7,FALSE)</f>
        <v>Coldplay Sharks B</v>
      </c>
      <c r="H57" s="4" t="str">
        <f>VLOOKUP(A57,Totaal!$A$2:$H$1359,8,FALSE)</f>
        <v>Antwerpen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1217</v>
      </c>
      <c r="B58" s="4" t="str">
        <f>VLOOKUP(A58,Totaal!$A$2:$H$1359,2,FALSE)</f>
        <v>W10</v>
      </c>
      <c r="C58" s="4" t="str">
        <f>VLOOKUP(A58,Totaal!$A$2:$H$1359,3,FALSE)</f>
        <v>REC</v>
      </c>
      <c r="D58" s="8">
        <f>VLOOKUP(A58,Totaal!$A$2:$H$1359,4,FALSE)</f>
        <v>43428</v>
      </c>
      <c r="E58" s="9">
        <f>VLOOKUP(A58,Totaal!$A$2:$H$1359,5,FALSE)</f>
        <v>0.85416666666666663</v>
      </c>
      <c r="F58" s="4" t="str">
        <f>VLOOKUP(A58,Totaal!$A$2:$H$1359,6,FALSE)</f>
        <v>Antwerp Phantoms Ice Holes</v>
      </c>
      <c r="G58" s="4" t="str">
        <f>VLOOKUP(A58,Totaal!$A$2:$H$1359,7,FALSE)</f>
        <v>Brussels Trouts</v>
      </c>
      <c r="H58" s="4" t="str">
        <f>VLOOKUP(A58,Totaal!$A$2:$H$1359,8,FALSE)</f>
        <v>Antwerpen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690</v>
      </c>
      <c r="B59" s="4" t="str">
        <f>VLOOKUP(A59,Totaal!$A$2:$H$1359,2,FALSE)</f>
        <v>W10</v>
      </c>
      <c r="C59" s="4" t="str">
        <f>VLOOKUP(A59,Totaal!$A$2:$H$1359,3,FALSE)</f>
        <v>D2</v>
      </c>
      <c r="D59" s="8">
        <f>VLOOKUP(A59,Totaal!$A$2:$H$1359,4,FALSE)</f>
        <v>43429</v>
      </c>
      <c r="E59" s="9">
        <f>VLOOKUP(A59,Totaal!$A$2:$H$1359,5,FALSE)</f>
        <v>0.83333333333333337</v>
      </c>
      <c r="F59" s="4" t="str">
        <f>VLOOKUP(A59,Totaal!$A$2:$H$1359,6,FALSE)</f>
        <v>Chiefs Leuven</v>
      </c>
      <c r="G59" s="4" t="str">
        <f>VLOOKUP(A59,Totaal!$A$2:$H$1359,7,FALSE)</f>
        <v>Antwerp Phantoms</v>
      </c>
      <c r="H59" s="4" t="str">
        <f>VLOOKUP(A59,Totaal!$A$2:$H$1359,8,FALSE)</f>
        <v>Leuven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1057</v>
      </c>
      <c r="B60" s="4" t="str">
        <f>VLOOKUP(A60,Totaal!$A$2:$H$1359,2,FALSE)</f>
        <v>W10</v>
      </c>
      <c r="C60" s="4" t="str">
        <f>VLOOKUP(A60,Totaal!$A$2:$H$1359,3,FALSE)</f>
        <v>U12</v>
      </c>
      <c r="D60" s="8">
        <f>VLOOKUP(A60,Totaal!$A$2:$H$1359,4,FALSE)</f>
        <v>43429</v>
      </c>
      <c r="E60" s="9">
        <f>VLOOKUP(A60,Totaal!$A$2:$H$1359,5,FALSE)</f>
        <v>0.48958333333333331</v>
      </c>
      <c r="F60" s="4" t="str">
        <f>VLOOKUP(A60,Totaal!$A$2:$H$1359,6,FALSE)</f>
        <v>Coldplay Sharks</v>
      </c>
      <c r="G60" s="4" t="str">
        <f>VLOOKUP(A60,Totaal!$A$2:$H$1359,7,FALSE)</f>
        <v>Antwerp Phantoms</v>
      </c>
      <c r="H60" s="4" t="str">
        <f>VLOOKUP(A60,Totaal!$A$2:$H$1359,8,FALSE)</f>
        <v>Mechelen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923</v>
      </c>
      <c r="B61" s="4" t="str">
        <f>VLOOKUP(A61,Totaal!$A$2:$H$1359,2,FALSE)</f>
        <v>W10</v>
      </c>
      <c r="C61" s="4" t="str">
        <f>VLOOKUP(A61,Totaal!$A$2:$H$1359,3,FALSE)</f>
        <v>U14</v>
      </c>
      <c r="D61" s="8">
        <f>VLOOKUP(A61,Totaal!$A$2:$H$1359,4,FALSE)</f>
        <v>43429</v>
      </c>
      <c r="E61" s="9">
        <f>VLOOKUP(A61,Totaal!$A$2:$H$1359,5,FALSE)</f>
        <v>0.52083333333333337</v>
      </c>
      <c r="F61" s="4" t="str">
        <f>VLOOKUP(A61,Totaal!$A$2:$H$1359,6,FALSE)</f>
        <v>Antwerp Phantoms</v>
      </c>
      <c r="G61" s="4" t="str">
        <f>VLOOKUP(A61,Totaal!$A$2:$H$1359,7,FALSE)</f>
        <v>Chiefs Leuven A</v>
      </c>
      <c r="H61" s="4" t="str">
        <f>VLOOKUP(A61,Totaal!$A$2:$H$1359,8,FALSE)</f>
        <v>Antwerpen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1125</v>
      </c>
      <c r="B62" s="4" t="str">
        <f>VLOOKUP(A62,Totaal!$A$2:$H$1359,2,FALSE)</f>
        <v>W10</v>
      </c>
      <c r="C62" s="4" t="str">
        <f>VLOOKUP(A62,Totaal!$A$2:$H$1359,3,FALSE)</f>
        <v>REC</v>
      </c>
      <c r="D62" s="8">
        <f>VLOOKUP(A62,Totaal!$A$2:$H$1359,4,FALSE)</f>
        <v>43429</v>
      </c>
      <c r="E62" s="9">
        <f>VLOOKUP(A62,Totaal!$A$2:$H$1359,5,FALSE)</f>
        <v>0.85416666666666663</v>
      </c>
      <c r="F62" s="4" t="str">
        <f>VLOOKUP(A62,Totaal!$A$2:$H$1359,6,FALSE)</f>
        <v>Antwerp Phantoms A</v>
      </c>
      <c r="G62" s="4" t="str">
        <f>VLOOKUP(A62,Totaal!$A$2:$H$1359,7,FALSE)</f>
        <v>Chiefs Leuven</v>
      </c>
      <c r="H62" s="4" t="str">
        <f>VLOOKUP(A62,Totaal!$A$2:$H$1359,8,FALSE)</f>
        <v>Antwerpen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681</v>
      </c>
      <c r="B63" s="4" t="str">
        <f>VLOOKUP(A63,Totaal!$A$2:$H$1359,2,FALSE)</f>
        <v>W11</v>
      </c>
      <c r="C63" s="4" t="str">
        <f>VLOOKUP(A63,Totaal!$A$2:$H$1359,3,FALSE)</f>
        <v>D2</v>
      </c>
      <c r="D63" s="8">
        <f>VLOOKUP(A63,Totaal!$A$2:$H$1359,4,FALSE)</f>
        <v>43435</v>
      </c>
      <c r="E63" s="9">
        <f>VLOOKUP(A63,Totaal!$A$2:$H$1359,5,FALSE)</f>
        <v>0.85416666666666663</v>
      </c>
      <c r="F63" s="4" t="str">
        <f>VLOOKUP(A63,Totaal!$A$2:$H$1359,6,FALSE)</f>
        <v>Limburg One</v>
      </c>
      <c r="G63" s="4" t="str">
        <f>VLOOKUP(A63,Totaal!$A$2:$H$1359,7,FALSE)</f>
        <v>Antwerp Phantoms</v>
      </c>
      <c r="H63" s="4" t="str">
        <f>VLOOKUP(A63,Totaal!$A$2:$H$1359,8,FALSE)</f>
        <v>Hasselt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25</v>
      </c>
      <c r="B64" s="4" t="str">
        <f>VLOOKUP(A64,Totaal!$A$2:$H$1359,2,FALSE)</f>
        <v>W11</v>
      </c>
      <c r="C64" s="4" t="str">
        <f>VLOOKUP(A64,Totaal!$A$2:$H$1359,3,FALSE)</f>
        <v>BNL</v>
      </c>
      <c r="D64" s="8">
        <f>VLOOKUP(A64,Totaal!$A$2:$H$1359,4,FALSE)</f>
        <v>43435</v>
      </c>
      <c r="E64" s="9">
        <f>VLOOKUP(A64,Totaal!$A$2:$H$1359,5,FALSE)</f>
        <v>0.85416666666666663</v>
      </c>
      <c r="F64" s="4" t="str">
        <f>VLOOKUP(A64,Totaal!$A$2:$H$1359,6,FALSE)</f>
        <v>Antwerp Phantoms</v>
      </c>
      <c r="G64" s="4" t="str">
        <f>VLOOKUP(A64,Totaal!$A$2:$H$1359,7,FALSE)</f>
        <v>Ahoud Devils Nijmegen</v>
      </c>
      <c r="H64" s="4" t="str">
        <f>VLOOKUP(A64,Totaal!$A$2:$H$1359,8,FALSE)</f>
        <v>Antwerpen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901</v>
      </c>
      <c r="B65" s="4" t="str">
        <f>VLOOKUP(A65,Totaal!$A$2:$H$1359,2,FALSE)</f>
        <v>W11</v>
      </c>
      <c r="C65" s="4" t="str">
        <f>VLOOKUP(A65,Totaal!$A$2:$H$1359,3,FALSE)</f>
        <v>U14</v>
      </c>
      <c r="D65" s="8">
        <f>VLOOKUP(A65,Totaal!$A$2:$H$1359,4,FALSE)</f>
        <v>43435</v>
      </c>
      <c r="E65" s="9">
        <f>VLOOKUP(A65,Totaal!$A$2:$H$1359,5,FALSE)</f>
        <v>0.375</v>
      </c>
      <c r="F65" s="4" t="str">
        <f>VLOOKUP(A65,Totaal!$A$2:$H$1359,6,FALSE)</f>
        <v>Turnhout Tigers</v>
      </c>
      <c r="G65" s="4" t="str">
        <f>VLOOKUP(A65,Totaal!$A$2:$H$1359,7,FALSE)</f>
        <v>Antwerp Phantoms</v>
      </c>
      <c r="H65" s="4" t="str">
        <f>VLOOKUP(A65,Totaal!$A$2:$H$1359,8,FALSE)</f>
        <v>Heist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877</v>
      </c>
      <c r="B66" s="4" t="str">
        <f>VLOOKUP(A66,Totaal!$A$2:$H$1359,2,FALSE)</f>
        <v>W11</v>
      </c>
      <c r="C66" s="4" t="str">
        <f>VLOOKUP(A66,Totaal!$A$2:$H$1359,3,FALSE)</f>
        <v>U16</v>
      </c>
      <c r="D66" s="8">
        <f>VLOOKUP(A66,Totaal!$A$2:$H$1359,4,FALSE)</f>
        <v>43435</v>
      </c>
      <c r="E66" s="9">
        <f>VLOOKUP(A66,Totaal!$A$2:$H$1359,5,FALSE)</f>
        <v>0.73958333333333337</v>
      </c>
      <c r="F66" s="4" t="str">
        <f>VLOOKUP(A66,Totaal!$A$2:$H$1359,6,FALSE)</f>
        <v>Antwerp Phantoms</v>
      </c>
      <c r="G66" s="4" t="str">
        <f>VLOOKUP(A66,Totaal!$A$2:$H$1359,7,FALSE)</f>
        <v>Bulldogs LIège</v>
      </c>
      <c r="H66" s="4" t="str">
        <f>VLOOKUP(A66,Totaal!$A$2:$H$1359,8,FALSE)</f>
        <v>Antwerpen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572</v>
      </c>
      <c r="B67" s="4" t="str">
        <f>VLOOKUP(A67,Totaal!$A$2:$H$1359,2,FALSE)</f>
        <v>W11</v>
      </c>
      <c r="C67" s="4" t="str">
        <f>VLOOKUP(A67,Totaal!$A$2:$H$1359,3,FALSE)</f>
        <v>U19</v>
      </c>
      <c r="D67" s="8">
        <f>VLOOKUP(A67,Totaal!$A$2:$H$1359,4,FALSE)</f>
        <v>43435</v>
      </c>
      <c r="E67" s="9">
        <f>VLOOKUP(A67,Totaal!$A$2:$H$1359,5,FALSE)</f>
        <v>0.81597222222222221</v>
      </c>
      <c r="F67" s="4" t="str">
        <f>VLOOKUP(A67,Totaal!$A$2:$H$1359,6,FALSE)</f>
        <v>Chiefs Leuven</v>
      </c>
      <c r="G67" s="4" t="str">
        <f>VLOOKUP(A67,Totaal!$A$2:$H$1359,7,FALSE)</f>
        <v>Antwerp Phantoms</v>
      </c>
      <c r="H67" s="4" t="str">
        <f>VLOOKUP(A67,Totaal!$A$2:$H$1359,8,FALSE)</f>
        <v>Leuven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436</v>
      </c>
      <c r="B68" s="4" t="str">
        <f>VLOOKUP(A68,Totaal!$A$2:$H$1359,2,FALSE)</f>
        <v>W11</v>
      </c>
      <c r="C68" s="4" t="str">
        <f>VLOOKUP(A68,Totaal!$A$2:$H$1359,3,FALSE)</f>
        <v>D1</v>
      </c>
      <c r="D68" s="8">
        <f>VLOOKUP(A68,Totaal!$A$2:$H$1359,4,FALSE)</f>
        <v>43436</v>
      </c>
      <c r="E68" s="9">
        <f>VLOOKUP(A68,Totaal!$A$2:$H$1359,5,FALSE)</f>
        <v>0.85416666666666663</v>
      </c>
      <c r="F68" s="4" t="str">
        <f>VLOOKUP(A68,Totaal!$A$2:$H$1359,6,FALSE)</f>
        <v>Antwerp Phantoms</v>
      </c>
      <c r="G68" s="4" t="str">
        <f>VLOOKUP(A68,Totaal!$A$2:$H$1359,7,FALSE)</f>
        <v>Charleroi Red Roosters</v>
      </c>
      <c r="H68" s="4" t="str">
        <f>VLOOKUP(A68,Totaal!$A$2:$H$1359,8,FALSE)</f>
        <v>Antwerpen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1024</v>
      </c>
      <c r="B69" s="4" t="str">
        <f>VLOOKUP(A69,Totaal!$A$2:$H$1359,2,FALSE)</f>
        <v>W11</v>
      </c>
      <c r="C69" s="4" t="str">
        <f>VLOOKUP(A69,Totaal!$A$2:$H$1359,3,FALSE)</f>
        <v>U12</v>
      </c>
      <c r="D69" s="8">
        <f>VLOOKUP(A69,Totaal!$A$2:$H$1359,4,FALSE)</f>
        <v>43436</v>
      </c>
      <c r="E69" s="9">
        <f>VLOOKUP(A69,Totaal!$A$2:$H$1359,5,FALSE)</f>
        <v>0.52083333333333337</v>
      </c>
      <c r="F69" s="4" t="str">
        <f>VLOOKUP(A69,Totaal!$A$2:$H$1359,6,FALSE)</f>
        <v>Antwerp Phantoms</v>
      </c>
      <c r="G69" s="4" t="str">
        <f>VLOOKUP(A69,Totaal!$A$2:$H$1359,7,FALSE)</f>
        <v>Coldplay Sharks</v>
      </c>
      <c r="H69" s="4" t="str">
        <f>VLOOKUP(A69,Totaal!$A$2:$H$1359,8,FALSE)</f>
        <v>Antwerpen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1184</v>
      </c>
      <c r="B70" s="4" t="str">
        <f>VLOOKUP(A70,Totaal!$A$2:$H$1359,2,FALSE)</f>
        <v>W11</v>
      </c>
      <c r="C70" s="4" t="str">
        <f>VLOOKUP(A70,Totaal!$A$2:$H$1359,3,FALSE)</f>
        <v>REC</v>
      </c>
      <c r="D70" s="8">
        <f>VLOOKUP(A70,Totaal!$A$2:$H$1359,4,FALSE)</f>
        <v>43436</v>
      </c>
      <c r="E70" s="9">
        <f>VLOOKUP(A70,Totaal!$A$2:$H$1359,5,FALSE)</f>
        <v>0.83333333333333337</v>
      </c>
      <c r="F70" s="4" t="str">
        <f>VLOOKUP(A70,Totaal!$A$2:$H$1359,6,FALSE)</f>
        <v>Mighty Penguins</v>
      </c>
      <c r="G70" s="4" t="str">
        <f>VLOOKUP(A70,Totaal!$A$2:$H$1359,7,FALSE)</f>
        <v>Antwerp Phantoms A</v>
      </c>
      <c r="H70" s="4" t="str">
        <f>VLOOKUP(A70,Totaal!$A$2:$H$1359,8,FALSE)</f>
        <v>Leuven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1231</v>
      </c>
      <c r="B71" s="4" t="str">
        <f>VLOOKUP(A71,Totaal!$A$2:$H$1359,2,FALSE)</f>
        <v>W11</v>
      </c>
      <c r="C71" s="4" t="str">
        <f>VLOOKUP(A71,Totaal!$A$2:$H$1359,3,FALSE)</f>
        <v>REC</v>
      </c>
      <c r="D71" s="8">
        <f>VLOOKUP(A71,Totaal!$A$2:$H$1359,4,FALSE)</f>
        <v>43436</v>
      </c>
      <c r="E71" s="9">
        <f>VLOOKUP(A71,Totaal!$A$2:$H$1359,5,FALSE)</f>
        <v>0.80208333333333337</v>
      </c>
      <c r="F71" s="4" t="str">
        <f>VLOOKUP(A71,Totaal!$A$2:$H$1359,6,FALSE)</f>
        <v>Liedekerke Lions Yellow</v>
      </c>
      <c r="G71" s="4" t="str">
        <f>VLOOKUP(A71,Totaal!$A$2:$H$1359,7,FALSE)</f>
        <v>Antwerp Phantoms Ice Holes</v>
      </c>
      <c r="H71" s="4" t="str">
        <f>VLOOKUP(A71,Totaal!$A$2:$H$1359,8,FALSE)</f>
        <v>Liedekerke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116</v>
      </c>
      <c r="B72" s="4" t="str">
        <f>VLOOKUP(A72,Totaal!$A$2:$H$1359,2,FALSE)</f>
        <v>W12</v>
      </c>
      <c r="C72" s="4" t="str">
        <f>VLOOKUP(A72,Totaal!$A$2:$H$1359,3,FALSE)</f>
        <v>BNL</v>
      </c>
      <c r="D72" s="8">
        <f>VLOOKUP(A72,Totaal!$A$2:$H$1359,4,FALSE)</f>
        <v>43441</v>
      </c>
      <c r="E72" s="9">
        <f>VLOOKUP(A72,Totaal!$A$2:$H$1359,5,FALSE)</f>
        <v>0.85416666666666663</v>
      </c>
      <c r="F72" s="4" t="str">
        <f>VLOOKUP(A72,Totaal!$A$2:$H$1359,6,FALSE)</f>
        <v>Ahoud Devils Nijmegen</v>
      </c>
      <c r="G72" s="4" t="str">
        <f>VLOOKUP(A72,Totaal!$A$2:$H$1359,7,FALSE)</f>
        <v>Antwerp Phantoms</v>
      </c>
      <c r="H72" s="4" t="str">
        <f>VLOOKUP(A72,Totaal!$A$2:$H$1359,8,FALSE)</f>
        <v>Nijmegen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1039</v>
      </c>
      <c r="B73" s="4" t="str">
        <f>VLOOKUP(A73,Totaal!$A$2:$H$1359,2,FALSE)</f>
        <v>W12</v>
      </c>
      <c r="C73" s="4" t="str">
        <f>VLOOKUP(A73,Totaal!$A$2:$H$1359,3,FALSE)</f>
        <v>U12</v>
      </c>
      <c r="D73" s="8">
        <f>VLOOKUP(A73,Totaal!$A$2:$H$1359,4,FALSE)</f>
        <v>43442</v>
      </c>
      <c r="E73" s="9">
        <f>VLOOKUP(A73,Totaal!$A$2:$H$1359,5,FALSE)</f>
        <v>0.40277777777777779</v>
      </c>
      <c r="F73" s="4" t="str">
        <f>VLOOKUP(A73,Totaal!$A$2:$H$1359,6,FALSE)</f>
        <v>Chiefs Leuven B</v>
      </c>
      <c r="G73" s="4" t="str">
        <f>VLOOKUP(A73,Totaal!$A$2:$H$1359,7,FALSE)</f>
        <v>Antwerp Phantoms</v>
      </c>
      <c r="H73" s="4" t="str">
        <f>VLOOKUP(A73,Totaal!$A$2:$H$1359,8,FALSE)</f>
        <v>Leuven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607</v>
      </c>
      <c r="B74" s="4" t="str">
        <f>VLOOKUP(A74,Totaal!$A$2:$H$1359,2,FALSE)</f>
        <v>W12</v>
      </c>
      <c r="C74" s="4" t="str">
        <f>VLOOKUP(A74,Totaal!$A$2:$H$1359,3,FALSE)</f>
        <v>U19</v>
      </c>
      <c r="D74" s="8">
        <f>VLOOKUP(A74,Totaal!$A$2:$H$1359,4,FALSE)</f>
        <v>43442</v>
      </c>
      <c r="E74" s="9">
        <f>VLOOKUP(A74,Totaal!$A$2:$H$1359,5,FALSE)</f>
        <v>0.875</v>
      </c>
      <c r="F74" s="4" t="str">
        <f>VLOOKUP(A74,Totaal!$A$2:$H$1359,6,FALSE)</f>
        <v>HYC Herentals</v>
      </c>
      <c r="G74" s="4" t="str">
        <f>VLOOKUP(A74,Totaal!$A$2:$H$1359,7,FALSE)</f>
        <v>Antwerp Phantoms</v>
      </c>
      <c r="H74" s="4" t="str">
        <f>VLOOKUP(A74,Totaal!$A$2:$H$1359,8,FALSE)</f>
        <v>Herentals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94</v>
      </c>
      <c r="B75" s="4" t="str">
        <f>VLOOKUP(A75,Totaal!$A$2:$H$1359,2,FALSE)</f>
        <v>W12</v>
      </c>
      <c r="C75" s="4" t="str">
        <f>VLOOKUP(A75,Totaal!$A$2:$H$1359,3,FALSE)</f>
        <v>BNL</v>
      </c>
      <c r="D75" s="8">
        <f>VLOOKUP(A75,Totaal!$A$2:$H$1359,4,FALSE)</f>
        <v>43443</v>
      </c>
      <c r="E75" s="9">
        <f>VLOOKUP(A75,Totaal!$A$2:$H$1359,5,FALSE)</f>
        <v>0.85416666666666663</v>
      </c>
      <c r="F75" s="4" t="str">
        <f>VLOOKUP(A75,Totaal!$A$2:$H$1359,6,FALSE)</f>
        <v>Antwerp Phantoms</v>
      </c>
      <c r="G75" s="4" t="str">
        <f>VLOOKUP(A75,Totaal!$A$2:$H$1359,7,FALSE)</f>
        <v>Era Renomar HYC Herentals</v>
      </c>
      <c r="H75" s="4" t="str">
        <f>VLOOKUP(A75,Totaal!$A$2:$H$1359,8,FALSE)</f>
        <v>Antwerpen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927</v>
      </c>
      <c r="B76" s="4" t="str">
        <f>VLOOKUP(A76,Totaal!$A$2:$H$1359,2,FALSE)</f>
        <v>W12</v>
      </c>
      <c r="C76" s="4" t="str">
        <f>VLOOKUP(A76,Totaal!$A$2:$H$1359,3,FALSE)</f>
        <v>U14</v>
      </c>
      <c r="D76" s="8">
        <f>VLOOKUP(A76,Totaal!$A$2:$H$1359,4,FALSE)</f>
        <v>43443</v>
      </c>
      <c r="E76" s="9">
        <f>VLOOKUP(A76,Totaal!$A$2:$H$1359,5,FALSE)</f>
        <v>0.52083333333333337</v>
      </c>
      <c r="F76" s="4" t="str">
        <f>VLOOKUP(A76,Totaal!$A$2:$H$1359,6,FALSE)</f>
        <v>Antwerp Phantoms</v>
      </c>
      <c r="G76" s="4" t="str">
        <f>VLOOKUP(A76,Totaal!$A$2:$H$1359,7,FALSE)</f>
        <v>The Jets Gullegem</v>
      </c>
      <c r="H76" s="4" t="str">
        <f>VLOOKUP(A76,Totaal!$A$2:$H$1359,8,FALSE)</f>
        <v>Antwerpen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1151</v>
      </c>
      <c r="B77" s="4" t="str">
        <f>VLOOKUP(A77,Totaal!$A$2:$H$1359,2,FALSE)</f>
        <v>W12</v>
      </c>
      <c r="C77" s="4" t="str">
        <f>VLOOKUP(A77,Totaal!$A$2:$H$1359,3,FALSE)</f>
        <v>REC</v>
      </c>
      <c r="D77" s="8">
        <f>VLOOKUP(A77,Totaal!$A$2:$H$1359,4,FALSE)</f>
        <v>43443</v>
      </c>
      <c r="E77" s="9">
        <f>VLOOKUP(A77,Totaal!$A$2:$H$1359,5,FALSE)</f>
        <v>0.80208333333333337</v>
      </c>
      <c r="F77" s="4" t="str">
        <f>VLOOKUP(A77,Totaal!$A$2:$H$1359,6,FALSE)</f>
        <v>Liedekerke Lions Blue</v>
      </c>
      <c r="G77" s="4" t="str">
        <f>VLOOKUP(A77,Totaal!$A$2:$H$1359,7,FALSE)</f>
        <v>Antwerp Phantoms A</v>
      </c>
      <c r="H77" s="4" t="str">
        <f>VLOOKUP(A77,Totaal!$A$2:$H$1359,8,FALSE)</f>
        <v>Liedekerke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731</v>
      </c>
      <c r="B78" s="4" t="str">
        <f>VLOOKUP(A78,Totaal!$A$2:$H$1359,2,FALSE)</f>
        <v>W13</v>
      </c>
      <c r="C78" s="4" t="str">
        <f>VLOOKUP(A78,Totaal!$A$2:$H$1359,3,FALSE)</f>
        <v>D2</v>
      </c>
      <c r="D78" s="8">
        <f>VLOOKUP(A78,Totaal!$A$2:$H$1359,4,FALSE)</f>
        <v>43449</v>
      </c>
      <c r="E78" s="9">
        <f>VLOOKUP(A78,Totaal!$A$2:$H$1359,5,FALSE)</f>
        <v>0.85416666666666663</v>
      </c>
      <c r="F78" s="4" t="str">
        <f>VLOOKUP(A78,Totaal!$A$2:$H$1359,6,FALSE)</f>
        <v>Antwerp Phantoms</v>
      </c>
      <c r="G78" s="4" t="str">
        <f>VLOOKUP(A78,Totaal!$A$2:$H$1359,7,FALSE)</f>
        <v>Coldplay Sharks</v>
      </c>
      <c r="H78" s="4" t="str">
        <f>VLOOKUP(A78,Totaal!$A$2:$H$1359,8,FALSE)</f>
        <v>Antwerpen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102</v>
      </c>
      <c r="B79" s="4" t="str">
        <f>VLOOKUP(A79,Totaal!$A$2:$H$1359,2,FALSE)</f>
        <v>W13</v>
      </c>
      <c r="C79" s="4" t="str">
        <f>VLOOKUP(A79,Totaal!$A$2:$H$1359,3,FALSE)</f>
        <v>BNL</v>
      </c>
      <c r="D79" s="8">
        <f>VLOOKUP(A79,Totaal!$A$2:$H$1359,4,FALSE)</f>
        <v>43449</v>
      </c>
      <c r="E79" s="9">
        <f>VLOOKUP(A79,Totaal!$A$2:$H$1359,5,FALSE)</f>
        <v>0.82291666666666663</v>
      </c>
      <c r="F79" s="4" t="str">
        <f>VLOOKUP(A79,Totaal!$A$2:$H$1359,6,FALSE)</f>
        <v>Mechelen Golden Sharks</v>
      </c>
      <c r="G79" s="4" t="str">
        <f>VLOOKUP(A79,Totaal!$A$2:$H$1359,7,FALSE)</f>
        <v>Antwerp Phantoms</v>
      </c>
      <c r="H79" s="4" t="str">
        <f>VLOOKUP(A79,Totaal!$A$2:$H$1359,8,FALSE)</f>
        <v>Mechelen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868</v>
      </c>
      <c r="B80" s="4" t="str">
        <f>VLOOKUP(A80,Totaal!$A$2:$H$1359,2,FALSE)</f>
        <v>W13</v>
      </c>
      <c r="C80" s="4" t="str">
        <f>VLOOKUP(A80,Totaal!$A$2:$H$1359,3,FALSE)</f>
        <v>U16</v>
      </c>
      <c r="D80" s="8">
        <f>VLOOKUP(A80,Totaal!$A$2:$H$1359,4,FALSE)</f>
        <v>43449</v>
      </c>
      <c r="E80" s="9">
        <f>VLOOKUP(A80,Totaal!$A$2:$H$1359,5,FALSE)</f>
        <v>0.73958333333333337</v>
      </c>
      <c r="F80" s="4" t="str">
        <f>VLOOKUP(A80,Totaal!$A$2:$H$1359,6,FALSE)</f>
        <v>Jackrabbits</v>
      </c>
      <c r="G80" s="4" t="str">
        <f>VLOOKUP(A80,Totaal!$A$2:$H$1359,7,FALSE)</f>
        <v>Antwerp Phantoms</v>
      </c>
      <c r="H80" s="4" t="str">
        <f>VLOOKUP(A80,Totaal!$A$2:$H$1359,8,FALSE)</f>
        <v>Hasselt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1124</v>
      </c>
      <c r="B81" s="4" t="str">
        <f>VLOOKUP(A81,Totaal!$A$2:$H$1359,2,FALSE)</f>
        <v>W13</v>
      </c>
      <c r="C81" s="4" t="str">
        <f>VLOOKUP(A81,Totaal!$A$2:$H$1359,3,FALSE)</f>
        <v>REC</v>
      </c>
      <c r="D81" s="8">
        <f>VLOOKUP(A81,Totaal!$A$2:$H$1359,4,FALSE)</f>
        <v>43449</v>
      </c>
      <c r="E81" s="9">
        <f>VLOOKUP(A81,Totaal!$A$2:$H$1359,5,FALSE)</f>
        <v>0.73958333333333337</v>
      </c>
      <c r="F81" s="4" t="str">
        <f>VLOOKUP(A81,Totaal!$A$2:$H$1359,6,FALSE)</f>
        <v>Antwerp Phantoms A</v>
      </c>
      <c r="G81" s="4" t="str">
        <f>VLOOKUP(A81,Totaal!$A$2:$H$1359,7,FALSE)</f>
        <v>Liedekerke Lions Yellow</v>
      </c>
      <c r="H81" s="4" t="str">
        <f>VLOOKUP(A81,Totaal!$A$2:$H$1359,8,FALSE)</f>
        <v>Antwerpen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177</v>
      </c>
      <c r="B82" s="4" t="str">
        <f>VLOOKUP(A82,Totaal!$A$2:$H$1359,2,FALSE)</f>
        <v>W13</v>
      </c>
      <c r="C82" s="4" t="str">
        <f>VLOOKUP(A82,Totaal!$A$2:$H$1359,3,FALSE)</f>
        <v>BNL</v>
      </c>
      <c r="D82" s="8">
        <f>VLOOKUP(A82,Totaal!$A$2:$H$1359,4,FALSE)</f>
        <v>43450</v>
      </c>
      <c r="E82" s="9">
        <f>VLOOKUP(A82,Totaal!$A$2:$H$1359,5,FALSE)</f>
        <v>0.85416666666666663</v>
      </c>
      <c r="F82" s="4" t="str">
        <f>VLOOKUP(A82,Totaal!$A$2:$H$1359,6,FALSE)</f>
        <v>Antwerp Phantoms</v>
      </c>
      <c r="G82" s="4" t="str">
        <f>VLOOKUP(A82,Totaal!$A$2:$H$1359,7,FALSE)</f>
        <v>Amsterdam Tigers</v>
      </c>
      <c r="H82" s="4" t="str">
        <f>VLOOKUP(A82,Totaal!$A$2:$H$1359,8,FALSE)</f>
        <v>Antwerpen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1023</v>
      </c>
      <c r="B83" s="4" t="str">
        <f>VLOOKUP(A83,Totaal!$A$2:$H$1359,2,FALSE)</f>
        <v>W13</v>
      </c>
      <c r="C83" s="4" t="str">
        <f>VLOOKUP(A83,Totaal!$A$2:$H$1359,3,FALSE)</f>
        <v>U12</v>
      </c>
      <c r="D83" s="8">
        <f>VLOOKUP(A83,Totaal!$A$2:$H$1359,4,FALSE)</f>
        <v>43450</v>
      </c>
      <c r="E83" s="9">
        <f>VLOOKUP(A83,Totaal!$A$2:$H$1359,5,FALSE)</f>
        <v>0.52083333333333337</v>
      </c>
      <c r="F83" s="4" t="str">
        <f>VLOOKUP(A83,Totaal!$A$2:$H$1359,6,FALSE)</f>
        <v>Antwerp Phantoms</v>
      </c>
      <c r="G83" s="4" t="str">
        <f>VLOOKUP(A83,Totaal!$A$2:$H$1359,7,FALSE)</f>
        <v>Liedekerke Lions</v>
      </c>
      <c r="H83" s="4" t="str">
        <f>VLOOKUP(A83,Totaal!$A$2:$H$1359,8,FALSE)</f>
        <v>Antwerpen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556</v>
      </c>
      <c r="B84" s="4" t="str">
        <f>VLOOKUP(A84,Totaal!$A$2:$H$1359,2,FALSE)</f>
        <v>W13</v>
      </c>
      <c r="C84" s="4" t="str">
        <f>VLOOKUP(A84,Totaal!$A$2:$H$1359,3,FALSE)</f>
        <v>U19</v>
      </c>
      <c r="D84" s="8">
        <f>VLOOKUP(A84,Totaal!$A$2:$H$1359,4,FALSE)</f>
        <v>43450</v>
      </c>
      <c r="E84" s="9">
        <f>VLOOKUP(A84,Totaal!$A$2:$H$1359,5,FALSE)</f>
        <v>0.84375</v>
      </c>
      <c r="F84" s="4" t="str">
        <f>VLOOKUP(A84,Totaal!$A$2:$H$1359,6,FALSE)</f>
        <v>Bulldogs Liège</v>
      </c>
      <c r="G84" s="4" t="str">
        <f>VLOOKUP(A84,Totaal!$A$2:$H$1359,7,FALSE)</f>
        <v>Antwerp Phantoms</v>
      </c>
      <c r="H84" s="4" t="str">
        <f>VLOOKUP(A84,Totaal!$A$2:$H$1359,8,FALSE)</f>
        <v>Luik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29</v>
      </c>
      <c r="B85" s="4" t="str">
        <f>VLOOKUP(A85,Totaal!$A$2:$H$1359,2,FALSE)</f>
        <v>W14</v>
      </c>
      <c r="C85" s="4" t="str">
        <f>VLOOKUP(A85,Totaal!$A$2:$H$1359,3,FALSE)</f>
        <v>BNL</v>
      </c>
      <c r="D85" s="8">
        <f>VLOOKUP(A85,Totaal!$A$2:$H$1359,4,FALSE)</f>
        <v>43455</v>
      </c>
      <c r="E85" s="9">
        <f>VLOOKUP(A85,Totaal!$A$2:$H$1359,5,FALSE)</f>
        <v>0.85416666666666663</v>
      </c>
      <c r="F85" s="4" t="str">
        <f>VLOOKUP(A85,Totaal!$A$2:$H$1359,6,FALSE)</f>
        <v>Hijs Hokij Den Haag</v>
      </c>
      <c r="G85" s="4" t="str">
        <f>VLOOKUP(A85,Totaal!$A$2:$H$1359,7,FALSE)</f>
        <v>Antwerp Phantoms</v>
      </c>
      <c r="H85" s="4" t="str">
        <f>VLOOKUP(A85,Totaal!$A$2:$H$1359,8,FALSE)</f>
        <v>Den Haag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740</v>
      </c>
      <c r="B86" s="4" t="str">
        <f>VLOOKUP(A86,Totaal!$A$2:$H$1359,2,FALSE)</f>
        <v>W14</v>
      </c>
      <c r="C86" s="4" t="str">
        <f>VLOOKUP(A86,Totaal!$A$2:$H$1359,3,FALSE)</f>
        <v>D2</v>
      </c>
      <c r="D86" s="8">
        <f>VLOOKUP(A86,Totaal!$A$2:$H$1359,4,FALSE)</f>
        <v>43456</v>
      </c>
      <c r="E86" s="9">
        <f>VLOOKUP(A86,Totaal!$A$2:$H$1359,5,FALSE)</f>
        <v>0.73958333333333337</v>
      </c>
      <c r="F86" s="4" t="str">
        <f>VLOOKUP(A86,Totaal!$A$2:$H$1359,6,FALSE)</f>
        <v>Antwerp Phantoms</v>
      </c>
      <c r="G86" s="4" t="str">
        <f>VLOOKUP(A86,Totaal!$A$2:$H$1359,7,FALSE)</f>
        <v>Flashguns Heist B</v>
      </c>
      <c r="H86" s="4" t="str">
        <f>VLOOKUP(A86,Totaal!$A$2:$H$1359,8,FALSE)</f>
        <v>Antwerpen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149</v>
      </c>
      <c r="B87" s="4" t="str">
        <f>VLOOKUP(A87,Totaal!$A$2:$H$1359,2,FALSE)</f>
        <v>W14</v>
      </c>
      <c r="C87" s="4" t="str">
        <f>VLOOKUP(A87,Totaal!$A$2:$H$1359,3,FALSE)</f>
        <v>BNL</v>
      </c>
      <c r="D87" s="8">
        <f>VLOOKUP(A87,Totaal!$A$2:$H$1359,4,FALSE)</f>
        <v>43456</v>
      </c>
      <c r="E87" s="9">
        <f>VLOOKUP(A87,Totaal!$A$2:$H$1359,5,FALSE)</f>
        <v>0.85416666666666663</v>
      </c>
      <c r="F87" s="4" t="str">
        <f>VLOOKUP(A87,Totaal!$A$2:$H$1359,6,FALSE)</f>
        <v>Antwerp Phantoms</v>
      </c>
      <c r="G87" s="4" t="str">
        <f>VLOOKUP(A87,Totaal!$A$2:$H$1359,7,FALSE)</f>
        <v>Chiefs Leuven</v>
      </c>
      <c r="H87" s="4" t="str">
        <f>VLOOKUP(A87,Totaal!$A$2:$H$1359,8,FALSE)</f>
        <v>Antwerpen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1002</v>
      </c>
      <c r="B88" s="4" t="str">
        <f>VLOOKUP(A88,Totaal!$A$2:$H$1359,2,FALSE)</f>
        <v>W14</v>
      </c>
      <c r="C88" s="4" t="str">
        <f>VLOOKUP(A88,Totaal!$A$2:$H$1359,3,FALSE)</f>
        <v>U12</v>
      </c>
      <c r="D88" s="8">
        <f>VLOOKUP(A88,Totaal!$A$2:$H$1359,4,FALSE)</f>
        <v>43457</v>
      </c>
      <c r="E88" s="9">
        <f>VLOOKUP(A88,Totaal!$A$2:$H$1359,5,FALSE)</f>
        <v>0.75</v>
      </c>
      <c r="F88" s="4" t="str">
        <f>VLOOKUP(A88,Totaal!$A$2:$H$1359,6,FALSE)</f>
        <v>Turnhout Tigers</v>
      </c>
      <c r="G88" s="4" t="str">
        <f>VLOOKUP(A88,Totaal!$A$2:$H$1359,7,FALSE)</f>
        <v>Antwerp Phantoms</v>
      </c>
      <c r="H88" s="4" t="str">
        <f>VLOOKUP(A88,Totaal!$A$2:$H$1359,8,FALSE)</f>
        <v>Turnhout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1166</v>
      </c>
      <c r="B89" s="4" t="str">
        <f>VLOOKUP(A89,Totaal!$A$2:$H$1359,2,FALSE)</f>
        <v>W14</v>
      </c>
      <c r="C89" s="4" t="str">
        <f>VLOOKUP(A89,Totaal!$A$2:$H$1359,3,FALSE)</f>
        <v>REC</v>
      </c>
      <c r="D89" s="8">
        <f>VLOOKUP(A89,Totaal!$A$2:$H$1359,4,FALSE)</f>
        <v>43457</v>
      </c>
      <c r="E89" s="9">
        <f>VLOOKUP(A89,Totaal!$A$2:$H$1359,5,FALSE)</f>
        <v>0.86458333333333337</v>
      </c>
      <c r="F89" s="4" t="str">
        <f>VLOOKUP(A89,Totaal!$A$2:$H$1359,6,FALSE)</f>
        <v>Coldplay Sharks</v>
      </c>
      <c r="G89" s="4" t="str">
        <f>VLOOKUP(A89,Totaal!$A$2:$H$1359,7,FALSE)</f>
        <v>Antwerp Phantoms A</v>
      </c>
      <c r="H89" s="4" t="str">
        <f>VLOOKUP(A89,Totaal!$A$2:$H$1359,8,FALSE)</f>
        <v>Mechelen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867</v>
      </c>
      <c r="B90" s="4" t="str">
        <f>VLOOKUP(A90,Totaal!$A$2:$H$1359,2,FALSE)</f>
        <v>W14</v>
      </c>
      <c r="C90" s="4" t="str">
        <f>VLOOKUP(A90,Totaal!$A$2:$H$1359,3,FALSE)</f>
        <v>U16</v>
      </c>
      <c r="D90" s="8">
        <f>VLOOKUP(A90,Totaal!$A$2:$H$1359,4,FALSE)</f>
        <v>43457</v>
      </c>
      <c r="E90" s="9">
        <f>VLOOKUP(A90,Totaal!$A$2:$H$1359,5,FALSE)</f>
        <v>0.69791666666666663</v>
      </c>
      <c r="F90" s="4" t="str">
        <f>VLOOKUP(A90,Totaal!$A$2:$H$1359,6,FALSE)</f>
        <v>Coldplay Sharks B</v>
      </c>
      <c r="G90" s="4" t="str">
        <f>VLOOKUP(A90,Totaal!$A$2:$H$1359,7,FALSE)</f>
        <v>Antwerp Phantoms</v>
      </c>
      <c r="H90" s="4" t="str">
        <f>VLOOKUP(A90,Totaal!$A$2:$H$1359,8,FALSE)</f>
        <v>Mechelen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566</v>
      </c>
      <c r="B91" s="4" t="str">
        <f>VLOOKUP(A91,Totaal!$A$2:$H$1359,2,FALSE)</f>
        <v>W14</v>
      </c>
      <c r="C91" s="4" t="str">
        <f>VLOOKUP(A91,Totaal!$A$2:$H$1359,3,FALSE)</f>
        <v>U19</v>
      </c>
      <c r="D91" s="8">
        <f>VLOOKUP(A91,Totaal!$A$2:$H$1359,4,FALSE)</f>
        <v>43457</v>
      </c>
      <c r="E91" s="9">
        <f>VLOOKUP(A91,Totaal!$A$2:$H$1359,5,FALSE)</f>
        <v>0.85416666666666663</v>
      </c>
      <c r="F91" s="4" t="str">
        <f>VLOOKUP(A91,Totaal!$A$2:$H$1359,6,FALSE)</f>
        <v>Antwerp Phantoms</v>
      </c>
      <c r="G91" s="4" t="str">
        <f>VLOOKUP(A91,Totaal!$A$2:$H$1359,7,FALSE)</f>
        <v>Bulldogs Liège</v>
      </c>
      <c r="H91" s="4" t="str">
        <f>VLOOKUP(A91,Totaal!$A$2:$H$1359,8,FALSE)</f>
        <v>Antwerpen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1218</v>
      </c>
      <c r="B92" s="4" t="str">
        <f>VLOOKUP(A92,Totaal!$A$2:$H$1359,2,FALSE)</f>
        <v>W14</v>
      </c>
      <c r="C92" s="4" t="str">
        <f>VLOOKUP(A92,Totaal!$A$2:$H$1359,3,FALSE)</f>
        <v>REC</v>
      </c>
      <c r="D92" s="8">
        <f>VLOOKUP(A92,Totaal!$A$2:$H$1359,4,FALSE)</f>
        <v>43457</v>
      </c>
      <c r="E92" s="9">
        <f>VLOOKUP(A92,Totaal!$A$2:$H$1359,5,FALSE)</f>
        <v>0.52083333333333337</v>
      </c>
      <c r="F92" s="4" t="str">
        <f>VLOOKUP(A92,Totaal!$A$2:$H$1359,6,FALSE)</f>
        <v>Antwerp Phantoms Ice Holes</v>
      </c>
      <c r="G92" s="4" t="str">
        <f>VLOOKUP(A92,Totaal!$A$2:$H$1359,7,FALSE)</f>
        <v>Charleroi Red Roosters</v>
      </c>
      <c r="H92" s="4" t="str">
        <f>VLOOKUP(A92,Totaal!$A$2:$H$1359,8,FALSE)</f>
        <v>Antwerpen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728</v>
      </c>
      <c r="B93" s="4" t="str">
        <f>VLOOKUP(A93,Totaal!$A$2:$H$1359,2,FALSE)</f>
        <v>W15</v>
      </c>
      <c r="C93" s="4" t="str">
        <f>VLOOKUP(A93,Totaal!$A$2:$H$1359,3,FALSE)</f>
        <v>D2</v>
      </c>
      <c r="D93" s="8">
        <f>VLOOKUP(A93,Totaal!$A$2:$H$1359,4,FALSE)</f>
        <v>43462</v>
      </c>
      <c r="E93" s="9">
        <f>VLOOKUP(A93,Totaal!$A$2:$H$1359,5,FALSE)</f>
        <v>0.88541666666666663</v>
      </c>
      <c r="F93" s="4" t="str">
        <f>VLOOKUP(A93,Totaal!$A$2:$H$1359,6,FALSE)</f>
        <v>HYC New Stars</v>
      </c>
      <c r="G93" s="4" t="str">
        <f>VLOOKUP(A93,Totaal!$A$2:$H$1359,7,FALSE)</f>
        <v>Antwerp Phantoms</v>
      </c>
      <c r="H93" s="4" t="str">
        <f>VLOOKUP(A93,Totaal!$A$2:$H$1359,8,FALSE)</f>
        <v>Herentals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984</v>
      </c>
      <c r="B94" s="4" t="str">
        <f>VLOOKUP(A94,Totaal!$A$2:$H$1359,2,FALSE)</f>
        <v>W15</v>
      </c>
      <c r="C94" s="4" t="str">
        <f>VLOOKUP(A94,Totaal!$A$2:$H$1359,3,FALSE)</f>
        <v>U14</v>
      </c>
      <c r="D94" s="8">
        <f>VLOOKUP(A94,Totaal!$A$2:$H$1359,4,FALSE)</f>
        <v>43463</v>
      </c>
      <c r="E94" s="9">
        <f>VLOOKUP(A94,Totaal!$A$2:$H$1359,5,FALSE)</f>
        <v>0.40277777777777779</v>
      </c>
      <c r="F94" s="4" t="str">
        <f>VLOOKUP(A94,Totaal!$A$2:$H$1359,6,FALSE)</f>
        <v>HYC Herentals</v>
      </c>
      <c r="G94" s="4" t="str">
        <f>VLOOKUP(A94,Totaal!$A$2:$H$1359,7,FALSE)</f>
        <v>Antwerp Phantoms</v>
      </c>
      <c r="H94" s="4" t="str">
        <f>VLOOKUP(A94,Totaal!$A$2:$H$1359,8,FALSE)</f>
        <v>Herentals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563</v>
      </c>
      <c r="B95" s="4" t="str">
        <f>VLOOKUP(A95,Totaal!$A$2:$H$1359,2,FALSE)</f>
        <v>W15</v>
      </c>
      <c r="C95" s="4" t="str">
        <f>VLOOKUP(A95,Totaal!$A$2:$H$1359,3,FALSE)</f>
        <v>U19</v>
      </c>
      <c r="D95" s="8">
        <f>VLOOKUP(A95,Totaal!$A$2:$H$1359,4,FALSE)</f>
        <v>43463</v>
      </c>
      <c r="E95" s="9">
        <f>VLOOKUP(A95,Totaal!$A$2:$H$1359,5,FALSE)</f>
        <v>0.73958333333333337</v>
      </c>
      <c r="F95" s="4" t="str">
        <f>VLOOKUP(A95,Totaal!$A$2:$H$1359,6,FALSE)</f>
        <v>Antwerp Phantoms</v>
      </c>
      <c r="G95" s="4" t="str">
        <f>VLOOKUP(A95,Totaal!$A$2:$H$1359,7,FALSE)</f>
        <v>Coldplay Sharks</v>
      </c>
      <c r="H95" s="4" t="str">
        <f>VLOOKUP(A95,Totaal!$A$2:$H$1359,8,FALSE)</f>
        <v>Antwerpen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435</v>
      </c>
      <c r="B96" s="4" t="str">
        <f>VLOOKUP(A96,Totaal!$A$2:$H$1359,2,FALSE)</f>
        <v>W15</v>
      </c>
      <c r="C96" s="4" t="str">
        <f>VLOOKUP(A96,Totaal!$A$2:$H$1359,3,FALSE)</f>
        <v>D1</v>
      </c>
      <c r="D96" s="8">
        <f>VLOOKUP(A96,Totaal!$A$2:$H$1359,4,FALSE)</f>
        <v>43464</v>
      </c>
      <c r="E96" s="9">
        <f>VLOOKUP(A96,Totaal!$A$2:$H$1359,5,FALSE)</f>
        <v>0.85416666666666663</v>
      </c>
      <c r="F96" s="4" t="str">
        <f>VLOOKUP(A96,Totaal!$A$2:$H$1359,6,FALSE)</f>
        <v>Antwerp Phantoms</v>
      </c>
      <c r="G96" s="4" t="str">
        <f>VLOOKUP(A96,Totaal!$A$2:$H$1359,7,FALSE)</f>
        <v>Coldplay Sharks</v>
      </c>
      <c r="H96" s="4" t="str">
        <f>VLOOKUP(A96,Totaal!$A$2:$H$1359,8,FALSE)</f>
        <v>Antwerpen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1220</v>
      </c>
      <c r="B97" s="4" t="str">
        <f>VLOOKUP(A97,Totaal!$A$2:$H$1359,2,FALSE)</f>
        <v>W15</v>
      </c>
      <c r="C97" s="4" t="str">
        <f>VLOOKUP(A97,Totaal!$A$2:$H$1359,3,FALSE)</f>
        <v>REC</v>
      </c>
      <c r="D97" s="8">
        <f>VLOOKUP(A97,Totaal!$A$2:$H$1359,4,FALSE)</f>
        <v>43464</v>
      </c>
      <c r="E97" s="9">
        <f>VLOOKUP(A97,Totaal!$A$2:$H$1359,5,FALSE)</f>
        <v>0.52083333333333337</v>
      </c>
      <c r="F97" s="4" t="str">
        <f>VLOOKUP(A97,Totaal!$A$2:$H$1359,6,FALSE)</f>
        <v>Antwerp Phantoms Ice Holes</v>
      </c>
      <c r="G97" s="4" t="str">
        <f>VLOOKUP(A97,Totaal!$A$2:$H$1359,7,FALSE)</f>
        <v>Liedekerke Lions Yellow</v>
      </c>
      <c r="H97" s="4" t="str">
        <f>VLOOKUP(A97,Totaal!$A$2:$H$1359,8,FALSE)</f>
        <v>Antwerpen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663</v>
      </c>
      <c r="B98" s="4" t="str">
        <f>VLOOKUP(A98,Totaal!$A$2:$H$1359,2,FALSE)</f>
        <v>W16</v>
      </c>
      <c r="C98" s="4" t="str">
        <f>VLOOKUP(A98,Totaal!$A$2:$H$1359,3,FALSE)</f>
        <v>D2</v>
      </c>
      <c r="D98" s="8">
        <f>VLOOKUP(A98,Totaal!$A$2:$H$1359,4,FALSE)</f>
        <v>43470</v>
      </c>
      <c r="E98" s="9">
        <f>VLOOKUP(A98,Totaal!$A$2:$H$1359,5,FALSE)</f>
        <v>0.73958333333333337</v>
      </c>
      <c r="F98" s="4" t="str">
        <f>VLOOKUP(A98,Totaal!$A$2:$H$1359,6,FALSE)</f>
        <v>Antwerp Phantoms</v>
      </c>
      <c r="G98" s="4" t="str">
        <f>VLOOKUP(A98,Totaal!$A$2:$H$1359,7,FALSE)</f>
        <v>Flashguns Heist A</v>
      </c>
      <c r="H98" s="4" t="str">
        <f>VLOOKUP(A98,Totaal!$A$2:$H$1359,8,FALSE)</f>
        <v>Antwerpen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3</v>
      </c>
      <c r="B99" s="4" t="str">
        <f>VLOOKUP(A99,Totaal!$A$2:$H$1359,2,FALSE)</f>
        <v>W16</v>
      </c>
      <c r="C99" s="4" t="str">
        <f>VLOOKUP(A99,Totaal!$A$2:$H$1359,3,FALSE)</f>
        <v>BNL</v>
      </c>
      <c r="D99" s="8">
        <f>VLOOKUP(A99,Totaal!$A$2:$H$1359,4,FALSE)</f>
        <v>43470</v>
      </c>
      <c r="E99" s="9">
        <f>VLOOKUP(A99,Totaal!$A$2:$H$1359,5,FALSE)</f>
        <v>0.88541666666666663</v>
      </c>
      <c r="F99" s="4" t="str">
        <f>VLOOKUP(A99,Totaal!$A$2:$H$1359,6,FALSE)</f>
        <v>Era Renomar HYC Herentals</v>
      </c>
      <c r="G99" s="4" t="str">
        <f>VLOOKUP(A99,Totaal!$A$2:$H$1359,7,FALSE)</f>
        <v>Antwerp Phantoms</v>
      </c>
      <c r="H99" s="4" t="str">
        <f>VLOOKUP(A99,Totaal!$A$2:$H$1359,8,FALSE)</f>
        <v>Herentals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865</v>
      </c>
      <c r="B100" s="4" t="str">
        <f>VLOOKUP(A100,Totaal!$A$2:$H$1359,2,FALSE)</f>
        <v>W16</v>
      </c>
      <c r="C100" s="4" t="str">
        <f>VLOOKUP(A100,Totaal!$A$2:$H$1359,3,FALSE)</f>
        <v>U16</v>
      </c>
      <c r="D100" s="8">
        <f>VLOOKUP(A100,Totaal!$A$2:$H$1359,4,FALSE)</f>
        <v>43470</v>
      </c>
      <c r="E100" s="9">
        <f>VLOOKUP(A100,Totaal!$A$2:$H$1359,5,FALSE)</f>
        <v>0.4861111111111111</v>
      </c>
      <c r="F100" s="4" t="str">
        <f>VLOOKUP(A100,Totaal!$A$2:$H$1359,6,FALSE)</f>
        <v>HYC Herentals Wit</v>
      </c>
      <c r="G100" s="4" t="str">
        <f>VLOOKUP(A100,Totaal!$A$2:$H$1359,7,FALSE)</f>
        <v>Antwerp Phantoms</v>
      </c>
      <c r="H100" s="4" t="str">
        <f>VLOOKUP(A100,Totaal!$A$2:$H$1359,8,FALSE)</f>
        <v>Herentals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567</v>
      </c>
      <c r="B101" s="4" t="str">
        <f>VLOOKUP(A101,Totaal!$A$2:$H$1359,2,FALSE)</f>
        <v>W16</v>
      </c>
      <c r="C101" s="4" t="str">
        <f>VLOOKUP(A101,Totaal!$A$2:$H$1359,3,FALSE)</f>
        <v>U19</v>
      </c>
      <c r="D101" s="8">
        <f>VLOOKUP(A101,Totaal!$A$2:$H$1359,4,FALSE)</f>
        <v>43470</v>
      </c>
      <c r="E101" s="9">
        <f>VLOOKUP(A101,Totaal!$A$2:$H$1359,5,FALSE)</f>
        <v>0.85416666666666663</v>
      </c>
      <c r="F101" s="4" t="str">
        <f>VLOOKUP(A101,Totaal!$A$2:$H$1359,6,FALSE)</f>
        <v>Antwerp Phantoms</v>
      </c>
      <c r="G101" s="4" t="str">
        <f>VLOOKUP(A101,Totaal!$A$2:$H$1359,7,FALSE)</f>
        <v>Chiefs Leuven</v>
      </c>
      <c r="H101" s="4" t="str">
        <f>VLOOKUP(A101,Totaal!$A$2:$H$1359,8,FALSE)</f>
        <v>Antwerpen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433</v>
      </c>
      <c r="B102" s="4" t="str">
        <f>VLOOKUP(A102,Totaal!$A$2:$H$1359,2,FALSE)</f>
        <v>W16</v>
      </c>
      <c r="C102" s="4" t="str">
        <f>VLOOKUP(A102,Totaal!$A$2:$H$1359,3,FALSE)</f>
        <v>D1</v>
      </c>
      <c r="D102" s="8">
        <f>VLOOKUP(A102,Totaal!$A$2:$H$1359,4,FALSE)</f>
        <v>43471</v>
      </c>
      <c r="E102" s="9">
        <f>VLOOKUP(A102,Totaal!$A$2:$H$1359,5,FALSE)</f>
        <v>0.85416666666666663</v>
      </c>
      <c r="F102" s="4" t="str">
        <f>VLOOKUP(A102,Totaal!$A$2:$H$1359,6,FALSE)</f>
        <v>Antwerp Phantoms</v>
      </c>
      <c r="G102" s="4" t="str">
        <f>VLOOKUP(A102,Totaal!$A$2:$H$1359,7,FALSE)</f>
        <v>Bulldogs Liège</v>
      </c>
      <c r="H102" s="4" t="str">
        <f>VLOOKUP(A102,Totaal!$A$2:$H$1359,8,FALSE)</f>
        <v>Antwerpen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1021</v>
      </c>
      <c r="B103" s="4" t="str">
        <f>VLOOKUP(A103,Totaal!$A$2:$H$1359,2,FALSE)</f>
        <v>W16</v>
      </c>
      <c r="C103" s="4" t="str">
        <f>VLOOKUP(A103,Totaal!$A$2:$H$1359,3,FALSE)</f>
        <v>U12</v>
      </c>
      <c r="D103" s="8">
        <f>VLOOKUP(A103,Totaal!$A$2:$H$1359,4,FALSE)</f>
        <v>43471</v>
      </c>
      <c r="E103" s="9">
        <f>VLOOKUP(A103,Totaal!$A$2:$H$1359,5,FALSE)</f>
        <v>0.52083333333333337</v>
      </c>
      <c r="F103" s="4" t="str">
        <f>VLOOKUP(A103,Totaal!$A$2:$H$1359,6,FALSE)</f>
        <v>Antwerp Phantoms</v>
      </c>
      <c r="G103" s="4" t="str">
        <f>VLOOKUP(A103,Totaal!$A$2:$H$1359,7,FALSE)</f>
        <v>Chiefs Leuven A</v>
      </c>
      <c r="H103" s="4" t="str">
        <f>VLOOKUP(A103,Totaal!$A$2:$H$1359,8,FALSE)</f>
        <v>Antwerpen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4">
        <v>737</v>
      </c>
      <c r="B104" s="4" t="str">
        <f>VLOOKUP(A104,Totaal!$A$2:$H$1359,2,FALSE)</f>
        <v>W17</v>
      </c>
      <c r="C104" s="4" t="str">
        <f>VLOOKUP(A104,Totaal!$A$2:$H$1359,3,FALSE)</f>
        <v>D2</v>
      </c>
      <c r="D104" s="8">
        <f>VLOOKUP(A104,Totaal!$A$2:$H$1359,4,FALSE)</f>
        <v>43476</v>
      </c>
      <c r="E104" s="9">
        <f>VLOOKUP(A104,Totaal!$A$2:$H$1359,5,FALSE)</f>
        <v>0.875</v>
      </c>
      <c r="F104" s="4" t="str">
        <f>VLOOKUP(A104,Totaal!$A$2:$H$1359,6,FALSE)</f>
        <v>Flashguns Heist A</v>
      </c>
      <c r="G104" s="4" t="str">
        <f>VLOOKUP(A104,Totaal!$A$2:$H$1359,7,FALSE)</f>
        <v>Antwerp Phantoms</v>
      </c>
      <c r="H104" s="4" t="str">
        <f>VLOOKUP(A104,Totaal!$A$2:$H$1359,8,FALSE)</f>
        <v>Heist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4">
        <v>130</v>
      </c>
      <c r="B105" s="4" t="str">
        <f>VLOOKUP(A105,Totaal!$A$2:$H$1359,2,FALSE)</f>
        <v>W17</v>
      </c>
      <c r="C105" s="4" t="str">
        <f>VLOOKUP(A105,Totaal!$A$2:$H$1359,3,FALSE)</f>
        <v>BNL</v>
      </c>
      <c r="D105" s="8">
        <f>VLOOKUP(A105,Totaal!$A$2:$H$1359,4,FALSE)</f>
        <v>43476</v>
      </c>
      <c r="E105" s="9">
        <f>VLOOKUP(A105,Totaal!$A$2:$H$1359,5,FALSE)</f>
        <v>0.86458333333333337</v>
      </c>
      <c r="F105" s="4" t="str">
        <f>VLOOKUP(A105,Totaal!$A$2:$H$1359,6,FALSE)</f>
        <v>Zoetermeer Panters</v>
      </c>
      <c r="G105" s="4" t="str">
        <f>VLOOKUP(A105,Totaal!$A$2:$H$1359,7,FALSE)</f>
        <v>Antwerp Phantoms</v>
      </c>
      <c r="H105" s="4" t="str">
        <f>VLOOKUP(A105,Totaal!$A$2:$H$1359,8,FALSE)</f>
        <v>Zoetermeer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4">
        <v>672</v>
      </c>
      <c r="B106" s="4" t="str">
        <f>VLOOKUP(A106,Totaal!$A$2:$H$1359,2,FALSE)</f>
        <v>W17</v>
      </c>
      <c r="C106" s="4" t="str">
        <f>VLOOKUP(A106,Totaal!$A$2:$H$1359,3,FALSE)</f>
        <v>D2</v>
      </c>
      <c r="D106" s="8">
        <f>VLOOKUP(A106,Totaal!$A$2:$H$1359,4,FALSE)</f>
        <v>43477</v>
      </c>
      <c r="E106" s="9">
        <f>VLOOKUP(A106,Totaal!$A$2:$H$1359,5,FALSE)</f>
        <v>0.73958333333333337</v>
      </c>
      <c r="F106" s="4" t="str">
        <f>VLOOKUP(A106,Totaal!$A$2:$H$1359,6,FALSE)</f>
        <v>Antwerp Phantoms</v>
      </c>
      <c r="G106" s="4" t="str">
        <f>VLOOKUP(A106,Totaal!$A$2:$H$1359,7,FALSE)</f>
        <v>Eisberen Heist</v>
      </c>
      <c r="H106" s="4" t="str">
        <f>VLOOKUP(A106,Totaal!$A$2:$H$1359,8,FALSE)</f>
        <v>Antwerpen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4">
        <v>967</v>
      </c>
      <c r="B107" s="4" t="str">
        <f>VLOOKUP(A107,Totaal!$A$2:$H$1359,2,FALSE)</f>
        <v>W17</v>
      </c>
      <c r="C107" s="4" t="str">
        <f>VLOOKUP(A107,Totaal!$A$2:$H$1359,3,FALSE)</f>
        <v>U14</v>
      </c>
      <c r="D107" s="8">
        <f>VLOOKUP(A107,Totaal!$A$2:$H$1359,4,FALSE)</f>
        <v>43477</v>
      </c>
      <c r="E107" s="9">
        <f>VLOOKUP(A107,Totaal!$A$2:$H$1359,5,FALSE)</f>
        <v>0.8125</v>
      </c>
      <c r="F107" s="4" t="str">
        <f>VLOOKUP(A107,Totaal!$A$2:$H$1359,6,FALSE)</f>
        <v>Charleroi Red Roosters</v>
      </c>
      <c r="G107" s="4" t="str">
        <f>VLOOKUP(A107,Totaal!$A$2:$H$1359,7,FALSE)</f>
        <v>Antwerp Phantoms</v>
      </c>
      <c r="H107" s="4" t="str">
        <f>VLOOKUP(A107,Totaal!$A$2:$H$1359,8,FALSE)</f>
        <v>Charleroi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4">
        <v>864</v>
      </c>
      <c r="B108" s="4" t="str">
        <f>VLOOKUP(A108,Totaal!$A$2:$H$1359,2,FALSE)</f>
        <v>W17</v>
      </c>
      <c r="C108" s="4" t="str">
        <f>VLOOKUP(A108,Totaal!$A$2:$H$1359,3,FALSE)</f>
        <v>U16</v>
      </c>
      <c r="D108" s="8">
        <f>VLOOKUP(A108,Totaal!$A$2:$H$1359,4,FALSE)</f>
        <v>43477</v>
      </c>
      <c r="E108" s="9">
        <f>VLOOKUP(A108,Totaal!$A$2:$H$1359,5,FALSE)</f>
        <v>0.77083333333333337</v>
      </c>
      <c r="F108" s="4" t="str">
        <f>VLOOKUP(A108,Totaal!$A$2:$H$1359,6,FALSE)</f>
        <v>Bulldogs LIège</v>
      </c>
      <c r="G108" s="4" t="str">
        <f>VLOOKUP(A108,Totaal!$A$2:$H$1359,7,FALSE)</f>
        <v>Antwerp Phantoms</v>
      </c>
      <c r="H108" s="4" t="str">
        <f>VLOOKUP(A108,Totaal!$A$2:$H$1359,8,FALSE)</f>
        <v>Luik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4">
        <v>597</v>
      </c>
      <c r="B109" s="4" t="str">
        <f>VLOOKUP(A109,Totaal!$A$2:$H$1359,2,FALSE)</f>
        <v>W17</v>
      </c>
      <c r="C109" s="4" t="str">
        <f>VLOOKUP(A109,Totaal!$A$2:$H$1359,3,FALSE)</f>
        <v>U19</v>
      </c>
      <c r="D109" s="8">
        <f>VLOOKUP(A109,Totaal!$A$2:$H$1359,4,FALSE)</f>
        <v>43477</v>
      </c>
      <c r="E109" s="9">
        <f>VLOOKUP(A109,Totaal!$A$2:$H$1359,5,FALSE)</f>
        <v>0.72916666666666663</v>
      </c>
      <c r="F109" s="4" t="str">
        <f>VLOOKUP(A109,Totaal!$A$2:$H$1359,6,FALSE)</f>
        <v>The Jets Gullegem</v>
      </c>
      <c r="G109" s="4" t="str">
        <f>VLOOKUP(A109,Totaal!$A$2:$H$1359,7,FALSE)</f>
        <v>Antwerp Phantoms</v>
      </c>
      <c r="H109" s="4" t="str">
        <f>VLOOKUP(A109,Totaal!$A$2:$H$1359,8,FALSE)</f>
        <v>Gullegem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4">
        <v>1127</v>
      </c>
      <c r="B110" s="4" t="str">
        <f>VLOOKUP(A110,Totaal!$A$2:$H$1359,2,FALSE)</f>
        <v>W17</v>
      </c>
      <c r="C110" s="4" t="str">
        <f>VLOOKUP(A110,Totaal!$A$2:$H$1359,3,FALSE)</f>
        <v>REC</v>
      </c>
      <c r="D110" s="8">
        <f>VLOOKUP(A110,Totaal!$A$2:$H$1359,4,FALSE)</f>
        <v>43477</v>
      </c>
      <c r="E110" s="9">
        <f>VLOOKUP(A110,Totaal!$A$2:$H$1359,5,FALSE)</f>
        <v>0.85416666666666663</v>
      </c>
      <c r="F110" s="4" t="str">
        <f>VLOOKUP(A110,Totaal!$A$2:$H$1359,6,FALSE)</f>
        <v>Antwerp Phantoms A</v>
      </c>
      <c r="G110" s="4" t="str">
        <f>VLOOKUP(A110,Totaal!$A$2:$H$1359,7,FALSE)</f>
        <v>Liedekerke Lions Blue</v>
      </c>
      <c r="H110" s="4" t="str">
        <f>VLOOKUP(A110,Totaal!$A$2:$H$1359,8,FALSE)</f>
        <v>Antwerpen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4">
        <v>1216</v>
      </c>
      <c r="B111" s="4" t="str">
        <f>VLOOKUP(A111,Totaal!$A$2:$H$1359,2,FALSE)</f>
        <v>W17</v>
      </c>
      <c r="C111" s="4" t="str">
        <f>VLOOKUP(A111,Totaal!$A$2:$H$1359,3,FALSE)</f>
        <v>REC</v>
      </c>
      <c r="D111" s="8">
        <f>VLOOKUP(A111,Totaal!$A$2:$H$1359,4,FALSE)</f>
        <v>43478</v>
      </c>
      <c r="E111" s="9">
        <f>VLOOKUP(A111,Totaal!$A$2:$H$1359,5,FALSE)</f>
        <v>0.52083333333333337</v>
      </c>
      <c r="F111" s="4" t="str">
        <f>VLOOKUP(A111,Totaal!$A$2:$H$1359,6,FALSE)</f>
        <v>Antwerp Phantoms Ice Holes</v>
      </c>
      <c r="G111" s="4" t="str">
        <f>VLOOKUP(A111,Totaal!$A$2:$H$1359,7,FALSE)</f>
        <v>Mighty Penguins</v>
      </c>
      <c r="H111" s="4" t="str">
        <f>VLOOKUP(A111,Totaal!$A$2:$H$1359,8,FALSE)</f>
        <v>Antwerpen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4">
        <v>39</v>
      </c>
      <c r="B112" s="4" t="str">
        <f>VLOOKUP(A112,Totaal!$A$2:$H$1359,2,FALSE)</f>
        <v>W17</v>
      </c>
      <c r="C112" s="4" t="str">
        <f>VLOOKUP(A112,Totaal!$A$2:$H$1359,3,FALSE)</f>
        <v>BNL</v>
      </c>
      <c r="D112" s="8">
        <f>VLOOKUP(A112,Totaal!$A$2:$H$1359,4,FALSE)</f>
        <v>43478</v>
      </c>
      <c r="E112" s="9">
        <f>VLOOKUP(A112,Totaal!$A$2:$H$1359,5,FALSE)</f>
        <v>0.85416666666666663</v>
      </c>
      <c r="F112" s="4" t="str">
        <f>VLOOKUP(A112,Totaal!$A$2:$H$1359,6,FALSE)</f>
        <v>Antwerp Phantoms</v>
      </c>
      <c r="G112" s="4" t="str">
        <f>VLOOKUP(A112,Totaal!$A$2:$H$1359,7,FALSE)</f>
        <v>Zoetermeer Panters</v>
      </c>
      <c r="H112" s="4" t="str">
        <f>VLOOKUP(A112,Totaal!$A$2:$H$1359,8,FALSE)</f>
        <v>Antwerpen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4">
        <v>1224</v>
      </c>
      <c r="B113" s="4" t="str">
        <f>VLOOKUP(A113,Totaal!$A$2:$H$1359,2,FALSE)</f>
        <v>W18</v>
      </c>
      <c r="C113" s="4" t="str">
        <f>VLOOKUP(A113,Totaal!$A$2:$H$1359,3,FALSE)</f>
        <v>REC</v>
      </c>
      <c r="D113" s="8">
        <f>VLOOKUP(A113,Totaal!$A$2:$H$1359,4,FALSE)</f>
        <v>43484</v>
      </c>
      <c r="E113" s="9">
        <f>VLOOKUP(A113,Totaal!$A$2:$H$1359,5,FALSE)</f>
        <v>0.88541666666666663</v>
      </c>
      <c r="F113" s="4" t="str">
        <f>VLOOKUP(A113,Totaal!$A$2:$H$1359,6,FALSE)</f>
        <v>Bulldogs Liège</v>
      </c>
      <c r="G113" s="4" t="str">
        <f>VLOOKUP(A113,Totaal!$A$2:$H$1359,7,FALSE)</f>
        <v>Antwerp Phantoms Ice Holes</v>
      </c>
      <c r="H113" s="4" t="str">
        <f>VLOOKUP(A113,Totaal!$A$2:$H$1359,8,FALSE)</f>
        <v>Luik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4">
        <v>120</v>
      </c>
      <c r="B114" s="4" t="str">
        <f>VLOOKUP(A114,Totaal!$A$2:$H$1359,2,FALSE)</f>
        <v>W18</v>
      </c>
      <c r="C114" s="4" t="str">
        <f>VLOOKUP(A114,Totaal!$A$2:$H$1359,3,FALSE)</f>
        <v>BNL</v>
      </c>
      <c r="D114" s="8">
        <f>VLOOKUP(A114,Totaal!$A$2:$H$1359,4,FALSE)</f>
        <v>43484</v>
      </c>
      <c r="E114" s="9">
        <f>VLOOKUP(A114,Totaal!$A$2:$H$1359,5,FALSE)</f>
        <v>0.85416666666666663</v>
      </c>
      <c r="F114" s="4" t="str">
        <f>VLOOKUP(A114,Totaal!$A$2:$H$1359,6,FALSE)</f>
        <v>Antwerp Phantoms</v>
      </c>
      <c r="G114" s="4" t="str">
        <f>VLOOKUP(A114,Totaal!$A$2:$H$1359,7,FALSE)</f>
        <v>Hijs Hokij Den Haag</v>
      </c>
      <c r="H114" s="4" t="str">
        <f>VLOOKUP(A114,Totaal!$A$2:$H$1359,8,FALSE)</f>
        <v>Antwerpen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4">
        <v>872</v>
      </c>
      <c r="B115" s="4" t="str">
        <f>VLOOKUP(A115,Totaal!$A$2:$H$1359,2,FALSE)</f>
        <v>W18</v>
      </c>
      <c r="C115" s="4" t="str">
        <f>VLOOKUP(A115,Totaal!$A$2:$H$1359,3,FALSE)</f>
        <v>U16</v>
      </c>
      <c r="D115" s="8">
        <f>VLOOKUP(A115,Totaal!$A$2:$H$1359,4,FALSE)</f>
        <v>43484</v>
      </c>
      <c r="E115" s="9">
        <f>VLOOKUP(A115,Totaal!$A$2:$H$1359,5,FALSE)</f>
        <v>0.47916666666666669</v>
      </c>
      <c r="F115" s="4" t="str">
        <f>VLOOKUP(A115,Totaal!$A$2:$H$1359,6,FALSE)</f>
        <v>Chiefs Leuven</v>
      </c>
      <c r="G115" s="4" t="str">
        <f>VLOOKUP(A115,Totaal!$A$2:$H$1359,7,FALSE)</f>
        <v>Antwerp Phantoms</v>
      </c>
      <c r="H115" s="4" t="str">
        <f>VLOOKUP(A115,Totaal!$A$2:$H$1359,8,FALSE)</f>
        <v>Leuven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4">
        <v>1123</v>
      </c>
      <c r="B116" s="4" t="str">
        <f>VLOOKUP(A116,Totaal!$A$2:$H$1359,2,FALSE)</f>
        <v>W18</v>
      </c>
      <c r="C116" s="4" t="str">
        <f>VLOOKUP(A116,Totaal!$A$2:$H$1359,3,FALSE)</f>
        <v>REC</v>
      </c>
      <c r="D116" s="8">
        <f>VLOOKUP(A116,Totaal!$A$2:$H$1359,4,FALSE)</f>
        <v>43484</v>
      </c>
      <c r="E116" s="9">
        <f>VLOOKUP(A116,Totaal!$A$2:$H$1359,5,FALSE)</f>
        <v>0.73958333333333337</v>
      </c>
      <c r="F116" s="4" t="str">
        <f>VLOOKUP(A116,Totaal!$A$2:$H$1359,6,FALSE)</f>
        <v>Antwerp Phantoms A</v>
      </c>
      <c r="G116" s="4" t="str">
        <f>VLOOKUP(A116,Totaal!$A$2:$H$1359,7,FALSE)</f>
        <v>Coldplay Sharks</v>
      </c>
      <c r="H116" s="4" t="str">
        <f>VLOOKUP(A116,Totaal!$A$2:$H$1359,8,FALSE)</f>
        <v>Antwerpen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4">
        <v>437</v>
      </c>
      <c r="B117" s="4" t="str">
        <f>VLOOKUP(A117,Totaal!$A$2:$H$1359,2,FALSE)</f>
        <v>W18</v>
      </c>
      <c r="C117" s="4" t="str">
        <f>VLOOKUP(A117,Totaal!$A$2:$H$1359,3,FALSE)</f>
        <v>D1</v>
      </c>
      <c r="D117" s="8">
        <f>VLOOKUP(A117,Totaal!$A$2:$H$1359,4,FALSE)</f>
        <v>43485</v>
      </c>
      <c r="E117" s="9">
        <f>VLOOKUP(A117,Totaal!$A$2:$H$1359,5,FALSE)</f>
        <v>0.85416666666666663</v>
      </c>
      <c r="F117" s="4" t="str">
        <f>VLOOKUP(A117,Totaal!$A$2:$H$1359,6,FALSE)</f>
        <v>Antwerp Phantoms</v>
      </c>
      <c r="G117" s="4" t="str">
        <f>VLOOKUP(A117,Totaal!$A$2:$H$1359,7,FALSE)</f>
        <v>The Jets Gullegem</v>
      </c>
      <c r="H117" s="4" t="str">
        <f>VLOOKUP(A117,Totaal!$A$2:$H$1359,8,FALSE)</f>
        <v>Antwerpen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4">
        <v>926</v>
      </c>
      <c r="B118" s="4" t="str">
        <f>VLOOKUP(A118,Totaal!$A$2:$H$1359,2,FALSE)</f>
        <v>W18</v>
      </c>
      <c r="C118" s="4" t="str">
        <f>VLOOKUP(A118,Totaal!$A$2:$H$1359,3,FALSE)</f>
        <v>U14</v>
      </c>
      <c r="D118" s="8">
        <f>VLOOKUP(A118,Totaal!$A$2:$H$1359,4,FALSE)</f>
        <v>43485</v>
      </c>
      <c r="E118" s="9">
        <f>VLOOKUP(A118,Totaal!$A$2:$H$1359,5,FALSE)</f>
        <v>0.52083333333333337</v>
      </c>
      <c r="F118" s="4" t="str">
        <f>VLOOKUP(A118,Totaal!$A$2:$H$1359,6,FALSE)</f>
        <v>Antwerp Phantoms</v>
      </c>
      <c r="G118" s="4" t="str">
        <f>VLOOKUP(A118,Totaal!$A$2:$H$1359,7,FALSE)</f>
        <v>HYC Herentals</v>
      </c>
      <c r="H118" s="4" t="str">
        <f>VLOOKUP(A118,Totaal!$A$2:$H$1359,8,FALSE)</f>
        <v>Antwerpen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4">
        <v>670</v>
      </c>
      <c r="B119" s="4" t="str">
        <f>VLOOKUP(A119,Totaal!$A$2:$H$1359,2,FALSE)</f>
        <v>W19</v>
      </c>
      <c r="C119" s="4" t="str">
        <f>VLOOKUP(A119,Totaal!$A$2:$H$1359,3,FALSE)</f>
        <v>D2</v>
      </c>
      <c r="D119" s="8">
        <f>VLOOKUP(A119,Totaal!$A$2:$H$1359,4,FALSE)</f>
        <v>43490</v>
      </c>
      <c r="E119" s="9">
        <f>VLOOKUP(A119,Totaal!$A$2:$H$1359,5,FALSE)</f>
        <v>0.88541666666666663</v>
      </c>
      <c r="F119" s="4" t="str">
        <f>VLOOKUP(A119,Totaal!$A$2:$H$1359,6,FALSE)</f>
        <v>HYC Old Stars</v>
      </c>
      <c r="G119" s="4" t="str">
        <f>VLOOKUP(A119,Totaal!$A$2:$H$1359,7,FALSE)</f>
        <v>Antwerp Phantoms</v>
      </c>
      <c r="H119" s="4" t="str">
        <f>VLOOKUP(A119,Totaal!$A$2:$H$1359,8,FALSE)</f>
        <v>Herentals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4">
        <v>53</v>
      </c>
      <c r="B120" s="4" t="str">
        <f>VLOOKUP(A120,Totaal!$A$2:$H$1359,2,FALSE)</f>
        <v>W19</v>
      </c>
      <c r="C120" s="4" t="str">
        <f>VLOOKUP(A120,Totaal!$A$2:$H$1359,3,FALSE)</f>
        <v>BNL</v>
      </c>
      <c r="D120" s="8">
        <f>VLOOKUP(A120,Totaal!$A$2:$H$1359,4,FALSE)</f>
        <v>43491</v>
      </c>
      <c r="E120" s="9">
        <f>VLOOKUP(A120,Totaal!$A$2:$H$1359,5,FALSE)</f>
        <v>0.85416666666666663</v>
      </c>
      <c r="F120" s="4" t="str">
        <f>VLOOKUP(A120,Totaal!$A$2:$H$1359,6,FALSE)</f>
        <v>Antwerp Phantoms</v>
      </c>
      <c r="G120" s="4" t="str">
        <f>VLOOKUP(A120,Totaal!$A$2:$H$1359,7,FALSE)</f>
        <v>Tilburg Trappers Toekomstteam</v>
      </c>
      <c r="H120" s="4" t="str">
        <f>VLOOKUP(A120,Totaal!$A$2:$H$1359,8,FALSE)</f>
        <v>Antwerpen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4">
        <v>403</v>
      </c>
      <c r="B121" s="4" t="str">
        <f>VLOOKUP(A121,Totaal!$A$2:$H$1359,2,FALSE)</f>
        <v>W19</v>
      </c>
      <c r="C121" s="4" t="str">
        <f>VLOOKUP(A121,Totaal!$A$2:$H$1359,3,FALSE)</f>
        <v>D1</v>
      </c>
      <c r="D121" s="8">
        <f>VLOOKUP(A121,Totaal!$A$2:$H$1359,4,FALSE)</f>
        <v>43491</v>
      </c>
      <c r="E121" s="9">
        <f>VLOOKUP(A121,Totaal!$A$2:$H$1359,5,FALSE)</f>
        <v>0.85416666666666663</v>
      </c>
      <c r="F121" s="4" t="str">
        <f>VLOOKUP(A121,Totaal!$A$2:$H$1359,6,FALSE)</f>
        <v>Turnhout Tigers</v>
      </c>
      <c r="G121" s="4" t="str">
        <f>VLOOKUP(A121,Totaal!$A$2:$H$1359,7,FALSE)</f>
        <v>Antwerp Phantoms</v>
      </c>
      <c r="H121" s="4" t="str">
        <f>VLOOKUP(A121,Totaal!$A$2:$H$1359,8,FALSE)</f>
        <v>Turnhout</v>
      </c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4">
        <v>830</v>
      </c>
      <c r="B122" s="4" t="str">
        <f>VLOOKUP(A122,Totaal!$A$2:$H$1359,2,FALSE)</f>
        <v>W19</v>
      </c>
      <c r="C122" s="4" t="str">
        <f>VLOOKUP(A122,Totaal!$A$2:$H$1359,3,FALSE)</f>
        <v>U16</v>
      </c>
      <c r="D122" s="8">
        <f>VLOOKUP(A122,Totaal!$A$2:$H$1359,4,FALSE)</f>
        <v>43491</v>
      </c>
      <c r="E122" s="9">
        <f>VLOOKUP(A122,Totaal!$A$2:$H$1359,5,FALSE)</f>
        <v>0.73958333333333337</v>
      </c>
      <c r="F122" s="4" t="str">
        <f>VLOOKUP(A122,Totaal!$A$2:$H$1359,6,FALSE)</f>
        <v>Antwerp Phantoms</v>
      </c>
      <c r="G122" s="4" t="str">
        <f>VLOOKUP(A122,Totaal!$A$2:$H$1359,7,FALSE)</f>
        <v>Coldplay Sharks A</v>
      </c>
      <c r="H122" s="4" t="str">
        <f>VLOOKUP(A122,Totaal!$A$2:$H$1359,8,FALSE)</f>
        <v>Antwerpen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4">
        <v>1226</v>
      </c>
      <c r="B123" s="4" t="str">
        <f>VLOOKUP(A123,Totaal!$A$2:$H$1359,2,FALSE)</f>
        <v>W19</v>
      </c>
      <c r="C123" s="4" t="str">
        <f>VLOOKUP(A123,Totaal!$A$2:$H$1359,3,FALSE)</f>
        <v>REC</v>
      </c>
      <c r="D123" s="8">
        <f>VLOOKUP(A123,Totaal!$A$2:$H$1359,4,FALSE)</f>
        <v>43491</v>
      </c>
      <c r="E123" s="9">
        <f>VLOOKUP(A123,Totaal!$A$2:$H$1359,5,FALSE)</f>
        <v>0.47916666666666669</v>
      </c>
      <c r="F123" s="4" t="str">
        <f>VLOOKUP(A123,Totaal!$A$2:$H$1359,6,FALSE)</f>
        <v>Chiefs Leuven</v>
      </c>
      <c r="G123" s="4" t="str">
        <f>VLOOKUP(A123,Totaal!$A$2:$H$1359,7,FALSE)</f>
        <v>Antwerp Phantoms Ice Holes</v>
      </c>
      <c r="H123" s="4" t="str">
        <f>VLOOKUP(A123,Totaal!$A$2:$H$1359,8,FALSE)</f>
        <v>Leuven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4">
        <v>69</v>
      </c>
      <c r="B124" s="4" t="str">
        <f>VLOOKUP(A124,Totaal!$A$2:$H$1359,2,FALSE)</f>
        <v>W19</v>
      </c>
      <c r="C124" s="4" t="str">
        <f>VLOOKUP(A124,Totaal!$A$2:$H$1359,3,FALSE)</f>
        <v>BNL</v>
      </c>
      <c r="D124" s="8">
        <f>VLOOKUP(A124,Totaal!$A$2:$H$1359,4,FALSE)</f>
        <v>43492</v>
      </c>
      <c r="E124" s="9">
        <f>VLOOKUP(A124,Totaal!$A$2:$H$1359,5,FALSE)</f>
        <v>0.77083333333333337</v>
      </c>
      <c r="F124" s="4" t="str">
        <f>VLOOKUP(A124,Totaal!$A$2:$H$1359,6,FALSE)</f>
        <v>Bulldogs Liège</v>
      </c>
      <c r="G124" s="4" t="str">
        <f>VLOOKUP(A124,Totaal!$A$2:$H$1359,7,FALSE)</f>
        <v>Antwerp Phantoms</v>
      </c>
      <c r="H124" s="4" t="str">
        <f>VLOOKUP(A124,Totaal!$A$2:$H$1359,8,FALSE)</f>
        <v>Luik</v>
      </c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4">
        <v>921</v>
      </c>
      <c r="B125" s="4" t="str">
        <f>VLOOKUP(A125,Totaal!$A$2:$H$1359,2,FALSE)</f>
        <v>W19</v>
      </c>
      <c r="C125" s="4" t="str">
        <f>VLOOKUP(A125,Totaal!$A$2:$H$1359,3,FALSE)</f>
        <v>U14</v>
      </c>
      <c r="D125" s="8">
        <f>VLOOKUP(A125,Totaal!$A$2:$H$1359,4,FALSE)</f>
        <v>43492</v>
      </c>
      <c r="E125" s="9">
        <f>VLOOKUP(A125,Totaal!$A$2:$H$1359,5,FALSE)</f>
        <v>0.52083333333333337</v>
      </c>
      <c r="F125" s="4" t="str">
        <f>VLOOKUP(A125,Totaal!$A$2:$H$1359,6,FALSE)</f>
        <v>Antwerp Phantoms</v>
      </c>
      <c r="G125" s="4" t="str">
        <f>VLOOKUP(A125,Totaal!$A$2:$H$1359,7,FALSE)</f>
        <v>Coldplay Sharks</v>
      </c>
      <c r="H125" s="4" t="str">
        <f>VLOOKUP(A125,Totaal!$A$2:$H$1359,8,FALSE)</f>
        <v>Antwerpen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4">
        <v>568</v>
      </c>
      <c r="B126" s="4" t="str">
        <f>VLOOKUP(A126,Totaal!$A$2:$H$1359,2,FALSE)</f>
        <v>W19</v>
      </c>
      <c r="C126" s="4" t="str">
        <f>VLOOKUP(A126,Totaal!$A$2:$H$1359,3,FALSE)</f>
        <v>U19</v>
      </c>
      <c r="D126" s="8">
        <f>VLOOKUP(A126,Totaal!$A$2:$H$1359,4,FALSE)</f>
        <v>43492</v>
      </c>
      <c r="E126" s="9">
        <f>VLOOKUP(A126,Totaal!$A$2:$H$1359,5,FALSE)</f>
        <v>0.85416666666666663</v>
      </c>
      <c r="F126" s="4" t="str">
        <f>VLOOKUP(A126,Totaal!$A$2:$H$1359,6,FALSE)</f>
        <v>Antwerp Phantoms</v>
      </c>
      <c r="G126" s="4" t="str">
        <f>VLOOKUP(A126,Totaal!$A$2:$H$1359,7,FALSE)</f>
        <v>Coldplay Sharks</v>
      </c>
      <c r="H126" s="4" t="str">
        <f>VLOOKUP(A126,Totaal!$A$2:$H$1359,8,FALSE)</f>
        <v>Antwerpen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4">
        <v>431</v>
      </c>
      <c r="B127" s="4" t="str">
        <f>VLOOKUP(A127,Totaal!$A$2:$H$1359,2,FALSE)</f>
        <v>W20</v>
      </c>
      <c r="C127" s="4" t="str">
        <f>VLOOKUP(A127,Totaal!$A$2:$H$1359,3,FALSE)</f>
        <v>D1</v>
      </c>
      <c r="D127" s="8">
        <f>VLOOKUP(A127,Totaal!$A$2:$H$1359,4,FALSE)</f>
        <v>43498</v>
      </c>
      <c r="E127" s="9">
        <f>VLOOKUP(A127,Totaal!$A$2:$H$1359,5,FALSE)</f>
        <v>0.85416666666666663</v>
      </c>
      <c r="F127" s="4" t="str">
        <f>VLOOKUP(A127,Totaal!$A$2:$H$1359,6,FALSE)</f>
        <v>Antwerp Phantoms</v>
      </c>
      <c r="G127" s="4" t="str">
        <f>VLOOKUP(A127,Totaal!$A$2:$H$1359,7,FALSE)</f>
        <v>Beaufort Knights</v>
      </c>
      <c r="H127" s="4" t="str">
        <f>VLOOKUP(A127,Totaal!$A$2:$H$1359,8,FALSE)</f>
        <v>Antwerpen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4">
        <v>699</v>
      </c>
      <c r="B128" s="4" t="str">
        <f>VLOOKUP(A128,Totaal!$A$2:$H$1359,2,FALSE)</f>
        <v>W20</v>
      </c>
      <c r="C128" s="4" t="str">
        <f>VLOOKUP(A128,Totaal!$A$2:$H$1359,3,FALSE)</f>
        <v>D2</v>
      </c>
      <c r="D128" s="8">
        <f>VLOOKUP(A128,Totaal!$A$2:$H$1359,4,FALSE)</f>
        <v>43498</v>
      </c>
      <c r="E128" s="9">
        <f>VLOOKUP(A128,Totaal!$A$2:$H$1359,5,FALSE)</f>
        <v>0.73958333333333337</v>
      </c>
      <c r="F128" s="4" t="str">
        <f>VLOOKUP(A128,Totaal!$A$2:$H$1359,6,FALSE)</f>
        <v>Antwerp Phantoms</v>
      </c>
      <c r="G128" s="4" t="str">
        <f>VLOOKUP(A128,Totaal!$A$2:$H$1359,7,FALSE)</f>
        <v>Flying Turtles</v>
      </c>
      <c r="H128" s="4" t="str">
        <f>VLOOKUP(A128,Totaal!$A$2:$H$1359,8,FALSE)</f>
        <v>Antwerpen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4">
        <v>956</v>
      </c>
      <c r="B129" s="4" t="str">
        <f>VLOOKUP(A129,Totaal!$A$2:$H$1359,2,FALSE)</f>
        <v>W20</v>
      </c>
      <c r="C129" s="4" t="str">
        <f>VLOOKUP(A129,Totaal!$A$2:$H$1359,3,FALSE)</f>
        <v>U14</v>
      </c>
      <c r="D129" s="8">
        <f>VLOOKUP(A129,Totaal!$A$2:$H$1359,4,FALSE)</f>
        <v>43498</v>
      </c>
      <c r="E129" s="9">
        <f>VLOOKUP(A129,Totaal!$A$2:$H$1359,5,FALSE)</f>
        <v>0.69791666666666663</v>
      </c>
      <c r="F129" s="4" t="str">
        <f>VLOOKUP(A129,Totaal!$A$2:$H$1359,6,FALSE)</f>
        <v>Coldplay Sharks</v>
      </c>
      <c r="G129" s="4" t="str">
        <f>VLOOKUP(A129,Totaal!$A$2:$H$1359,7,FALSE)</f>
        <v>Antwerp Phantoms</v>
      </c>
      <c r="H129" s="4" t="str">
        <f>VLOOKUP(A129,Totaal!$A$2:$H$1359,8,FALSE)</f>
        <v>Mechelen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4">
        <v>869</v>
      </c>
      <c r="B130" s="4" t="str">
        <f>VLOOKUP(A130,Totaal!$A$2:$H$1359,2,FALSE)</f>
        <v>W20</v>
      </c>
      <c r="C130" s="4" t="str">
        <f>VLOOKUP(A130,Totaal!$A$2:$H$1359,3,FALSE)</f>
        <v>U16</v>
      </c>
      <c r="D130" s="8">
        <f>VLOOKUP(A130,Totaal!$A$2:$H$1359,4,FALSE)</f>
        <v>43498</v>
      </c>
      <c r="E130" s="9">
        <f>VLOOKUP(A130,Totaal!$A$2:$H$1359,5,FALSE)</f>
        <v>0.8125</v>
      </c>
      <c r="F130" s="4" t="str">
        <f>VLOOKUP(A130,Totaal!$A$2:$H$1359,6,FALSE)</f>
        <v>Charleroi Red Roosters</v>
      </c>
      <c r="G130" s="4" t="str">
        <f>VLOOKUP(A130,Totaal!$A$2:$H$1359,7,FALSE)</f>
        <v>Antwerp Phantoms</v>
      </c>
      <c r="H130" s="4" t="str">
        <f>VLOOKUP(A130,Totaal!$A$2:$H$1359,8,FALSE)</f>
        <v>Charleroi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4">
        <v>1026</v>
      </c>
      <c r="B131" s="4" t="str">
        <f>VLOOKUP(A131,Totaal!$A$2:$H$1359,2,FALSE)</f>
        <v>W20</v>
      </c>
      <c r="C131" s="4" t="str">
        <f>VLOOKUP(A131,Totaal!$A$2:$H$1359,3,FALSE)</f>
        <v>U12</v>
      </c>
      <c r="D131" s="8">
        <f>VLOOKUP(A131,Totaal!$A$2:$H$1359,4,FALSE)</f>
        <v>43499</v>
      </c>
      <c r="E131" s="9">
        <f>VLOOKUP(A131,Totaal!$A$2:$H$1359,5,FALSE)</f>
        <v>0.52083333333333337</v>
      </c>
      <c r="F131" s="4" t="str">
        <f>VLOOKUP(A131,Totaal!$A$2:$H$1359,6,FALSE)</f>
        <v>Antwerp Phantoms</v>
      </c>
      <c r="G131" s="4" t="str">
        <f>VLOOKUP(A131,Totaal!$A$2:$H$1359,7,FALSE)</f>
        <v>The Jets Gullegem</v>
      </c>
      <c r="H131" s="4" t="str">
        <f>VLOOKUP(A131,Totaal!$A$2:$H$1359,8,FALSE)</f>
        <v>Antwerpen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4">
        <v>564</v>
      </c>
      <c r="B132" s="4" t="str">
        <f>VLOOKUP(A132,Totaal!$A$2:$H$1359,2,FALSE)</f>
        <v>W20</v>
      </c>
      <c r="C132" s="4" t="str">
        <f>VLOOKUP(A132,Totaal!$A$2:$H$1359,3,FALSE)</f>
        <v>U19</v>
      </c>
      <c r="D132" s="8">
        <f>VLOOKUP(A132,Totaal!$A$2:$H$1359,4,FALSE)</f>
        <v>43499</v>
      </c>
      <c r="E132" s="9">
        <f>VLOOKUP(A132,Totaal!$A$2:$H$1359,5,FALSE)</f>
        <v>0.85416666666666663</v>
      </c>
      <c r="F132" s="4" t="str">
        <f>VLOOKUP(A132,Totaal!$A$2:$H$1359,6,FALSE)</f>
        <v>Antwerp Phantoms</v>
      </c>
      <c r="G132" s="4" t="str">
        <f>VLOOKUP(A132,Totaal!$A$2:$H$1359,7,FALSE)</f>
        <v>The Jets Gullegem</v>
      </c>
      <c r="H132" s="4" t="str">
        <f>VLOOKUP(A132,Totaal!$A$2:$H$1359,8,FALSE)</f>
        <v>Antwerpen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4">
        <v>1118</v>
      </c>
      <c r="B133" s="4" t="str">
        <f>VLOOKUP(A133,Totaal!$A$2:$H$1359,2,FALSE)</f>
        <v>W20</v>
      </c>
      <c r="C133" s="4" t="str">
        <f>VLOOKUP(A133,Totaal!$A$2:$H$1359,3,FALSE)</f>
        <v>REC</v>
      </c>
      <c r="D133" s="8">
        <f>VLOOKUP(A133,Totaal!$A$2:$H$1359,4,FALSE)</f>
        <v>43499</v>
      </c>
      <c r="E133" s="9">
        <f>VLOOKUP(A133,Totaal!$A$2:$H$1359,5,FALSE)</f>
        <v>0.75</v>
      </c>
      <c r="F133" s="4" t="str">
        <f>VLOOKUP(A133,Totaal!$A$2:$H$1359,6,FALSE)</f>
        <v>Bulldogs Liège Ladies</v>
      </c>
      <c r="G133" s="4" t="str">
        <f>VLOOKUP(A133,Totaal!$A$2:$H$1359,7,FALSE)</f>
        <v>Antwerp Phantoms A</v>
      </c>
      <c r="H133" s="4" t="str">
        <f>VLOOKUP(A133,Totaal!$A$2:$H$1359,8,FALSE)</f>
        <v>Luik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4">
        <v>56</v>
      </c>
      <c r="B134" s="4" t="str">
        <f>VLOOKUP(A134,Totaal!$A$2:$H$1359,2,FALSE)</f>
        <v>W21</v>
      </c>
      <c r="C134" s="4" t="str">
        <f>VLOOKUP(A134,Totaal!$A$2:$H$1359,3,FALSE)</f>
        <v>BNL</v>
      </c>
      <c r="D134" s="8">
        <f>VLOOKUP(A134,Totaal!$A$2:$H$1359,4,FALSE)</f>
        <v>43505</v>
      </c>
      <c r="E134" s="9">
        <f>VLOOKUP(A134,Totaal!$A$2:$H$1359,5,FALSE)</f>
        <v>0.83333333333333337</v>
      </c>
      <c r="F134" s="4" t="str">
        <f>VLOOKUP(A134,Totaal!$A$2:$H$1359,6,FALSE)</f>
        <v>Chiefs Leuven</v>
      </c>
      <c r="G134" s="4" t="str">
        <f>VLOOKUP(A134,Totaal!$A$2:$H$1359,7,FALSE)</f>
        <v>Antwerp Phantoms</v>
      </c>
      <c r="H134" s="4" t="str">
        <f>VLOOKUP(A134,Totaal!$A$2:$H$1359,8,FALSE)</f>
        <v>Leuven</v>
      </c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4">
        <v>434</v>
      </c>
      <c r="B135" s="4" t="str">
        <f>VLOOKUP(A135,Totaal!$A$2:$H$1359,2,FALSE)</f>
        <v>W21</v>
      </c>
      <c r="C135" s="4" t="str">
        <f>VLOOKUP(A135,Totaal!$A$2:$H$1359,3,FALSE)</f>
        <v>D1</v>
      </c>
      <c r="D135" s="8">
        <f>VLOOKUP(A135,Totaal!$A$2:$H$1359,4,FALSE)</f>
        <v>43505</v>
      </c>
      <c r="E135" s="9">
        <f>VLOOKUP(A135,Totaal!$A$2:$H$1359,5,FALSE)</f>
        <v>0.85416666666666663</v>
      </c>
      <c r="F135" s="4" t="str">
        <f>VLOOKUP(A135,Totaal!$A$2:$H$1359,6,FALSE)</f>
        <v>Antwerp Phantoms</v>
      </c>
      <c r="G135" s="4" t="str">
        <f>VLOOKUP(A135,Totaal!$A$2:$H$1359,7,FALSE)</f>
        <v>Chiefs Leuven</v>
      </c>
      <c r="H135" s="4" t="str">
        <f>VLOOKUP(A135,Totaal!$A$2:$H$1359,8,FALSE)</f>
        <v>Antwerpen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4">
        <v>807</v>
      </c>
      <c r="B136" s="4" t="str">
        <f>VLOOKUP(A136,Totaal!$A$2:$H$1359,2,FALSE)</f>
        <v>W21</v>
      </c>
      <c r="C136" s="4" t="str">
        <f>VLOOKUP(A136,Totaal!$A$2:$H$1359,3,FALSE)</f>
        <v>U16</v>
      </c>
      <c r="D136" s="8">
        <f>VLOOKUP(A136,Totaal!$A$2:$H$1359,4,FALSE)</f>
        <v>43505</v>
      </c>
      <c r="E136" s="9">
        <f>VLOOKUP(A136,Totaal!$A$2:$H$1359,5,FALSE)</f>
        <v>0.73958333333333337</v>
      </c>
      <c r="F136" s="4" t="str">
        <f>VLOOKUP(A136,Totaal!$A$2:$H$1359,6,FALSE)</f>
        <v>Antwerp Phantoms</v>
      </c>
      <c r="G136" s="4" t="str">
        <f>VLOOKUP(A136,Totaal!$A$2:$H$1359,7,FALSE)</f>
        <v>HYC Herentals Rood</v>
      </c>
      <c r="H136" s="4" t="str">
        <f>VLOOKUP(A136,Totaal!$A$2:$H$1359,8,FALSE)</f>
        <v>Antwerpen</v>
      </c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4">
        <v>81</v>
      </c>
      <c r="B137" s="4" t="str">
        <f>VLOOKUP(A137,Totaal!$A$2:$H$1359,2,FALSE)</f>
        <v>W21</v>
      </c>
      <c r="C137" s="4" t="str">
        <f>VLOOKUP(A137,Totaal!$A$2:$H$1359,3,FALSE)</f>
        <v>BNL</v>
      </c>
      <c r="D137" s="8">
        <f>VLOOKUP(A137,Totaal!$A$2:$H$1359,4,FALSE)</f>
        <v>43506</v>
      </c>
      <c r="E137" s="9">
        <f>VLOOKUP(A137,Totaal!$A$2:$H$1359,5,FALSE)</f>
        <v>0.85416666666666663</v>
      </c>
      <c r="F137" s="4" t="str">
        <f>VLOOKUP(A137,Totaal!$A$2:$H$1359,6,FALSE)</f>
        <v>Antwerp Phantoms</v>
      </c>
      <c r="G137" s="4" t="str">
        <f>VLOOKUP(A137,Totaal!$A$2:$H$1359,7,FALSE)</f>
        <v>Unis Flyers Heerenveen</v>
      </c>
      <c r="H137" s="4" t="str">
        <f>VLOOKUP(A137,Totaal!$A$2:$H$1359,8,FALSE)</f>
        <v>Antwerpen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4">
        <v>748</v>
      </c>
      <c r="B138" s="4" t="str">
        <f>VLOOKUP(A138,Totaal!$A$2:$H$1359,2,FALSE)</f>
        <v>W21</v>
      </c>
      <c r="C138" s="4" t="str">
        <f>VLOOKUP(A138,Totaal!$A$2:$H$1359,3,FALSE)</f>
        <v>D2</v>
      </c>
      <c r="D138" s="8">
        <f>VLOOKUP(A138,Totaal!$A$2:$H$1359,4,FALSE)</f>
        <v>43506</v>
      </c>
      <c r="E138" s="9">
        <f>VLOOKUP(A138,Totaal!$A$2:$H$1359,5,FALSE)</f>
        <v>0.8125</v>
      </c>
      <c r="F138" s="4" t="str">
        <f>VLOOKUP(A138,Totaal!$A$2:$H$1359,6,FALSE)</f>
        <v>Charleroi Red Roosters</v>
      </c>
      <c r="G138" s="4" t="str">
        <f>VLOOKUP(A138,Totaal!$A$2:$H$1359,7,FALSE)</f>
        <v>Antwerp Phantoms</v>
      </c>
      <c r="H138" s="4" t="str">
        <f>VLOOKUP(A138,Totaal!$A$2:$H$1359,8,FALSE)</f>
        <v>Charleroi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4">
        <v>925</v>
      </c>
      <c r="B139" s="4" t="str">
        <f>VLOOKUP(A139,Totaal!$A$2:$H$1359,2,FALSE)</f>
        <v>W21</v>
      </c>
      <c r="C139" s="4" t="str">
        <f>VLOOKUP(A139,Totaal!$A$2:$H$1359,3,FALSE)</f>
        <v>U14</v>
      </c>
      <c r="D139" s="8">
        <f>VLOOKUP(A139,Totaal!$A$2:$H$1359,4,FALSE)</f>
        <v>43506</v>
      </c>
      <c r="E139" s="9">
        <f>VLOOKUP(A139,Totaal!$A$2:$H$1359,5,FALSE)</f>
        <v>0.52083333333333337</v>
      </c>
      <c r="F139" s="4" t="str">
        <f>VLOOKUP(A139,Totaal!$A$2:$H$1359,6,FALSE)</f>
        <v>Antwerp Phantoms</v>
      </c>
      <c r="G139" s="4" t="str">
        <f>VLOOKUP(A139,Totaal!$A$2:$H$1359,7,FALSE)</f>
        <v>Charleroi Red Roosters</v>
      </c>
      <c r="H139" s="4" t="str">
        <f>VLOOKUP(A139,Totaal!$A$2:$H$1359,8,FALSE)</f>
        <v>Antwerpen</v>
      </c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4">
        <v>582</v>
      </c>
      <c r="B140" s="4" t="str">
        <f>VLOOKUP(A140,Totaal!$A$2:$H$1359,2,FALSE)</f>
        <v>W21</v>
      </c>
      <c r="C140" s="4" t="str">
        <f>VLOOKUP(A140,Totaal!$A$2:$H$1359,3,FALSE)</f>
        <v>U19</v>
      </c>
      <c r="D140" s="8">
        <f>VLOOKUP(A140,Totaal!$A$2:$H$1359,4,FALSE)</f>
        <v>43506</v>
      </c>
      <c r="E140" s="9">
        <f>VLOOKUP(A140,Totaal!$A$2:$H$1359,5,FALSE)</f>
        <v>0.69791666666666663</v>
      </c>
      <c r="F140" s="4" t="str">
        <f>VLOOKUP(A140,Totaal!$A$2:$H$1359,6,FALSE)</f>
        <v>Coldplay Sharks</v>
      </c>
      <c r="G140" s="4" t="str">
        <f>VLOOKUP(A140,Totaal!$A$2:$H$1359,7,FALSE)</f>
        <v>Antwerp Phantoms</v>
      </c>
      <c r="H140" s="4" t="str">
        <f>VLOOKUP(A140,Totaal!$A$2:$H$1359,8,FALSE)</f>
        <v>Mechelen</v>
      </c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4">
        <v>504</v>
      </c>
      <c r="B141" s="4" t="str">
        <f>VLOOKUP(A141,Totaal!$A$2:$H$1359,2,FALSE)</f>
        <v>W22</v>
      </c>
      <c r="C141" s="4" t="str">
        <f>VLOOKUP(A141,Totaal!$A$2:$H$1359,3,FALSE)</f>
        <v>D1</v>
      </c>
      <c r="D141" s="8">
        <f>VLOOKUP(A141,Totaal!$A$2:$H$1359,4,FALSE)</f>
        <v>43511</v>
      </c>
      <c r="E141" s="9">
        <f>VLOOKUP(A141,Totaal!$A$2:$H$1359,5,FALSE)</f>
        <v>0.875</v>
      </c>
      <c r="F141" s="4" t="str">
        <f>VLOOKUP(A141,Totaal!$A$2:$H$1359,6,FALSE)</f>
        <v>Olympia Heist</v>
      </c>
      <c r="G141" s="4" t="str">
        <f>VLOOKUP(A141,Totaal!$A$2:$H$1359,7,FALSE)</f>
        <v>Antwerp Phantoms</v>
      </c>
      <c r="H141" s="4" t="str">
        <f>VLOOKUP(A141,Totaal!$A$2:$H$1359,8,FALSE)</f>
        <v>Heist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4">
        <v>918</v>
      </c>
      <c r="B142" s="4" t="str">
        <f>VLOOKUP(A142,Totaal!$A$2:$H$1359,2,FALSE)</f>
        <v>W22</v>
      </c>
      <c r="C142" s="4" t="str">
        <f>VLOOKUP(A142,Totaal!$A$2:$H$1359,3,FALSE)</f>
        <v>U14</v>
      </c>
      <c r="D142" s="8">
        <f>VLOOKUP(A142,Totaal!$A$2:$H$1359,4,FALSE)</f>
        <v>43512</v>
      </c>
      <c r="E142" s="9">
        <f>VLOOKUP(A142,Totaal!$A$2:$H$1359,5,FALSE)</f>
        <v>0.375</v>
      </c>
      <c r="F142" s="4" t="str">
        <f>VLOOKUP(A142,Totaal!$A$2:$H$1359,6,FALSE)</f>
        <v>Bulldogs Liège</v>
      </c>
      <c r="G142" s="4" t="str">
        <f>VLOOKUP(A142,Totaal!$A$2:$H$1359,7,FALSE)</f>
        <v>Antwerp Phantoms</v>
      </c>
      <c r="H142" s="4" t="str">
        <f>VLOOKUP(A142,Totaal!$A$2:$H$1359,8,FALSE)</f>
        <v>Luik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4">
        <v>82</v>
      </c>
      <c r="B143" s="4" t="str">
        <f>VLOOKUP(A143,Totaal!$A$2:$H$1359,2,FALSE)</f>
        <v>W22</v>
      </c>
      <c r="C143" s="4" t="str">
        <f>VLOOKUP(A143,Totaal!$A$2:$H$1359,3,FALSE)</f>
        <v>BNL</v>
      </c>
      <c r="D143" s="8">
        <f>VLOOKUP(A143,Totaal!$A$2:$H$1359,4,FALSE)</f>
        <v>43513</v>
      </c>
      <c r="E143" s="9">
        <f>VLOOKUP(A143,Totaal!$A$2:$H$1359,5,FALSE)</f>
        <v>0.79166666666666663</v>
      </c>
      <c r="F143" s="4" t="str">
        <f>VLOOKUP(A143,Totaal!$A$2:$H$1359,6,FALSE)</f>
        <v>Microz Eaters Limburg</v>
      </c>
      <c r="G143" s="4" t="str">
        <f>VLOOKUP(A143,Totaal!$A$2:$H$1359,7,FALSE)</f>
        <v>Antwerp Phantoms</v>
      </c>
      <c r="H143" s="4" t="str">
        <f>VLOOKUP(A143,Totaal!$A$2:$H$1359,8,FALSE)</f>
        <v>Geleen</v>
      </c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4">
        <v>1027</v>
      </c>
      <c r="B144" s="4" t="str">
        <f>VLOOKUP(A144,Totaal!$A$2:$H$1359,2,FALSE)</f>
        <v>W22</v>
      </c>
      <c r="C144" s="4" t="str">
        <f>VLOOKUP(A144,Totaal!$A$2:$H$1359,3,FALSE)</f>
        <v>U12</v>
      </c>
      <c r="D144" s="8">
        <f>VLOOKUP(A144,Totaal!$A$2:$H$1359,4,FALSE)</f>
        <v>43513</v>
      </c>
      <c r="E144" s="9">
        <f>VLOOKUP(A144,Totaal!$A$2:$H$1359,5,FALSE)</f>
        <v>0.52083333333333337</v>
      </c>
      <c r="F144" s="4" t="str">
        <f>VLOOKUP(A144,Totaal!$A$2:$H$1359,6,FALSE)</f>
        <v>Antwerp Phantoms</v>
      </c>
      <c r="G144" s="4" t="str">
        <f>VLOOKUP(A144,Totaal!$A$2:$H$1359,7,FALSE)</f>
        <v>HYC Herentals</v>
      </c>
      <c r="H144" s="4" t="str">
        <f>VLOOKUP(A144,Totaal!$A$2:$H$1359,8,FALSE)</f>
        <v>Antwerpen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4">
        <v>565</v>
      </c>
      <c r="B145" s="4" t="str">
        <f>VLOOKUP(A145,Totaal!$A$2:$H$1359,2,FALSE)</f>
        <v>W22</v>
      </c>
      <c r="C145" s="4" t="str">
        <f>VLOOKUP(A145,Totaal!$A$2:$H$1359,3,FALSE)</f>
        <v>U19</v>
      </c>
      <c r="D145" s="8">
        <f>VLOOKUP(A145,Totaal!$A$2:$H$1359,4,FALSE)</f>
        <v>43513</v>
      </c>
      <c r="E145" s="9">
        <f>VLOOKUP(A145,Totaal!$A$2:$H$1359,5,FALSE)</f>
        <v>0.85416666666666663</v>
      </c>
      <c r="F145" s="4" t="str">
        <f>VLOOKUP(A145,Totaal!$A$2:$H$1359,6,FALSE)</f>
        <v>Antwerp Phantoms</v>
      </c>
      <c r="G145" s="4" t="str">
        <f>VLOOKUP(A145,Totaal!$A$2:$H$1359,7,FALSE)</f>
        <v>HYC Herentals</v>
      </c>
      <c r="H145" s="4" t="str">
        <f>VLOOKUP(A145,Totaal!$A$2:$H$1359,8,FALSE)</f>
        <v>Antwerpen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4">
        <v>1138</v>
      </c>
      <c r="B146" s="4" t="str">
        <f>VLOOKUP(A146,Totaal!$A$2:$H$1359,2,FALSE)</f>
        <v>W22</v>
      </c>
      <c r="C146" s="4" t="str">
        <f>VLOOKUP(A146,Totaal!$A$2:$H$1359,3,FALSE)</f>
        <v>REC</v>
      </c>
      <c r="D146" s="8">
        <f>VLOOKUP(A146,Totaal!$A$2:$H$1359,4,FALSE)</f>
        <v>43513</v>
      </c>
      <c r="E146" s="9">
        <f>VLOOKUP(A146,Totaal!$A$2:$H$1359,5,FALSE)</f>
        <v>0.74305555555555558</v>
      </c>
      <c r="F146" s="4" t="str">
        <f>VLOOKUP(A146,Totaal!$A$2:$H$1359,6,FALSE)</f>
        <v>Chiefs Leuven</v>
      </c>
      <c r="G146" s="4" t="str">
        <f>VLOOKUP(A146,Totaal!$A$2:$H$1359,7,FALSE)</f>
        <v>Antwerp Phantoms A</v>
      </c>
      <c r="H146" s="4" t="str">
        <f>VLOOKUP(A146,Totaal!$A$2:$H$1359,8,FALSE)</f>
        <v>Leuven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4">
        <v>1229</v>
      </c>
      <c r="B147" s="4" t="str">
        <f>VLOOKUP(A147,Totaal!$A$2:$H$1359,2,FALSE)</f>
        <v>W23</v>
      </c>
      <c r="C147" s="4" t="str">
        <f>VLOOKUP(A147,Totaal!$A$2:$H$1359,3,FALSE)</f>
        <v>REC</v>
      </c>
      <c r="D147" s="8">
        <f>VLOOKUP(A147,Totaal!$A$2:$H$1359,4,FALSE)</f>
        <v>43518</v>
      </c>
      <c r="E147" s="9">
        <f>VLOOKUP(A147,Totaal!$A$2:$H$1359,5,FALSE)</f>
        <v>0.88541666666666663</v>
      </c>
      <c r="F147" s="4" t="str">
        <f>VLOOKUP(A147,Totaal!$A$2:$H$1359,6,FALSE)</f>
        <v>Charleroi Red Roosters</v>
      </c>
      <c r="G147" s="4" t="str">
        <f>VLOOKUP(A147,Totaal!$A$2:$H$1359,7,FALSE)</f>
        <v>Antwerp Phantoms Ice Holes</v>
      </c>
      <c r="H147" s="4" t="str">
        <f>VLOOKUP(A147,Totaal!$A$2:$H$1359,8,FALSE)</f>
        <v>Charleroi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4">
        <v>11</v>
      </c>
      <c r="B148" s="4" t="str">
        <f>VLOOKUP(A148,Totaal!$A$2:$H$1359,2,FALSE)</f>
        <v>W23</v>
      </c>
      <c r="C148" s="4" t="str">
        <f>VLOOKUP(A148,Totaal!$A$2:$H$1359,3,FALSE)</f>
        <v>BNL</v>
      </c>
      <c r="D148" s="8">
        <f>VLOOKUP(A148,Totaal!$A$2:$H$1359,4,FALSE)</f>
        <v>43519</v>
      </c>
      <c r="E148" s="9">
        <f>VLOOKUP(A148,Totaal!$A$2:$H$1359,5,FALSE)</f>
        <v>0.85416666666666663</v>
      </c>
      <c r="F148" s="4" t="str">
        <f>VLOOKUP(A148,Totaal!$A$2:$H$1359,6,FALSE)</f>
        <v>Antwerp Phantoms</v>
      </c>
      <c r="G148" s="4" t="str">
        <f>VLOOKUP(A148,Totaal!$A$2:$H$1359,7,FALSE)</f>
        <v>Mechelen Golden Sharks</v>
      </c>
      <c r="H148" s="4" t="str">
        <f>VLOOKUP(A148,Totaal!$A$2:$H$1359,8,FALSE)</f>
        <v>Antwerpen</v>
      </c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4">
        <v>454</v>
      </c>
      <c r="B149" s="4" t="str">
        <f>VLOOKUP(A149,Totaal!$A$2:$H$1359,2,FALSE)</f>
        <v>W23</v>
      </c>
      <c r="C149" s="4" t="str">
        <f>VLOOKUP(A149,Totaal!$A$2:$H$1359,3,FALSE)</f>
        <v>D1</v>
      </c>
      <c r="D149" s="8">
        <f>VLOOKUP(A149,Totaal!$A$2:$H$1359,4,FALSE)</f>
        <v>43519</v>
      </c>
      <c r="E149" s="9">
        <f>VLOOKUP(A149,Totaal!$A$2:$H$1359,5,FALSE)</f>
        <v>0.86458333333333337</v>
      </c>
      <c r="F149" s="4" t="str">
        <f>VLOOKUP(A149,Totaal!$A$2:$H$1359,6,FALSE)</f>
        <v>Coldplay Sharks</v>
      </c>
      <c r="G149" s="4" t="str">
        <f>VLOOKUP(A149,Totaal!$A$2:$H$1359,7,FALSE)</f>
        <v>Antwerp Phantoms</v>
      </c>
      <c r="H149" s="4" t="str">
        <f>VLOOKUP(A149,Totaal!$A$2:$H$1359,8,FALSE)</f>
        <v>Mechelen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4">
        <v>655</v>
      </c>
      <c r="B150" s="4" t="str">
        <f>VLOOKUP(A150,Totaal!$A$2:$H$1359,2,FALSE)</f>
        <v>W23</v>
      </c>
      <c r="C150" s="4" t="str">
        <f>VLOOKUP(A150,Totaal!$A$2:$H$1359,3,FALSE)</f>
        <v>D2</v>
      </c>
      <c r="D150" s="8">
        <f>VLOOKUP(A150,Totaal!$A$2:$H$1359,4,FALSE)</f>
        <v>43519</v>
      </c>
      <c r="E150" s="9">
        <f>VLOOKUP(A150,Totaal!$A$2:$H$1359,5,FALSE)</f>
        <v>0.45833333333333331</v>
      </c>
      <c r="F150" s="4" t="str">
        <f>VLOOKUP(A150,Totaal!$A$2:$H$1359,6,FALSE)</f>
        <v>Eisberen Heist</v>
      </c>
      <c r="G150" s="4" t="str">
        <f>VLOOKUP(A150,Totaal!$A$2:$H$1359,7,FALSE)</f>
        <v>Antwerp Phantoms</v>
      </c>
      <c r="H150" s="4" t="str">
        <f>VLOOKUP(A150,Totaal!$A$2:$H$1359,8,FALSE)</f>
        <v>Heist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4">
        <v>1219</v>
      </c>
      <c r="B151" s="4" t="str">
        <f>VLOOKUP(A151,Totaal!$A$2:$H$1359,2,FALSE)</f>
        <v>W23</v>
      </c>
      <c r="C151" s="4" t="str">
        <f>VLOOKUP(A151,Totaal!$A$2:$H$1359,3,FALSE)</f>
        <v>REC</v>
      </c>
      <c r="D151" s="8">
        <f>VLOOKUP(A151,Totaal!$A$2:$H$1359,4,FALSE)</f>
        <v>43519</v>
      </c>
      <c r="E151" s="9">
        <f>VLOOKUP(A151,Totaal!$A$2:$H$1359,5,FALSE)</f>
        <v>0.73958333333333337</v>
      </c>
      <c r="F151" s="4" t="str">
        <f>VLOOKUP(A151,Totaal!$A$2:$H$1359,6,FALSE)</f>
        <v>Antwerp Phantoms Ice Holes</v>
      </c>
      <c r="G151" s="4" t="str">
        <f>VLOOKUP(A151,Totaal!$A$2:$H$1359,7,FALSE)</f>
        <v>Hitmen Heist</v>
      </c>
      <c r="H151" s="4" t="str">
        <f>VLOOKUP(A151,Totaal!$A$2:$H$1359,8,FALSE)</f>
        <v>Antwerpen</v>
      </c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4">
        <v>816</v>
      </c>
      <c r="B152" s="4" t="str">
        <f>VLOOKUP(A152,Totaal!$A$2:$H$1359,2,FALSE)</f>
        <v>W23</v>
      </c>
      <c r="C152" s="4" t="str">
        <f>VLOOKUP(A152,Totaal!$A$2:$H$1359,3,FALSE)</f>
        <v>U16</v>
      </c>
      <c r="D152" s="8">
        <f>VLOOKUP(A152,Totaal!$A$2:$H$1359,4,FALSE)</f>
        <v>43520</v>
      </c>
      <c r="E152" s="9">
        <f>VLOOKUP(A152,Totaal!$A$2:$H$1359,5,FALSE)</f>
        <v>0.52083333333333337</v>
      </c>
      <c r="F152" s="4" t="str">
        <f>VLOOKUP(A152,Totaal!$A$2:$H$1359,6,FALSE)</f>
        <v>Antwerp Phantoms</v>
      </c>
      <c r="G152" s="4" t="str">
        <f>VLOOKUP(A152,Totaal!$A$2:$H$1359,7,FALSE)</f>
        <v>HYC Herentals Wit</v>
      </c>
      <c r="H152" s="4" t="str">
        <f>VLOOKUP(A152,Totaal!$A$2:$H$1359,8,FALSE)</f>
        <v>Antwerpen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4">
        <v>88</v>
      </c>
      <c r="B153" s="4" t="str">
        <f>VLOOKUP(A153,Totaal!$A$2:$H$1359,2,FALSE)</f>
        <v>W23</v>
      </c>
      <c r="C153" s="4" t="str">
        <f>VLOOKUP(A153,Totaal!$A$2:$H$1359,3,FALSE)</f>
        <v>BNL</v>
      </c>
      <c r="D153" s="8">
        <f>VLOOKUP(A153,Totaal!$A$2:$H$1359,4,FALSE)</f>
        <v>43520</v>
      </c>
      <c r="E153" s="9">
        <f>VLOOKUP(A153,Totaal!$A$2:$H$1359,5,FALSE)</f>
        <v>0.75</v>
      </c>
      <c r="F153" s="4" t="str">
        <f>VLOOKUP(A153,Totaal!$A$2:$H$1359,6,FALSE)</f>
        <v>Amsterdam Tigers</v>
      </c>
      <c r="G153" s="4" t="str">
        <f>VLOOKUP(A153,Totaal!$A$2:$H$1359,7,FALSE)</f>
        <v>Antwerp Phantoms</v>
      </c>
      <c r="H153" s="4" t="str">
        <f>VLOOKUP(A153,Totaal!$A$2:$H$1359,8,FALSE)</f>
        <v>Amsterdam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4">
        <v>1128</v>
      </c>
      <c r="B154" s="4" t="str">
        <f>VLOOKUP(A154,Totaal!$A$2:$H$1359,2,FALSE)</f>
        <v>W23</v>
      </c>
      <c r="C154" s="4" t="str">
        <f>VLOOKUP(A154,Totaal!$A$2:$H$1359,3,FALSE)</f>
        <v>REC</v>
      </c>
      <c r="D154" s="8">
        <f>VLOOKUP(A154,Totaal!$A$2:$H$1359,4,FALSE)</f>
        <v>43520</v>
      </c>
      <c r="E154" s="9">
        <f>VLOOKUP(A154,Totaal!$A$2:$H$1359,5,FALSE)</f>
        <v>0.85416666666666663</v>
      </c>
      <c r="F154" s="4" t="str">
        <f>VLOOKUP(A154,Totaal!$A$2:$H$1359,6,FALSE)</f>
        <v>Antwerp Phantoms A</v>
      </c>
      <c r="G154" s="4" t="str">
        <f>VLOOKUP(A154,Totaal!$A$2:$H$1359,7,FALSE)</f>
        <v>Charleroi Red Roosters</v>
      </c>
      <c r="H154" s="4" t="str">
        <f>VLOOKUP(A154,Totaal!$A$2:$H$1359,8,FALSE)</f>
        <v>Antwerpen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4">
        <v>432</v>
      </c>
      <c r="B155" s="4" t="str">
        <f>VLOOKUP(A155,Totaal!$A$2:$H$1359,2,FALSE)</f>
        <v>W24</v>
      </c>
      <c r="C155" s="4" t="str">
        <f>VLOOKUP(A155,Totaal!$A$2:$H$1359,3,FALSE)</f>
        <v>D1</v>
      </c>
      <c r="D155" s="8">
        <f>VLOOKUP(A155,Totaal!$A$2:$H$1359,4,FALSE)</f>
        <v>43526</v>
      </c>
      <c r="E155" s="9">
        <f>VLOOKUP(A155,Totaal!$A$2:$H$1359,5,FALSE)</f>
        <v>0.85416666666666663</v>
      </c>
      <c r="F155" s="4" t="str">
        <f>VLOOKUP(A155,Totaal!$A$2:$H$1359,6,FALSE)</f>
        <v>Antwerp Phantoms</v>
      </c>
      <c r="G155" s="4" t="str">
        <f>VLOOKUP(A155,Totaal!$A$2:$H$1359,7,FALSE)</f>
        <v>Turnhout Tigers</v>
      </c>
      <c r="H155" s="4" t="str">
        <f>VLOOKUP(A155,Totaal!$A$2:$H$1359,8,FALSE)</f>
        <v>Antwerpen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4">
        <v>1048</v>
      </c>
      <c r="B156" s="4" t="str">
        <f>VLOOKUP(A156,Totaal!$A$2:$H$1359,2,FALSE)</f>
        <v>W24</v>
      </c>
      <c r="C156" s="4" t="str">
        <f>VLOOKUP(A156,Totaal!$A$2:$H$1359,3,FALSE)</f>
        <v>U12</v>
      </c>
      <c r="D156" s="8">
        <f>VLOOKUP(A156,Totaal!$A$2:$H$1359,4,FALSE)</f>
        <v>43526</v>
      </c>
      <c r="E156" s="9">
        <f>VLOOKUP(A156,Totaal!$A$2:$H$1359,5,FALSE)</f>
        <v>0.3888888888888889</v>
      </c>
      <c r="F156" s="4" t="str">
        <f>VLOOKUP(A156,Totaal!$A$2:$H$1359,6,FALSE)</f>
        <v>Liedekerke Lions</v>
      </c>
      <c r="G156" s="4" t="str">
        <f>VLOOKUP(A156,Totaal!$A$2:$H$1359,7,FALSE)</f>
        <v>Antwerp Phantoms</v>
      </c>
      <c r="H156" s="4" t="str">
        <f>VLOOKUP(A156,Totaal!$A$2:$H$1359,8,FALSE)</f>
        <v>Liedekerke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4">
        <v>850</v>
      </c>
      <c r="B157" s="4" t="str">
        <f>VLOOKUP(A157,Totaal!$A$2:$H$1359,2,FALSE)</f>
        <v>W24</v>
      </c>
      <c r="C157" s="4" t="str">
        <f>VLOOKUP(A157,Totaal!$A$2:$H$1359,3,FALSE)</f>
        <v>U16</v>
      </c>
      <c r="D157" s="8">
        <f>VLOOKUP(A157,Totaal!$A$2:$H$1359,4,FALSE)</f>
        <v>43526</v>
      </c>
      <c r="E157" s="9">
        <f>VLOOKUP(A157,Totaal!$A$2:$H$1359,5,FALSE)</f>
        <v>0.73958333333333337</v>
      </c>
      <c r="F157" s="4" t="str">
        <f>VLOOKUP(A157,Totaal!$A$2:$H$1359,6,FALSE)</f>
        <v>Antwerp Phantoms</v>
      </c>
      <c r="G157" s="4" t="str">
        <f>VLOOKUP(A157,Totaal!$A$2:$H$1359,7,FALSE)</f>
        <v>Jackrabbits</v>
      </c>
      <c r="H157" s="4" t="str">
        <f>VLOOKUP(A157,Totaal!$A$2:$H$1359,8,FALSE)</f>
        <v>Antwerpen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4">
        <v>768</v>
      </c>
      <c r="B158" s="4" t="str">
        <f>VLOOKUP(A158,Totaal!$A$2:$H$1359,2,FALSE)</f>
        <v>W24</v>
      </c>
      <c r="C158" s="4" t="str">
        <f>VLOOKUP(A158,Totaal!$A$2:$H$1359,3,FALSE)</f>
        <v>D2</v>
      </c>
      <c r="D158" s="8">
        <f>VLOOKUP(A158,Totaal!$A$2:$H$1359,4,FALSE)</f>
        <v>43527</v>
      </c>
      <c r="E158" s="9">
        <f>VLOOKUP(A158,Totaal!$A$2:$H$1359,5,FALSE)</f>
        <v>0.85416666666666663</v>
      </c>
      <c r="F158" s="4" t="str">
        <f>VLOOKUP(A158,Totaal!$A$2:$H$1359,6,FALSE)</f>
        <v>Antwerp Phantoms</v>
      </c>
      <c r="G158" s="4" t="str">
        <f>VLOOKUP(A158,Totaal!$A$2:$H$1359,7,FALSE)</f>
        <v>Chiefs Leuven</v>
      </c>
      <c r="H158" s="4" t="str">
        <f>VLOOKUP(A158,Totaal!$A$2:$H$1359,8,FALSE)</f>
        <v>Antwerpen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4">
        <v>920</v>
      </c>
      <c r="B159" s="4" t="str">
        <f>VLOOKUP(A159,Totaal!$A$2:$H$1359,2,FALSE)</f>
        <v>W24</v>
      </c>
      <c r="C159" s="4" t="str">
        <f>VLOOKUP(A159,Totaal!$A$2:$H$1359,3,FALSE)</f>
        <v>U14</v>
      </c>
      <c r="D159" s="8">
        <f>VLOOKUP(A159,Totaal!$A$2:$H$1359,4,FALSE)</f>
        <v>43527</v>
      </c>
      <c r="E159" s="9">
        <f>VLOOKUP(A159,Totaal!$A$2:$H$1359,5,FALSE)</f>
        <v>0.52083333333333337</v>
      </c>
      <c r="F159" s="4" t="str">
        <f>VLOOKUP(A159,Totaal!$A$2:$H$1359,6,FALSE)</f>
        <v>Antwerp Phantoms</v>
      </c>
      <c r="G159" s="4" t="str">
        <f>VLOOKUP(A159,Totaal!$A$2:$H$1359,7,FALSE)</f>
        <v>Bulldogs Liège</v>
      </c>
      <c r="H159" s="4" t="str">
        <f>VLOOKUP(A159,Totaal!$A$2:$H$1359,8,FALSE)</f>
        <v>Antwerpen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4">
        <v>602</v>
      </c>
      <c r="B160" s="4" t="str">
        <f>VLOOKUP(A160,Totaal!$A$2:$H$1359,2,FALSE)</f>
        <v>W24</v>
      </c>
      <c r="C160" s="4" t="str">
        <f>VLOOKUP(A160,Totaal!$A$2:$H$1359,3,FALSE)</f>
        <v>U19</v>
      </c>
      <c r="D160" s="8">
        <f>VLOOKUP(A160,Totaal!$A$2:$H$1359,4,FALSE)</f>
        <v>43527</v>
      </c>
      <c r="E160" s="9">
        <f>VLOOKUP(A160,Totaal!$A$2:$H$1359,5,FALSE)</f>
        <v>0.83333333333333337</v>
      </c>
      <c r="F160" s="4" t="str">
        <f>VLOOKUP(A160,Totaal!$A$2:$H$1359,6,FALSE)</f>
        <v>HYC Herentals</v>
      </c>
      <c r="G160" s="4" t="str">
        <f>VLOOKUP(A160,Totaal!$A$2:$H$1359,7,FALSE)</f>
        <v>Antwerp Phantoms</v>
      </c>
      <c r="H160" s="4" t="str">
        <f>VLOOKUP(A160,Totaal!$A$2:$H$1359,8,FALSE)</f>
        <v>Herentals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4">
        <v>1194</v>
      </c>
      <c r="B161" s="4" t="str">
        <f>VLOOKUP(A161,Totaal!$A$2:$H$1359,2,FALSE)</f>
        <v>W24</v>
      </c>
      <c r="C161" s="4" t="str">
        <f>VLOOKUP(A161,Totaal!$A$2:$H$1359,3,FALSE)</f>
        <v>REC</v>
      </c>
      <c r="D161" s="8">
        <f>VLOOKUP(A161,Totaal!$A$2:$H$1359,4,FALSE)</f>
        <v>43527</v>
      </c>
      <c r="E161" s="9">
        <f>VLOOKUP(A161,Totaal!$A$2:$H$1359,5,FALSE)</f>
        <v>0.83333333333333337</v>
      </c>
      <c r="F161" s="4" t="str">
        <f>VLOOKUP(A161,Totaal!$A$2:$H$1359,6,FALSE)</f>
        <v>Brussels Trouts</v>
      </c>
      <c r="G161" s="4" t="str">
        <f>VLOOKUP(A161,Totaal!$A$2:$H$1359,7,FALSE)</f>
        <v>Antwerp Phantoms A</v>
      </c>
      <c r="H161" s="4" t="str">
        <f>VLOOKUP(A161,Totaal!$A$2:$H$1359,8,FALSE)</f>
        <v>Leuven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4">
        <v>474</v>
      </c>
      <c r="B162" s="4" t="str">
        <f>VLOOKUP(A162,Totaal!$A$2:$H$1359,2,FALSE)</f>
        <v>W25</v>
      </c>
      <c r="C162" s="4" t="str">
        <f>VLOOKUP(A162,Totaal!$A$2:$H$1359,3,FALSE)</f>
        <v>D1</v>
      </c>
      <c r="D162" s="8">
        <f>VLOOKUP(A162,Totaal!$A$2:$H$1359,4,FALSE)</f>
        <v>43533</v>
      </c>
      <c r="E162" s="9">
        <f>VLOOKUP(A162,Totaal!$A$2:$H$1359,5,FALSE)</f>
        <v>0.83333333333333337</v>
      </c>
      <c r="F162" s="4" t="str">
        <f>VLOOKUP(A162,Totaal!$A$2:$H$1359,6,FALSE)</f>
        <v>The Jets Gullegem</v>
      </c>
      <c r="G162" s="4" t="str">
        <f>VLOOKUP(A162,Totaal!$A$2:$H$1359,7,FALSE)</f>
        <v>Antwerp Phantoms</v>
      </c>
      <c r="H162" s="4" t="str">
        <f>VLOOKUP(A162,Totaal!$A$2:$H$1359,8,FALSE)</f>
        <v>Gullegem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4">
        <v>866</v>
      </c>
      <c r="B163" s="4" t="str">
        <f>VLOOKUP(A163,Totaal!$A$2:$H$1359,2,FALSE)</f>
        <v>W25</v>
      </c>
      <c r="C163" s="4" t="str">
        <f>VLOOKUP(A163,Totaal!$A$2:$H$1359,3,FALSE)</f>
        <v>U16</v>
      </c>
      <c r="D163" s="8">
        <f>VLOOKUP(A163,Totaal!$A$2:$H$1359,4,FALSE)</f>
        <v>43533</v>
      </c>
      <c r="E163" s="9">
        <f>VLOOKUP(A163,Totaal!$A$2:$H$1359,5,FALSE)</f>
        <v>0.4861111111111111</v>
      </c>
      <c r="F163" s="4" t="str">
        <f>VLOOKUP(A163,Totaal!$A$2:$H$1359,6,FALSE)</f>
        <v>HYC Herentals Rood</v>
      </c>
      <c r="G163" s="4" t="str">
        <f>VLOOKUP(A163,Totaal!$A$2:$H$1359,7,FALSE)</f>
        <v>Antwerp Phantoms</v>
      </c>
      <c r="H163" s="4" t="str">
        <f>VLOOKUP(A163,Totaal!$A$2:$H$1359,8,FALSE)</f>
        <v>Herentals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4">
        <v>1230</v>
      </c>
      <c r="B164" s="4" t="str">
        <f>VLOOKUP(A164,Totaal!$A$2:$H$1359,2,FALSE)</f>
        <v>W25</v>
      </c>
      <c r="C164" s="4" t="str">
        <f>VLOOKUP(A164,Totaal!$A$2:$H$1359,3,FALSE)</f>
        <v>REC</v>
      </c>
      <c r="D164" s="8">
        <f>VLOOKUP(A164,Totaal!$A$2:$H$1359,4,FALSE)</f>
        <v>43533</v>
      </c>
      <c r="E164" s="9">
        <f>VLOOKUP(A164,Totaal!$A$2:$H$1359,5,FALSE)</f>
        <v>0.375</v>
      </c>
      <c r="F164" s="4" t="str">
        <f>VLOOKUP(A164,Totaal!$A$2:$H$1359,6,FALSE)</f>
        <v>Hitmen Heist</v>
      </c>
      <c r="G164" s="4" t="str">
        <f>VLOOKUP(A164,Totaal!$A$2:$H$1359,7,FALSE)</f>
        <v>Antwerp Phantoms Ice Holes</v>
      </c>
      <c r="H164" s="4" t="str">
        <f>VLOOKUP(A164,Totaal!$A$2:$H$1359,8,FALSE)</f>
        <v>Heist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4">
        <v>1126</v>
      </c>
      <c r="B165" s="4" t="str">
        <f>VLOOKUP(A165,Totaal!$A$2:$H$1359,2,FALSE)</f>
        <v>W25</v>
      </c>
      <c r="C165" s="4" t="str">
        <f>VLOOKUP(A165,Totaal!$A$2:$H$1359,3,FALSE)</f>
        <v>REC</v>
      </c>
      <c r="D165" s="8">
        <f>VLOOKUP(A165,Totaal!$A$2:$H$1359,4,FALSE)</f>
        <v>43533</v>
      </c>
      <c r="E165" s="9">
        <f>VLOOKUP(A165,Totaal!$A$2:$H$1359,5,FALSE)</f>
        <v>0.73958333333333337</v>
      </c>
      <c r="F165" s="4" t="str">
        <f>VLOOKUP(A165,Totaal!$A$2:$H$1359,6,FALSE)</f>
        <v>Antwerp Phantoms A</v>
      </c>
      <c r="G165" s="4" t="str">
        <f>VLOOKUP(A165,Totaal!$A$2:$H$1359,7,FALSE)</f>
        <v>Mighty Penguins</v>
      </c>
      <c r="H165" s="4" t="str">
        <f>VLOOKUP(A165,Totaal!$A$2:$H$1359,8,FALSE)</f>
        <v>Antwerpen</v>
      </c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4">
        <v>1025</v>
      </c>
      <c r="B166" s="4" t="str">
        <f>VLOOKUP(A166,Totaal!$A$2:$H$1359,2,FALSE)</f>
        <v>W25</v>
      </c>
      <c r="C166" s="4" t="str">
        <f>VLOOKUP(A166,Totaal!$A$2:$H$1359,3,FALSE)</f>
        <v>U12</v>
      </c>
      <c r="D166" s="8">
        <f>VLOOKUP(A166,Totaal!$A$2:$H$1359,4,FALSE)</f>
        <v>43534</v>
      </c>
      <c r="E166" s="9">
        <f>VLOOKUP(A166,Totaal!$A$2:$H$1359,5,FALSE)</f>
        <v>0.52083333333333337</v>
      </c>
      <c r="F166" s="4" t="str">
        <f>VLOOKUP(A166,Totaal!$A$2:$H$1359,6,FALSE)</f>
        <v>Antwerp Phantoms</v>
      </c>
      <c r="G166" s="4" t="str">
        <f>VLOOKUP(A166,Totaal!$A$2:$H$1359,7,FALSE)</f>
        <v>Charleroi Red Roosters</v>
      </c>
      <c r="H166" s="4" t="str">
        <f>VLOOKUP(A166,Totaal!$A$2:$H$1359,8,FALSE)</f>
        <v>Antwerpen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4">
        <v>569</v>
      </c>
      <c r="B167" s="4" t="str">
        <f>VLOOKUP(A167,Totaal!$A$2:$H$1359,2,FALSE)</f>
        <v>W25</v>
      </c>
      <c r="C167" s="4" t="str">
        <f>VLOOKUP(A167,Totaal!$A$2:$H$1359,3,FALSE)</f>
        <v>U19</v>
      </c>
      <c r="D167" s="8">
        <f>VLOOKUP(A167,Totaal!$A$2:$H$1359,4,FALSE)</f>
        <v>43534</v>
      </c>
      <c r="E167" s="9">
        <f>VLOOKUP(A167,Totaal!$A$2:$H$1359,5,FALSE)</f>
        <v>0.85416666666666663</v>
      </c>
      <c r="F167" s="4" t="str">
        <f>VLOOKUP(A167,Totaal!$A$2:$H$1359,6,FALSE)</f>
        <v>Antwerp Phantoms</v>
      </c>
      <c r="G167" s="4" t="str">
        <f>VLOOKUP(A167,Totaal!$A$2:$H$1359,7,FALSE)</f>
        <v>The Jets Gullegem</v>
      </c>
      <c r="H167" s="4" t="str">
        <f>VLOOKUP(A167,Totaal!$A$2:$H$1359,8,FALSE)</f>
        <v>Antwerpen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4">
        <v>946</v>
      </c>
      <c r="B168" s="4" t="str">
        <f>VLOOKUP(A168,Totaal!$A$2:$H$1359,2,FALSE)</f>
        <v>W26</v>
      </c>
      <c r="C168" s="4" t="str">
        <f>VLOOKUP(A168,Totaal!$A$2:$H$1359,3,FALSE)</f>
        <v>U14</v>
      </c>
      <c r="D168" s="8">
        <f>VLOOKUP(A168,Totaal!$A$2:$H$1359,4,FALSE)</f>
        <v>43540</v>
      </c>
      <c r="E168" s="9">
        <f>VLOOKUP(A168,Totaal!$A$2:$H$1359,5,FALSE)</f>
        <v>0.73958333333333337</v>
      </c>
      <c r="F168" s="4" t="str">
        <f>VLOOKUP(A168,Totaal!$A$2:$H$1359,6,FALSE)</f>
        <v>Limburg One</v>
      </c>
      <c r="G168" s="4" t="str">
        <f>VLOOKUP(A168,Totaal!$A$2:$H$1359,7,FALSE)</f>
        <v>Antwerp Phantoms</v>
      </c>
      <c r="H168" s="4" t="str">
        <f>VLOOKUP(A168,Totaal!$A$2:$H$1359,8,FALSE)</f>
        <v>Hasselt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4">
        <v>1211</v>
      </c>
      <c r="B169" s="4" t="str">
        <f>VLOOKUP(A169,Totaal!$A$2:$H$1359,2,FALSE)</f>
        <v>W26</v>
      </c>
      <c r="C169" s="4" t="str">
        <f>VLOOKUP(A169,Totaal!$A$2:$H$1359,3,FALSE)</f>
        <v>REC</v>
      </c>
      <c r="D169" s="8">
        <f>VLOOKUP(A169,Totaal!$A$2:$H$1359,4,FALSE)</f>
        <v>43540</v>
      </c>
      <c r="E169" s="9">
        <f>VLOOKUP(A169,Totaal!$A$2:$H$1359,5,FALSE)</f>
        <v>0.73958333333333337</v>
      </c>
      <c r="F169" s="4" t="str">
        <f>VLOOKUP(A169,Totaal!$A$2:$H$1359,6,FALSE)</f>
        <v>Antwerp Phantoms Ice Holes</v>
      </c>
      <c r="G169" s="4" t="str">
        <f>VLOOKUP(A169,Totaal!$A$2:$H$1359,7,FALSE)</f>
        <v>Coldplay Sharks</v>
      </c>
      <c r="H169" s="4" t="str">
        <f>VLOOKUP(A169,Totaal!$A$2:$H$1359,8,FALSE)</f>
        <v>Antwerpen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4">
        <v>759</v>
      </c>
      <c r="B170" s="4" t="str">
        <f>VLOOKUP(A170,Totaal!$A$2:$H$1359,2,FALSE)</f>
        <v>W26</v>
      </c>
      <c r="C170" s="4" t="str">
        <f>VLOOKUP(A170,Totaal!$A$2:$H$1359,3,FALSE)</f>
        <v>D2</v>
      </c>
      <c r="D170" s="8">
        <f>VLOOKUP(A170,Totaal!$A$2:$H$1359,4,FALSE)</f>
        <v>43541</v>
      </c>
      <c r="E170" s="9">
        <f>VLOOKUP(A170,Totaal!$A$2:$H$1359,5,FALSE)</f>
        <v>0.83333333333333337</v>
      </c>
      <c r="F170" s="4" t="str">
        <f>VLOOKUP(A170,Totaal!$A$2:$H$1359,6,FALSE)</f>
        <v>Icetigers Turnhout</v>
      </c>
      <c r="G170" s="4" t="str">
        <f>VLOOKUP(A170,Totaal!$A$2:$H$1359,7,FALSE)</f>
        <v>Antwerp Phantoms</v>
      </c>
      <c r="H170" s="4" t="str">
        <f>VLOOKUP(A170,Totaal!$A$2:$H$1359,8,FALSE)</f>
        <v>Turnhout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4">
        <v>1022</v>
      </c>
      <c r="B171" s="4" t="str">
        <f>VLOOKUP(A171,Totaal!$A$2:$H$1359,2,FALSE)</f>
        <v>W26</v>
      </c>
      <c r="C171" s="4" t="str">
        <f>VLOOKUP(A171,Totaal!$A$2:$H$1359,3,FALSE)</f>
        <v>U12</v>
      </c>
      <c r="D171" s="8">
        <f>VLOOKUP(A171,Totaal!$A$2:$H$1359,4,FALSE)</f>
        <v>43541</v>
      </c>
      <c r="E171" s="9">
        <f>VLOOKUP(A171,Totaal!$A$2:$H$1359,5,FALSE)</f>
        <v>0.52083333333333337</v>
      </c>
      <c r="F171" s="4" t="str">
        <f>VLOOKUP(A171,Totaal!$A$2:$H$1359,6,FALSE)</f>
        <v>Antwerp Phantoms</v>
      </c>
      <c r="G171" s="4" t="str">
        <f>VLOOKUP(A171,Totaal!$A$2:$H$1359,7,FALSE)</f>
        <v>Chiefs Leuven B</v>
      </c>
      <c r="H171" s="4" t="str">
        <f>VLOOKUP(A171,Totaal!$A$2:$H$1359,8,FALSE)</f>
        <v>Antwerpen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4">
        <v>551</v>
      </c>
      <c r="B172" s="4" t="str">
        <f>VLOOKUP(A172,Totaal!$A$2:$H$1359,2,FALSE)</f>
        <v>W26</v>
      </c>
      <c r="C172" s="4" t="str">
        <f>VLOOKUP(A172,Totaal!$A$2:$H$1359,3,FALSE)</f>
        <v>U19</v>
      </c>
      <c r="D172" s="8">
        <f>VLOOKUP(A172,Totaal!$A$2:$H$1359,4,FALSE)</f>
        <v>43541</v>
      </c>
      <c r="E172" s="9">
        <f>VLOOKUP(A172,Totaal!$A$2:$H$1359,5,FALSE)</f>
        <v>0.84375</v>
      </c>
      <c r="F172" s="4" t="str">
        <f>VLOOKUP(A172,Totaal!$A$2:$H$1359,6,FALSE)</f>
        <v>Bulldogs Liège</v>
      </c>
      <c r="G172" s="4" t="str">
        <f>VLOOKUP(A172,Totaal!$A$2:$H$1359,7,FALSE)</f>
        <v>Antwerp Phantoms</v>
      </c>
      <c r="H172" s="4" t="str">
        <f>VLOOKUP(A172,Totaal!$A$2:$H$1359,8,FALSE)</f>
        <v>Luik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4">
        <v>1227</v>
      </c>
      <c r="B173" s="4" t="str">
        <f>VLOOKUP(A173,Totaal!$A$2:$H$1359,2,FALSE)</f>
        <v>W26</v>
      </c>
      <c r="C173" s="4" t="str">
        <f>VLOOKUP(A173,Totaal!$A$2:$H$1359,3,FALSE)</f>
        <v>REC</v>
      </c>
      <c r="D173" s="8">
        <f>VLOOKUP(A173,Totaal!$A$2:$H$1359,4,FALSE)</f>
        <v>43541</v>
      </c>
      <c r="E173" s="9">
        <f>VLOOKUP(A173,Totaal!$A$2:$H$1359,5,FALSE)</f>
        <v>0.82291666666666663</v>
      </c>
      <c r="F173" s="4" t="str">
        <f>VLOOKUP(A173,Totaal!$A$2:$H$1359,6,FALSE)</f>
        <v>Mighty Penguins</v>
      </c>
      <c r="G173" s="4" t="str">
        <f>VLOOKUP(A173,Totaal!$A$2:$H$1359,7,FALSE)</f>
        <v>Antwerp Phantoms Ice Holes</v>
      </c>
      <c r="H173" s="4" t="str">
        <f>VLOOKUP(A173,Totaal!$A$2:$H$1359,8,FALSE)</f>
        <v>Leuven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4">
        <v>1129</v>
      </c>
      <c r="B174" s="4" t="str">
        <f>VLOOKUP(A174,Totaal!$A$2:$H$1359,2,FALSE)</f>
        <v>W26</v>
      </c>
      <c r="C174" s="4" t="str">
        <f>VLOOKUP(A174,Totaal!$A$2:$H$1359,3,FALSE)</f>
        <v>REC</v>
      </c>
      <c r="D174" s="8">
        <f>VLOOKUP(A174,Totaal!$A$2:$H$1359,4,FALSE)</f>
        <v>43541</v>
      </c>
      <c r="E174" s="9">
        <f>VLOOKUP(A174,Totaal!$A$2:$H$1359,5,FALSE)</f>
        <v>0.85416666666666663</v>
      </c>
      <c r="F174" s="4" t="str">
        <f>VLOOKUP(A174,Totaal!$A$2:$H$1359,6,FALSE)</f>
        <v>Antwerp Phantoms A</v>
      </c>
      <c r="G174" s="4" t="str">
        <f>VLOOKUP(A174,Totaal!$A$2:$H$1359,7,FALSE)</f>
        <v>Brussels Trouts</v>
      </c>
      <c r="H174" s="4" t="str">
        <f>VLOOKUP(A174,Totaal!$A$2:$H$1359,8,FALSE)</f>
        <v>Antwerpen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4">
        <v>439</v>
      </c>
      <c r="B175" s="4" t="str">
        <f>VLOOKUP(A175,Totaal!$A$2:$H$1359,2,FALSE)</f>
        <v>W27</v>
      </c>
      <c r="C175" s="4" t="str">
        <f>VLOOKUP(A175,Totaal!$A$2:$H$1359,3,FALSE)</f>
        <v>D1</v>
      </c>
      <c r="D175" s="8">
        <f>VLOOKUP(A175,Totaal!$A$2:$H$1359,4,FALSE)</f>
        <v>43547</v>
      </c>
      <c r="E175" s="9">
        <f>VLOOKUP(A175,Totaal!$A$2:$H$1359,5,FALSE)</f>
        <v>0.85416666666666663</v>
      </c>
      <c r="F175" s="4" t="str">
        <f>VLOOKUP(A175,Totaal!$A$2:$H$1359,6,FALSE)</f>
        <v>Antwerp Phantoms</v>
      </c>
      <c r="G175" s="4" t="str">
        <f>VLOOKUP(A175,Totaal!$A$2:$H$1359,7,FALSE)</f>
        <v>HYC Comeback Team</v>
      </c>
      <c r="H175" s="4" t="str">
        <f>VLOOKUP(A175,Totaal!$A$2:$H$1359,8,FALSE)</f>
        <v>Antwerpen</v>
      </c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4">
        <v>736</v>
      </c>
      <c r="B176" s="4" t="str">
        <f>VLOOKUP(A176,Totaal!$A$2:$H$1359,2,FALSE)</f>
        <v>W27</v>
      </c>
      <c r="C176" s="4" t="str">
        <f>VLOOKUP(A176,Totaal!$A$2:$H$1359,3,FALSE)</f>
        <v>D2</v>
      </c>
      <c r="D176" s="8">
        <f>VLOOKUP(A176,Totaal!$A$2:$H$1359,4,FALSE)</f>
        <v>43547</v>
      </c>
      <c r="E176" s="9">
        <f>VLOOKUP(A176,Totaal!$A$2:$H$1359,5,FALSE)</f>
        <v>0.45833333333333331</v>
      </c>
      <c r="F176" s="4" t="str">
        <f>VLOOKUP(A176,Totaal!$A$2:$H$1359,6,FALSE)</f>
        <v>Flashguns Heist B</v>
      </c>
      <c r="G176" s="4" t="str">
        <f>VLOOKUP(A176,Totaal!$A$2:$H$1359,7,FALSE)</f>
        <v>Antwerp Phantoms</v>
      </c>
      <c r="H176" s="4" t="str">
        <f>VLOOKUP(A176,Totaal!$A$2:$H$1359,8,FALSE)</f>
        <v>Heist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4">
        <v>1011</v>
      </c>
      <c r="B177" s="4" t="str">
        <f>VLOOKUP(A177,Totaal!$A$2:$H$1359,2,FALSE)</f>
        <v>W27</v>
      </c>
      <c r="C177" s="4" t="str">
        <f>VLOOKUP(A177,Totaal!$A$2:$H$1359,3,FALSE)</f>
        <v>U12</v>
      </c>
      <c r="D177" s="8">
        <f>VLOOKUP(A177,Totaal!$A$2:$H$1359,4,FALSE)</f>
        <v>43547</v>
      </c>
      <c r="E177" s="9">
        <f>VLOOKUP(A177,Totaal!$A$2:$H$1359,5,FALSE)</f>
        <v>0.375</v>
      </c>
      <c r="F177" s="4" t="str">
        <f>VLOOKUP(A177,Totaal!$A$2:$H$1359,6,FALSE)</f>
        <v>Bulldogs Liège</v>
      </c>
      <c r="G177" s="4" t="str">
        <f>VLOOKUP(A177,Totaal!$A$2:$H$1359,7,FALSE)</f>
        <v>Antwerp Phantoms</v>
      </c>
      <c r="H177" s="4" t="str">
        <f>VLOOKUP(A177,Totaal!$A$2:$H$1359,8,FALSE)</f>
        <v>Luik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4">
        <v>871</v>
      </c>
      <c r="B178" s="4" t="str">
        <f>VLOOKUP(A178,Totaal!$A$2:$H$1359,2,FALSE)</f>
        <v>W27</v>
      </c>
      <c r="C178" s="4" t="str">
        <f>VLOOKUP(A178,Totaal!$A$2:$H$1359,3,FALSE)</f>
        <v>U16</v>
      </c>
      <c r="D178" s="8">
        <f>VLOOKUP(A178,Totaal!$A$2:$H$1359,4,FALSE)</f>
        <v>43547</v>
      </c>
      <c r="E178" s="9">
        <f>VLOOKUP(A178,Totaal!$A$2:$H$1359,5,FALSE)</f>
        <v>0.69791666666666663</v>
      </c>
      <c r="F178" s="4" t="str">
        <f>VLOOKUP(A178,Totaal!$A$2:$H$1359,6,FALSE)</f>
        <v>Coldplay Sharks A</v>
      </c>
      <c r="G178" s="4" t="str">
        <f>VLOOKUP(A178,Totaal!$A$2:$H$1359,7,FALSE)</f>
        <v>Antwerp Phantoms</v>
      </c>
      <c r="H178" s="4" t="str">
        <f>VLOOKUP(A178,Totaal!$A$2:$H$1359,8,FALSE)</f>
        <v>Mechelen</v>
      </c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4">
        <v>1223</v>
      </c>
      <c r="B179" s="4" t="str">
        <f>VLOOKUP(A179,Totaal!$A$2:$H$1359,2,FALSE)</f>
        <v>W23</v>
      </c>
      <c r="C179" s="4" t="str">
        <f>VLOOKUP(A179,Totaal!$A$2:$H$1359,3,FALSE)</f>
        <v>REC</v>
      </c>
      <c r="D179" s="8">
        <f>VLOOKUP(A179,Totaal!$A$2:$H$1359,4,FALSE)</f>
        <v>43521</v>
      </c>
      <c r="E179" s="9">
        <f>VLOOKUP(A179,Totaal!$A$2:$H$1359,5,FALSE)</f>
        <v>0.86458333333333337</v>
      </c>
      <c r="F179" s="4" t="str">
        <f>VLOOKUP(A179,Totaal!$A$2:$H$1359,6,FALSE)</f>
        <v>Antwerp Phantoms A</v>
      </c>
      <c r="G179" s="4" t="str">
        <f>VLOOKUP(A179,Totaal!$A$2:$H$1359,7,FALSE)</f>
        <v>Antwerp Phantoms Ice Holes</v>
      </c>
      <c r="H179" s="4" t="str">
        <f>VLOOKUP(A179,Totaal!$A$2:$H$1359,8,FALSE)</f>
        <v>Antwerpen</v>
      </c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4">
        <v>1177</v>
      </c>
      <c r="B180" s="4" t="str">
        <f>VLOOKUP(A180,Totaal!$A$2:$H$1359,2,FALSE)</f>
        <v>W27</v>
      </c>
      <c r="C180" s="4" t="str">
        <f>VLOOKUP(A180,Totaal!$A$2:$H$1359,3,FALSE)</f>
        <v>REC</v>
      </c>
      <c r="D180" s="8">
        <f>VLOOKUP(A180,Totaal!$A$2:$H$1359,4,FALSE)</f>
        <v>43548</v>
      </c>
      <c r="E180" s="9">
        <f>VLOOKUP(A180,Totaal!$A$2:$H$1359,5,FALSE)</f>
        <v>0.8125</v>
      </c>
      <c r="F180" s="4" t="str">
        <f>VLOOKUP(A180,Totaal!$A$2:$H$1359,6,FALSE)</f>
        <v>Charleroi Red Roosters</v>
      </c>
      <c r="G180" s="4" t="str">
        <f>VLOOKUP(A180,Totaal!$A$2:$H$1359,7,FALSE)</f>
        <v>Antwerp Phantoms A</v>
      </c>
      <c r="H180" s="4" t="str">
        <f>VLOOKUP(A180,Totaal!$A$2:$H$1359,8,FALSE)</f>
        <v>Charleroi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4">
        <v>1214</v>
      </c>
      <c r="B181" s="4" t="str">
        <f>VLOOKUP(A181,Totaal!$A$2:$H$1359,2,FALSE)</f>
        <v>W27</v>
      </c>
      <c r="C181" s="4" t="str">
        <f>VLOOKUP(A181,Totaal!$A$2:$H$1359,3,FALSE)</f>
        <v>REC</v>
      </c>
      <c r="D181" s="8">
        <f>VLOOKUP(A181,Totaal!$A$2:$H$1359,4,FALSE)</f>
        <v>43548</v>
      </c>
      <c r="E181" s="9">
        <f>VLOOKUP(A181,Totaal!$A$2:$H$1359,5,FALSE)</f>
        <v>0.85416666666666663</v>
      </c>
      <c r="F181" s="4" t="str">
        <f>VLOOKUP(A181,Totaal!$A$2:$H$1359,6,FALSE)</f>
        <v>Antwerp Phantoms Ice Holes</v>
      </c>
      <c r="G181" s="4" t="str">
        <f>VLOOKUP(A181,Totaal!$A$2:$H$1359,7,FALSE)</f>
        <v>Bulldogs Liège Ladies</v>
      </c>
      <c r="H181" s="4" t="str">
        <f>VLOOKUP(A181,Totaal!$A$2:$H$1359,8,FALSE)</f>
        <v>Antwerpen</v>
      </c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4">
        <v>709</v>
      </c>
      <c r="B182" s="4" t="str">
        <f>VLOOKUP(A182,Totaal!$A$2:$H$1359,2,FALSE)</f>
        <v>W28</v>
      </c>
      <c r="C182" s="4" t="str">
        <f>VLOOKUP(A182,Totaal!$A$2:$H$1359,3,FALSE)</f>
        <v>D2</v>
      </c>
      <c r="D182" s="8">
        <f>VLOOKUP(A182,Totaal!$A$2:$H$1359,4,FALSE)</f>
        <v>43554</v>
      </c>
      <c r="E182" s="9">
        <f>VLOOKUP(A182,Totaal!$A$2:$H$1359,5,FALSE)</f>
        <v>0.85416666666666663</v>
      </c>
      <c r="F182" s="4" t="str">
        <f>VLOOKUP(A182,Totaal!$A$2:$H$1359,6,FALSE)</f>
        <v>Antwerp Phantoms</v>
      </c>
      <c r="G182" s="4" t="str">
        <f>VLOOKUP(A182,Totaal!$A$2:$H$1359,7,FALSE)</f>
        <v>HYC New Stars</v>
      </c>
      <c r="H182" s="4" t="str">
        <f>VLOOKUP(A182,Totaal!$A$2:$H$1359,8,FALSE)</f>
        <v>Antwerpen</v>
      </c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4">
        <v>1228</v>
      </c>
      <c r="B183" s="4" t="str">
        <f>VLOOKUP(A183,Totaal!$A$2:$H$1359,2,FALSE)</f>
        <v>W28</v>
      </c>
      <c r="C183" s="4" t="str">
        <f>VLOOKUP(A183,Totaal!$A$2:$H$1359,3,FALSE)</f>
        <v>REC</v>
      </c>
      <c r="D183" s="8">
        <f>VLOOKUP(A183,Totaal!$A$2:$H$1359,4,FALSE)</f>
        <v>43554</v>
      </c>
      <c r="E183" s="9">
        <f>VLOOKUP(A183,Totaal!$A$2:$H$1359,5,FALSE)</f>
        <v>0.47916666666666669</v>
      </c>
      <c r="F183" s="4" t="str">
        <f>VLOOKUP(A183,Totaal!$A$2:$H$1359,6,FALSE)</f>
        <v>Brussels Trouts</v>
      </c>
      <c r="G183" s="4" t="str">
        <f>VLOOKUP(A183,Totaal!$A$2:$H$1359,7,FALSE)</f>
        <v>Antwerp Phantoms Ice Holes</v>
      </c>
      <c r="H183" s="4" t="str">
        <f>VLOOKUP(A183,Totaal!$A$2:$H$1359,8,FALSE)</f>
        <v>Leuven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4">
        <v>1130</v>
      </c>
      <c r="B184" s="4" t="str">
        <f>VLOOKUP(A184,Totaal!$A$2:$H$1359,2,FALSE)</f>
        <v>W28</v>
      </c>
      <c r="C184" s="4" t="str">
        <f>VLOOKUP(A184,Totaal!$A$2:$H$1359,3,FALSE)</f>
        <v>REC</v>
      </c>
      <c r="D184" s="8">
        <f>VLOOKUP(A184,Totaal!$A$2:$H$1359,4,FALSE)</f>
        <v>43554</v>
      </c>
      <c r="E184" s="9">
        <f>VLOOKUP(A184,Totaal!$A$2:$H$1359,5,FALSE)</f>
        <v>0.73958333333333337</v>
      </c>
      <c r="F184" s="4" t="str">
        <f>VLOOKUP(A184,Totaal!$A$2:$H$1359,6,FALSE)</f>
        <v>Antwerp Phantoms A</v>
      </c>
      <c r="G184" s="4" t="str">
        <f>VLOOKUP(A184,Totaal!$A$2:$H$1359,7,FALSE)</f>
        <v>Hitmen Heist</v>
      </c>
      <c r="H184" s="4" t="str">
        <f>VLOOKUP(A184,Totaal!$A$2:$H$1359,8,FALSE)</f>
        <v>Antwerpen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4">
        <v>934</v>
      </c>
      <c r="B185" s="4" t="str">
        <f>VLOOKUP(A185,Totaal!$A$2:$H$1359,2,FALSE)</f>
        <v>W28</v>
      </c>
      <c r="C185" s="4" t="str">
        <f>VLOOKUP(A185,Totaal!$A$2:$H$1359,3,FALSE)</f>
        <v>U14</v>
      </c>
      <c r="D185" s="8">
        <f>VLOOKUP(A185,Totaal!$A$2:$H$1359,4,FALSE)</f>
        <v>43555</v>
      </c>
      <c r="E185" s="9">
        <f>VLOOKUP(A185,Totaal!$A$2:$H$1359,5,FALSE)</f>
        <v>0.40277777777777779</v>
      </c>
      <c r="F185" s="4" t="str">
        <f>VLOOKUP(A185,Totaal!$A$2:$H$1359,6,FALSE)</f>
        <v>Chiefs Leuven A</v>
      </c>
      <c r="G185" s="4" t="str">
        <f>VLOOKUP(A185,Totaal!$A$2:$H$1359,7,FALSE)</f>
        <v>Antwerp Phantoms</v>
      </c>
      <c r="H185" s="4" t="str">
        <f>VLOOKUP(A185,Totaal!$A$2:$H$1359,8,FALSE)</f>
        <v>Leuven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4">
        <v>444</v>
      </c>
      <c r="B186" s="4" t="str">
        <f>VLOOKUP(A186,Totaal!$A$2:$H$1359,2,FALSE)</f>
        <v>W28</v>
      </c>
      <c r="C186" s="4" t="str">
        <f>VLOOKUP(A186,Totaal!$A$2:$H$1359,3,FALSE)</f>
        <v>D1</v>
      </c>
      <c r="D186" s="8">
        <f>VLOOKUP(A186,Totaal!$A$2:$H$1359,4,FALSE)</f>
        <v>43555</v>
      </c>
      <c r="E186" s="9">
        <f>VLOOKUP(A186,Totaal!$A$2:$H$1359,5,FALSE)</f>
        <v>0.73263888888888884</v>
      </c>
      <c r="F186" s="4" t="str">
        <f>VLOOKUP(A186,Totaal!$A$2:$H$1359,6,FALSE)</f>
        <v>Chiefs Leuven</v>
      </c>
      <c r="G186" s="4" t="str">
        <f>VLOOKUP(A186,Totaal!$A$2:$H$1359,7,FALSE)</f>
        <v>Antwerp Phantoms</v>
      </c>
      <c r="H186" s="4" t="str">
        <f>VLOOKUP(A186,Totaal!$A$2:$H$1359,8,FALSE)</f>
        <v>Leuven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4">
        <v>1215</v>
      </c>
      <c r="B187" s="4" t="str">
        <f>VLOOKUP(A187,Totaal!$A$2:$H$1359,2,FALSE)</f>
        <v>W28</v>
      </c>
      <c r="C187" s="4" t="str">
        <f>VLOOKUP(A187,Totaal!$A$2:$H$1359,3,FALSE)</f>
        <v>REC</v>
      </c>
      <c r="D187" s="8">
        <f>VLOOKUP(A187,Totaal!$A$2:$H$1359,4,FALSE)</f>
        <v>43555</v>
      </c>
      <c r="E187" s="9">
        <f>VLOOKUP(A187,Totaal!$A$2:$H$1359,5,FALSE)</f>
        <v>0.85416666666666663</v>
      </c>
      <c r="F187" s="4" t="str">
        <f>VLOOKUP(A187,Totaal!$A$2:$H$1359,6,FALSE)</f>
        <v>Antwerp Phantoms Ice Holes</v>
      </c>
      <c r="G187" s="4" t="str">
        <f>VLOOKUP(A187,Totaal!$A$2:$H$1359,7,FALSE)</f>
        <v>Chiefs Leuven</v>
      </c>
      <c r="H187" s="4" t="str">
        <f>VLOOKUP(A187,Totaal!$A$2:$H$1359,8,FALSE)</f>
        <v>Antwerpen</v>
      </c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4">
        <v>682</v>
      </c>
      <c r="B188" s="4" t="str">
        <f>VLOOKUP(A188,Totaal!$A$2:$H$1359,2,FALSE)</f>
        <v>W29</v>
      </c>
      <c r="C188" s="4" t="str">
        <f>VLOOKUP(A188,Totaal!$A$2:$H$1359,3,FALSE)</f>
        <v>D2</v>
      </c>
      <c r="D188" s="8">
        <f>VLOOKUP(A188,Totaal!$A$2:$H$1359,4,FALSE)</f>
        <v>43562</v>
      </c>
      <c r="E188" s="9">
        <f>VLOOKUP(A188,Totaal!$A$2:$H$1359,5,FALSE)</f>
        <v>0.85416666666666663</v>
      </c>
      <c r="F188" s="4" t="str">
        <f>VLOOKUP(A188,Totaal!$A$2:$H$1359,6,FALSE)</f>
        <v>Antwerp Phantoms</v>
      </c>
      <c r="G188" s="4" t="str">
        <f>VLOOKUP(A188,Totaal!$A$2:$H$1359,7,FALSE)</f>
        <v>Icetigers Turnhout</v>
      </c>
      <c r="H188" s="4" t="str">
        <f>VLOOKUP(A188,Totaal!$A$2:$H$1359,8,FALSE)</f>
        <v>Antwerpen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4">
        <v>577</v>
      </c>
      <c r="B189" s="4" t="str">
        <f>VLOOKUP(A189,Totaal!$A$2:$H$1359,2,FALSE)</f>
        <v>W29</v>
      </c>
      <c r="C189" s="4" t="str">
        <f>VLOOKUP(A189,Totaal!$A$2:$H$1359,3,FALSE)</f>
        <v>U19</v>
      </c>
      <c r="D189" s="8">
        <f>VLOOKUP(A189,Totaal!$A$2:$H$1359,4,FALSE)</f>
        <v>43562</v>
      </c>
      <c r="E189" s="9">
        <f>VLOOKUP(A189,Totaal!$A$2:$H$1359,5,FALSE)</f>
        <v>0.73263888888888884</v>
      </c>
      <c r="F189" s="4" t="str">
        <f>VLOOKUP(A189,Totaal!$A$2:$H$1359,6,FALSE)</f>
        <v>Chiefs Leuven</v>
      </c>
      <c r="G189" s="4" t="str">
        <f>VLOOKUP(A189,Totaal!$A$2:$H$1359,7,FALSE)</f>
        <v>Antwerp Phantoms</v>
      </c>
      <c r="H189" s="4" t="str">
        <f>VLOOKUP(A189,Totaal!$A$2:$H$1359,8,FALSE)</f>
        <v>Leuven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4">
        <v>1213</v>
      </c>
      <c r="B190" s="4" t="str">
        <f>VLOOKUP(A190,Totaal!$A$2:$H$1359,2,FALSE)</f>
        <v>W29</v>
      </c>
      <c r="C190" s="4" t="str">
        <f>VLOOKUP(A190,Totaal!$A$2:$H$1359,3,FALSE)</f>
        <v>REC</v>
      </c>
      <c r="D190" s="8">
        <f>VLOOKUP(A190,Totaal!$A$2:$H$1359,4,FALSE)</f>
        <v>43562</v>
      </c>
      <c r="E190" s="9">
        <f>VLOOKUP(A190,Totaal!$A$2:$H$1359,5,FALSE)</f>
        <v>0.52083333333333337</v>
      </c>
      <c r="F190" s="4" t="str">
        <f>VLOOKUP(A190,Totaal!$A$2:$H$1359,6,FALSE)</f>
        <v>Antwerp Phantoms Ice Holes</v>
      </c>
      <c r="G190" s="4" t="str">
        <f>VLOOKUP(A190,Totaal!$A$2:$H$1359,7,FALSE)</f>
        <v>Bulldogs Liège</v>
      </c>
      <c r="H190" s="4" t="str">
        <f>VLOOKUP(A190,Totaal!$A$2:$H$1359,8,FALSE)</f>
        <v>Antwerpen</v>
      </c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4">
        <v>1075</v>
      </c>
      <c r="B191" s="4" t="e">
        <f>VLOOKUP(A191,Totaal!$A$2:$H$1359,2,FALSE)</f>
        <v>#N/A</v>
      </c>
      <c r="C191" s="4" t="str">
        <f>VLOOKUP(A191,Totaal!$A$2:$H$1359,3,FALSE)</f>
        <v>U12</v>
      </c>
      <c r="D191" s="8">
        <f>VLOOKUP(A191,Totaal!$A$2:$H$1359,4,FALSE)</f>
        <v>0</v>
      </c>
      <c r="E191" s="9">
        <f>VLOOKUP(A191,Totaal!$A$2:$H$1359,5,FALSE)</f>
        <v>0</v>
      </c>
      <c r="F191" s="4" t="str">
        <f>VLOOKUP(A191,Totaal!$A$2:$H$1359,6,FALSE)</f>
        <v>The Jets Gullegem</v>
      </c>
      <c r="G191" s="4" t="str">
        <f>VLOOKUP(A191,Totaal!$A$2:$H$1359,7,FALSE)</f>
        <v>Antwerp Phantoms</v>
      </c>
      <c r="H191" s="4" t="str">
        <f>VLOOKUP(A191,Totaal!$A$2:$H$1359,8,FALSE)</f>
        <v>Gullegem</v>
      </c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autoFilter ref="A1:H19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451</v>
      </c>
      <c r="B2" s="4" t="str">
        <f>VLOOKUP(A2,Totaal!$A$2:$H$1359,2,FALSE)</f>
        <v>W05</v>
      </c>
      <c r="C2" s="4" t="str">
        <f>VLOOKUP(A2,Totaal!$A$2:$H$1359,3,FALSE)</f>
        <v>D1</v>
      </c>
      <c r="D2" s="8">
        <f>VLOOKUP(A2,Totaal!$A$2:$H$1359,4,FALSE)</f>
        <v>43393</v>
      </c>
      <c r="E2" s="9">
        <f>VLOOKUP(A2,Totaal!$A$2:$H$1359,5,FALSE)</f>
        <v>0.86458333333333337</v>
      </c>
      <c r="F2" s="4" t="str">
        <f>VLOOKUP(A2,Totaal!$A$2:$H$1359,6,FALSE)</f>
        <v>Coldplay Sharks</v>
      </c>
      <c r="G2" s="4" t="str">
        <f>VLOOKUP(A2,Totaal!$A$2:$H$1359,7,FALSE)</f>
        <v>Beaufort Knights</v>
      </c>
      <c r="H2" s="4" t="str">
        <f>VLOOKUP(A2,Totaal!$A$2:$H$1359,8,FALSE)</f>
        <v>Mechelen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420</v>
      </c>
      <c r="B3" s="4" t="str">
        <f>VLOOKUP(A3,Totaal!$A$2:$H$1359,2,FALSE)</f>
        <v>W06</v>
      </c>
      <c r="C3" s="4" t="str">
        <f>VLOOKUP(A3,Totaal!$A$2:$H$1359,3,FALSE)</f>
        <v>D1</v>
      </c>
      <c r="D3" s="8">
        <f>VLOOKUP(A3,Totaal!$A$2:$H$1359,4,FALSE)</f>
        <v>43400</v>
      </c>
      <c r="E3" s="9">
        <f>VLOOKUP(A3,Totaal!$A$2:$H$1359,5,FALSE)</f>
        <v>0.8125</v>
      </c>
      <c r="F3" s="4" t="str">
        <f>VLOOKUP(A3,Totaal!$A$2:$H$1359,6,FALSE)</f>
        <v>Beaufort Knights</v>
      </c>
      <c r="G3" s="4" t="str">
        <f>VLOOKUP(A3,Totaal!$A$2:$H$1359,7,FALSE)</f>
        <v>HYC Comeback Team</v>
      </c>
      <c r="H3" s="4" t="str">
        <f>VLOOKUP(A3,Totaal!$A$2:$H$1359,8,FALSE)</f>
        <v>Beaufort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461</v>
      </c>
      <c r="B4" s="4" t="str">
        <f>VLOOKUP(A4,Totaal!$A$2:$H$1359,2,FALSE)</f>
        <v>W07</v>
      </c>
      <c r="C4" s="4" t="str">
        <f>VLOOKUP(A4,Totaal!$A$2:$H$1359,3,FALSE)</f>
        <v>D1</v>
      </c>
      <c r="D4" s="8">
        <f>VLOOKUP(A4,Totaal!$A$2:$H$1359,4,FALSE)</f>
        <v>43407</v>
      </c>
      <c r="E4" s="9">
        <f>VLOOKUP(A4,Totaal!$A$2:$H$1359,5,FALSE)</f>
        <v>0.8125</v>
      </c>
      <c r="F4" s="4" t="str">
        <f>VLOOKUP(A4,Totaal!$A$2:$H$1359,6,FALSE)</f>
        <v>Charleroi Red Roosters</v>
      </c>
      <c r="G4" s="4" t="str">
        <f>VLOOKUP(A4,Totaal!$A$2:$H$1359,7,FALSE)</f>
        <v>Beaufort Knights</v>
      </c>
      <c r="H4" s="4" t="str">
        <f>VLOOKUP(A4,Totaal!$A$2:$H$1359,8,FALSE)</f>
        <v>Charleroi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421</v>
      </c>
      <c r="B5" s="4" t="str">
        <f>VLOOKUP(A5,Totaal!$A$2:$H$1359,2,FALSE)</f>
        <v>W08</v>
      </c>
      <c r="C5" s="4" t="str">
        <f>VLOOKUP(A5,Totaal!$A$2:$H$1359,3,FALSE)</f>
        <v>D1</v>
      </c>
      <c r="D5" s="8">
        <f>VLOOKUP(A5,Totaal!$A$2:$H$1359,4,FALSE)</f>
        <v>43414</v>
      </c>
      <c r="E5" s="9">
        <f>VLOOKUP(A5,Totaal!$A$2:$H$1359,5,FALSE)</f>
        <v>0.88541666666666663</v>
      </c>
      <c r="F5" s="4" t="str">
        <f>VLOOKUP(A5,Totaal!$A$2:$H$1359,6,FALSE)</f>
        <v>Bulldogs Liège</v>
      </c>
      <c r="G5" s="4" t="str">
        <f>VLOOKUP(A5,Totaal!$A$2:$H$1359,7,FALSE)</f>
        <v>Beaufort Knights</v>
      </c>
      <c r="H5" s="4" t="str">
        <f>VLOOKUP(A5,Totaal!$A$2:$H$1359,8,FALSE)</f>
        <v>Luik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481</v>
      </c>
      <c r="B6" s="4" t="str">
        <f>VLOOKUP(A6,Totaal!$A$2:$H$1359,2,FALSE)</f>
        <v>W09</v>
      </c>
      <c r="C6" s="4" t="str">
        <f>VLOOKUP(A6,Totaal!$A$2:$H$1359,3,FALSE)</f>
        <v>D1</v>
      </c>
      <c r="D6" s="8">
        <f>VLOOKUP(A6,Totaal!$A$2:$H$1359,4,FALSE)</f>
        <v>43421</v>
      </c>
      <c r="E6" s="9">
        <f>VLOOKUP(A6,Totaal!$A$2:$H$1359,5,FALSE)</f>
        <v>0.88541666666666663</v>
      </c>
      <c r="F6" s="4" t="str">
        <f>VLOOKUP(A6,Totaal!$A$2:$H$1359,6,FALSE)</f>
        <v>HYC Toekomstteam</v>
      </c>
      <c r="G6" s="4" t="str">
        <f>VLOOKUP(A6,Totaal!$A$2:$H$1359,7,FALSE)</f>
        <v>Beaufort Knights</v>
      </c>
      <c r="H6" s="4" t="str">
        <f>VLOOKUP(A6,Totaal!$A$2:$H$1359,8,FALSE)</f>
        <v>Herentals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414</v>
      </c>
      <c r="B7" s="4" t="str">
        <f>VLOOKUP(A7,Totaal!$A$2:$H$1359,2,FALSE)</f>
        <v>W10</v>
      </c>
      <c r="C7" s="4" t="str">
        <f>VLOOKUP(A7,Totaal!$A$2:$H$1359,3,FALSE)</f>
        <v>D1</v>
      </c>
      <c r="D7" s="8">
        <f>VLOOKUP(A7,Totaal!$A$2:$H$1359,4,FALSE)</f>
        <v>43428</v>
      </c>
      <c r="E7" s="9">
        <f>VLOOKUP(A7,Totaal!$A$2:$H$1359,5,FALSE)</f>
        <v>0.8125</v>
      </c>
      <c r="F7" s="4" t="str">
        <f>VLOOKUP(A7,Totaal!$A$2:$H$1359,6,FALSE)</f>
        <v>Beaufort Knights</v>
      </c>
      <c r="G7" s="4" t="str">
        <f>VLOOKUP(A7,Totaal!$A$2:$H$1359,7,FALSE)</f>
        <v>Antwerp Phantoms</v>
      </c>
      <c r="H7" s="4" t="str">
        <f>VLOOKUP(A7,Totaal!$A$2:$H$1359,8,FALSE)</f>
        <v>Beaufort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471</v>
      </c>
      <c r="B8" s="4" t="str">
        <f>VLOOKUP(A8,Totaal!$A$2:$H$1359,2,FALSE)</f>
        <v>W11</v>
      </c>
      <c r="C8" s="4" t="str">
        <f>VLOOKUP(A8,Totaal!$A$2:$H$1359,3,FALSE)</f>
        <v>D1</v>
      </c>
      <c r="D8" s="8">
        <f>VLOOKUP(A8,Totaal!$A$2:$H$1359,4,FALSE)</f>
        <v>43435</v>
      </c>
      <c r="E8" s="9">
        <f>VLOOKUP(A8,Totaal!$A$2:$H$1359,5,FALSE)</f>
        <v>0.72916666666666663</v>
      </c>
      <c r="F8" s="4" t="str">
        <f>VLOOKUP(A8,Totaal!$A$2:$H$1359,6,FALSE)</f>
        <v>The Jets Gullegem</v>
      </c>
      <c r="G8" s="4" t="str">
        <f>VLOOKUP(A8,Totaal!$A$2:$H$1359,7,FALSE)</f>
        <v>Beaufort Knights</v>
      </c>
      <c r="H8" s="4" t="str">
        <f>VLOOKUP(A8,Totaal!$A$2:$H$1359,8,FALSE)</f>
        <v>Gullegem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411</v>
      </c>
      <c r="B9" s="4" t="str">
        <f>VLOOKUP(A9,Totaal!$A$2:$H$1359,2,FALSE)</f>
        <v>W12</v>
      </c>
      <c r="C9" s="4" t="str">
        <f>VLOOKUP(A9,Totaal!$A$2:$H$1359,3,FALSE)</f>
        <v>D1</v>
      </c>
      <c r="D9" s="8">
        <f>VLOOKUP(A9,Totaal!$A$2:$H$1359,4,FALSE)</f>
        <v>43442</v>
      </c>
      <c r="E9" s="9">
        <f>VLOOKUP(A9,Totaal!$A$2:$H$1359,5,FALSE)</f>
        <v>0.8125</v>
      </c>
      <c r="F9" s="4" t="str">
        <f>VLOOKUP(A9,Totaal!$A$2:$H$1359,6,FALSE)</f>
        <v>Beaufort Knights</v>
      </c>
      <c r="G9" s="4" t="str">
        <f>VLOOKUP(A9,Totaal!$A$2:$H$1359,7,FALSE)</f>
        <v>Olympia Heist</v>
      </c>
      <c r="H9" s="4" t="str">
        <f>VLOOKUP(A9,Totaal!$A$2:$H$1359,8,FALSE)</f>
        <v>Beaufort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491</v>
      </c>
      <c r="B10" s="4" t="str">
        <f>VLOOKUP(A10,Totaal!$A$2:$H$1359,2,FALSE)</f>
        <v>W13</v>
      </c>
      <c r="C10" s="4" t="str">
        <f>VLOOKUP(A10,Totaal!$A$2:$H$1359,3,FALSE)</f>
        <v>D1</v>
      </c>
      <c r="D10" s="8">
        <f>VLOOKUP(A10,Totaal!$A$2:$H$1359,4,FALSE)</f>
        <v>43449</v>
      </c>
      <c r="E10" s="9">
        <f>VLOOKUP(A10,Totaal!$A$2:$H$1359,5,FALSE)</f>
        <v>0.88541666666666663</v>
      </c>
      <c r="F10" s="4" t="str">
        <f>VLOOKUP(A10,Totaal!$A$2:$H$1359,6,FALSE)</f>
        <v>HYC Comeback Team</v>
      </c>
      <c r="G10" s="4" t="str">
        <f>VLOOKUP(A10,Totaal!$A$2:$H$1359,7,FALSE)</f>
        <v>Beaufort Knights</v>
      </c>
      <c r="H10" s="4" t="str">
        <f>VLOOKUP(A10,Totaal!$A$2:$H$1359,8,FALSE)</f>
        <v>Herentals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416</v>
      </c>
      <c r="B11" s="4" t="str">
        <f>VLOOKUP(A11,Totaal!$A$2:$H$1359,2,FALSE)</f>
        <v>W14</v>
      </c>
      <c r="C11" s="4" t="str">
        <f>VLOOKUP(A11,Totaal!$A$2:$H$1359,3,FALSE)</f>
        <v>D1</v>
      </c>
      <c r="D11" s="8">
        <f>VLOOKUP(A11,Totaal!$A$2:$H$1359,4,FALSE)</f>
        <v>43456</v>
      </c>
      <c r="E11" s="9">
        <f>VLOOKUP(A11,Totaal!$A$2:$H$1359,5,FALSE)</f>
        <v>0.8125</v>
      </c>
      <c r="F11" s="4" t="str">
        <f>VLOOKUP(A11,Totaal!$A$2:$H$1359,6,FALSE)</f>
        <v>Beaufort Knights</v>
      </c>
      <c r="G11" s="4" t="str">
        <f>VLOOKUP(A11,Totaal!$A$2:$H$1359,7,FALSE)</f>
        <v>Coldplay Sharks</v>
      </c>
      <c r="H11" s="4" t="str">
        <f>VLOOKUP(A11,Totaal!$A$2:$H$1359,8,FALSE)</f>
        <v>Beaufort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415</v>
      </c>
      <c r="B12" s="4" t="str">
        <f>VLOOKUP(A12,Totaal!$A$2:$H$1359,2,FALSE)</f>
        <v>W15</v>
      </c>
      <c r="C12" s="4" t="str">
        <f>VLOOKUP(A12,Totaal!$A$2:$H$1359,3,FALSE)</f>
        <v>D1</v>
      </c>
      <c r="D12" s="8">
        <f>VLOOKUP(A12,Totaal!$A$2:$H$1359,4,FALSE)</f>
        <v>43463</v>
      </c>
      <c r="E12" s="9">
        <f>VLOOKUP(A12,Totaal!$A$2:$H$1359,5,FALSE)</f>
        <v>0.8125</v>
      </c>
      <c r="F12" s="4" t="str">
        <f>VLOOKUP(A12,Totaal!$A$2:$H$1359,6,FALSE)</f>
        <v>Beaufort Knights</v>
      </c>
      <c r="G12" s="4" t="str">
        <f>VLOOKUP(A12,Totaal!$A$2:$H$1359,7,FALSE)</f>
        <v>Chiefs Leuven</v>
      </c>
      <c r="H12" s="4" t="str">
        <f>VLOOKUP(A12,Totaal!$A$2:$H$1359,8,FALSE)</f>
        <v>Beaufort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412</v>
      </c>
      <c r="B13" s="4" t="str">
        <f>VLOOKUP(A13,Totaal!$A$2:$H$1359,2,FALSE)</f>
        <v>W16</v>
      </c>
      <c r="C13" s="4" t="str">
        <f>VLOOKUP(A13,Totaal!$A$2:$H$1359,3,FALSE)</f>
        <v>D1</v>
      </c>
      <c r="D13" s="8">
        <f>VLOOKUP(A13,Totaal!$A$2:$H$1359,4,FALSE)</f>
        <v>43470</v>
      </c>
      <c r="E13" s="9">
        <f>VLOOKUP(A13,Totaal!$A$2:$H$1359,5,FALSE)</f>
        <v>0.8125</v>
      </c>
      <c r="F13" s="4" t="str">
        <f>VLOOKUP(A13,Totaal!$A$2:$H$1359,6,FALSE)</f>
        <v>Beaufort Knights</v>
      </c>
      <c r="G13" s="4" t="str">
        <f>VLOOKUP(A13,Totaal!$A$2:$H$1359,7,FALSE)</f>
        <v>Turnhout Tigers</v>
      </c>
      <c r="H13" s="4" t="str">
        <f>VLOOKUP(A13,Totaal!$A$2:$H$1359,8,FALSE)</f>
        <v>Beaufort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501</v>
      </c>
      <c r="B14" s="4" t="str">
        <f>VLOOKUP(A14,Totaal!$A$2:$H$1359,2,FALSE)</f>
        <v>W18</v>
      </c>
      <c r="C14" s="4" t="str">
        <f>VLOOKUP(A14,Totaal!$A$2:$H$1359,3,FALSE)</f>
        <v>D1</v>
      </c>
      <c r="D14" s="8">
        <f>VLOOKUP(A14,Totaal!$A$2:$H$1359,4,FALSE)</f>
        <v>43483</v>
      </c>
      <c r="E14" s="9">
        <f>VLOOKUP(A14,Totaal!$A$2:$H$1359,5,FALSE)</f>
        <v>0.875</v>
      </c>
      <c r="F14" s="4" t="str">
        <f>VLOOKUP(A14,Totaal!$A$2:$H$1359,6,FALSE)</f>
        <v>Olympia Heist</v>
      </c>
      <c r="G14" s="4" t="str">
        <f>VLOOKUP(A14,Totaal!$A$2:$H$1359,7,FALSE)</f>
        <v>Beaufort Knights</v>
      </c>
      <c r="H14" s="4" t="str">
        <f>VLOOKUP(A14,Totaal!$A$2:$H$1359,8,FALSE)</f>
        <v>Heist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418</v>
      </c>
      <c r="B15" s="4" t="str">
        <f>VLOOKUP(A15,Totaal!$A$2:$H$1359,2,FALSE)</f>
        <v>W19</v>
      </c>
      <c r="C15" s="4" t="str">
        <f>VLOOKUP(A15,Totaal!$A$2:$H$1359,3,FALSE)</f>
        <v>D1</v>
      </c>
      <c r="D15" s="8">
        <f>VLOOKUP(A15,Totaal!$A$2:$H$1359,4,FALSE)</f>
        <v>43491</v>
      </c>
      <c r="E15" s="9">
        <f>VLOOKUP(A15,Totaal!$A$2:$H$1359,5,FALSE)</f>
        <v>0.8125</v>
      </c>
      <c r="F15" s="4" t="str">
        <f>VLOOKUP(A15,Totaal!$A$2:$H$1359,6,FALSE)</f>
        <v>Beaufort Knights</v>
      </c>
      <c r="G15" s="4" t="str">
        <f>VLOOKUP(A15,Totaal!$A$2:$H$1359,7,FALSE)</f>
        <v>The Jets Gullegem</v>
      </c>
      <c r="H15" s="4" t="str">
        <f>VLOOKUP(A15,Totaal!$A$2:$H$1359,8,FALSE)</f>
        <v>Beaufort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431</v>
      </c>
      <c r="B16" s="4" t="str">
        <f>VLOOKUP(A16,Totaal!$A$2:$H$1359,2,FALSE)</f>
        <v>W20</v>
      </c>
      <c r="C16" s="4" t="str">
        <f>VLOOKUP(A16,Totaal!$A$2:$H$1359,3,FALSE)</f>
        <v>D1</v>
      </c>
      <c r="D16" s="8">
        <f>VLOOKUP(A16,Totaal!$A$2:$H$1359,4,FALSE)</f>
        <v>43498</v>
      </c>
      <c r="E16" s="9">
        <f>VLOOKUP(A16,Totaal!$A$2:$H$1359,5,FALSE)</f>
        <v>0.85416666666666663</v>
      </c>
      <c r="F16" s="4" t="str">
        <f>VLOOKUP(A16,Totaal!$A$2:$H$1359,6,FALSE)</f>
        <v>Antwerp Phantoms</v>
      </c>
      <c r="G16" s="4" t="str">
        <f>VLOOKUP(A16,Totaal!$A$2:$H$1359,7,FALSE)</f>
        <v>Beaufort Knights</v>
      </c>
      <c r="H16" s="4" t="str">
        <f>VLOOKUP(A16,Totaal!$A$2:$H$1359,8,FALSE)</f>
        <v>Antwerpen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419</v>
      </c>
      <c r="B17" s="4" t="str">
        <f>VLOOKUP(A17,Totaal!$A$2:$H$1359,2,FALSE)</f>
        <v>W21</v>
      </c>
      <c r="C17" s="4" t="str">
        <f>VLOOKUP(A17,Totaal!$A$2:$H$1359,3,FALSE)</f>
        <v>D1</v>
      </c>
      <c r="D17" s="8">
        <f>VLOOKUP(A17,Totaal!$A$2:$H$1359,4,FALSE)</f>
        <v>43505</v>
      </c>
      <c r="E17" s="9">
        <f>VLOOKUP(A17,Totaal!$A$2:$H$1359,5,FALSE)</f>
        <v>0.8125</v>
      </c>
      <c r="F17" s="4" t="str">
        <f>VLOOKUP(A17,Totaal!$A$2:$H$1359,6,FALSE)</f>
        <v>Beaufort Knights</v>
      </c>
      <c r="G17" s="4" t="str">
        <f>VLOOKUP(A17,Totaal!$A$2:$H$1359,7,FALSE)</f>
        <v>HYC Toekomstteam</v>
      </c>
      <c r="H17" s="4" t="str">
        <f>VLOOKUP(A17,Totaal!$A$2:$H$1359,8,FALSE)</f>
        <v>Beaufort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413</v>
      </c>
      <c r="B18" s="4" t="str">
        <f>VLOOKUP(A18,Totaal!$A$2:$H$1359,2,FALSE)</f>
        <v>W22</v>
      </c>
      <c r="C18" s="4" t="str">
        <f>VLOOKUP(A18,Totaal!$A$2:$H$1359,3,FALSE)</f>
        <v>D1</v>
      </c>
      <c r="D18" s="8">
        <f>VLOOKUP(A18,Totaal!$A$2:$H$1359,4,FALSE)</f>
        <v>43512</v>
      </c>
      <c r="E18" s="9">
        <f>VLOOKUP(A18,Totaal!$A$2:$H$1359,5,FALSE)</f>
        <v>0.8125</v>
      </c>
      <c r="F18" s="4" t="str">
        <f>VLOOKUP(A18,Totaal!$A$2:$H$1359,6,FALSE)</f>
        <v>Beaufort Knights</v>
      </c>
      <c r="G18" s="4" t="str">
        <f>VLOOKUP(A18,Totaal!$A$2:$H$1359,7,FALSE)</f>
        <v>Bulldogs Liège</v>
      </c>
      <c r="H18" s="4" t="str">
        <f>VLOOKUP(A18,Totaal!$A$2:$H$1359,8,FALSE)</f>
        <v>Beaufort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417</v>
      </c>
      <c r="B19" s="4" t="str">
        <f>VLOOKUP(A19,Totaal!$A$2:$H$1359,2,FALSE)</f>
        <v>W23</v>
      </c>
      <c r="C19" s="4" t="str">
        <f>VLOOKUP(A19,Totaal!$A$2:$H$1359,3,FALSE)</f>
        <v>D1</v>
      </c>
      <c r="D19" s="8">
        <f>VLOOKUP(A19,Totaal!$A$2:$H$1359,4,FALSE)</f>
        <v>43519</v>
      </c>
      <c r="E19" s="9">
        <f>VLOOKUP(A19,Totaal!$A$2:$H$1359,5,FALSE)</f>
        <v>0.8125</v>
      </c>
      <c r="F19" s="4" t="str">
        <f>VLOOKUP(A19,Totaal!$A$2:$H$1359,6,FALSE)</f>
        <v>Beaufort Knights</v>
      </c>
      <c r="G19" s="4" t="str">
        <f>VLOOKUP(A19,Totaal!$A$2:$H$1359,7,FALSE)</f>
        <v>Charleroi Red Roosters</v>
      </c>
      <c r="H19" s="4" t="str">
        <f>VLOOKUP(A19,Totaal!$A$2:$H$1359,8,FALSE)</f>
        <v>Beaufort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441</v>
      </c>
      <c r="B20" s="4" t="str">
        <f>VLOOKUP(A20,Totaal!$A$2:$H$1359,2,FALSE)</f>
        <v>W24</v>
      </c>
      <c r="C20" s="4" t="str">
        <f>VLOOKUP(A20,Totaal!$A$2:$H$1359,3,FALSE)</f>
        <v>D1</v>
      </c>
      <c r="D20" s="8">
        <f>VLOOKUP(A20,Totaal!$A$2:$H$1359,4,FALSE)</f>
        <v>43526</v>
      </c>
      <c r="E20" s="9">
        <f>VLOOKUP(A20,Totaal!$A$2:$H$1359,5,FALSE)</f>
        <v>0.47916666666666669</v>
      </c>
      <c r="F20" s="4" t="str">
        <f>VLOOKUP(A20,Totaal!$A$2:$H$1359,6,FALSE)</f>
        <v>Chiefs Leuven</v>
      </c>
      <c r="G20" s="4" t="str">
        <f>VLOOKUP(A20,Totaal!$A$2:$H$1359,7,FALSE)</f>
        <v>Beaufort Knights</v>
      </c>
      <c r="H20" s="4" t="str">
        <f>VLOOKUP(A20,Totaal!$A$2:$H$1359,8,FALSE)</f>
        <v>Leuven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401</v>
      </c>
      <c r="B21" s="4" t="str">
        <f>VLOOKUP(A21,Totaal!$A$2:$H$1359,2,FALSE)</f>
        <v>W26</v>
      </c>
      <c r="C21" s="4" t="str">
        <f>VLOOKUP(A21,Totaal!$A$2:$H$1359,3,FALSE)</f>
        <v>D1</v>
      </c>
      <c r="D21" s="8">
        <f>VLOOKUP(A21,Totaal!$A$2:$H$1359,4,FALSE)</f>
        <v>43540</v>
      </c>
      <c r="E21" s="9">
        <f>VLOOKUP(A21,Totaal!$A$2:$H$1359,5,FALSE)</f>
        <v>0.85416666666666663</v>
      </c>
      <c r="F21" s="4" t="str">
        <f>VLOOKUP(A21,Totaal!$A$2:$H$1359,6,FALSE)</f>
        <v>Turnhout Tigers</v>
      </c>
      <c r="G21" s="4" t="str">
        <f>VLOOKUP(A21,Totaal!$A$2:$H$1359,7,FALSE)</f>
        <v>Beaufort Knights</v>
      </c>
      <c r="H21" s="4" t="str">
        <f>VLOOKUP(A21,Totaal!$A$2:$H$1359,8,FALSE)</f>
        <v>Turnhout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A1:H2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Z1001"/>
  <sheetViews>
    <sheetView tabSelected="1" workbookViewId="0">
      <pane ySplit="1" topLeftCell="A2" activePane="bottomLeft" state="frozen"/>
      <selection pane="bottomLeft" activeCell="F4" sqref="F4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 t="s">
        <v>119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idden="1" x14ac:dyDescent="0.2">
      <c r="A2" s="4">
        <v>716</v>
      </c>
      <c r="B2" s="4" t="str">
        <f>VLOOKUP(A2,Totaal!$A$2:$H$1359,2,FALSE)</f>
        <v>W02</v>
      </c>
      <c r="C2" s="4" t="str">
        <f>VLOOKUP(A2,Totaal!$A$2:$H$1359,3,FALSE)</f>
        <v>D2</v>
      </c>
      <c r="D2" s="8">
        <f>VLOOKUP(A2,Totaal!$A$2:$H$1359,4,FALSE)</f>
        <v>43372</v>
      </c>
      <c r="E2" s="9">
        <f>VLOOKUP(A2,Totaal!$A$2:$H$1359,5,FALSE)</f>
        <v>0.72222222222222221</v>
      </c>
      <c r="F2" s="4" t="str">
        <f>VLOOKUP(A2,Totaal!$A$2:$H$1359,6,FALSE)</f>
        <v>Flying Turtles</v>
      </c>
      <c r="G2" s="4" t="str">
        <f>VLOOKUP(A2,Totaal!$A$2:$H$1359,7,FALSE)</f>
        <v>Flashguns Heist B</v>
      </c>
      <c r="H2" s="4" t="str">
        <f>VLOOKUP(A2,Totaal!$A$2:$H$1359,8,FALSE)</f>
        <v>Leuven</v>
      </c>
      <c r="I2" s="6" t="b">
        <f>OR(EXACT(F2,"Mighty Penguins"),EXACT(G2,"Mighty Penguins"))</f>
        <v>0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idden="1" x14ac:dyDescent="0.2">
      <c r="A3" s="4">
        <v>1196</v>
      </c>
      <c r="B3" s="4" t="str">
        <f>VLOOKUP(A3,Totaal!$A$2:$H$1359,2,FALSE)</f>
        <v>W02</v>
      </c>
      <c r="C3" s="4" t="str">
        <f>VLOOKUP(A3,Totaal!$A$2:$H$1359,3,FALSE)</f>
        <v>REC</v>
      </c>
      <c r="D3" s="8">
        <f>VLOOKUP(A3,Totaal!$A$2:$H$1359,4,FALSE)</f>
        <v>43373</v>
      </c>
      <c r="E3" s="9">
        <f>VLOOKUP(A3,Totaal!$A$2:$H$1359,5,FALSE)</f>
        <v>0.90625</v>
      </c>
      <c r="F3" s="4" t="str">
        <f>VLOOKUP(A3,Totaal!$A$2:$H$1359,6,FALSE)</f>
        <v>Brussels Trouts</v>
      </c>
      <c r="G3" s="4" t="str">
        <f>VLOOKUP(A3,Totaal!$A$2:$H$1359,7,FALSE)</f>
        <v>Liedekerke Lions Yellow</v>
      </c>
      <c r="H3" s="4" t="str">
        <f>VLOOKUP(A3,Totaal!$A$2:$H$1359,8,FALSE)</f>
        <v>Leuven</v>
      </c>
      <c r="I3" s="18" t="b">
        <f t="shared" ref="I3:I66" si="0">OR(EXACT(F3,"Mighty Penguins"),EXACT(G3,"Mighty Penguins"))</f>
        <v>0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1174</v>
      </c>
      <c r="B4" s="4" t="str">
        <f>VLOOKUP(A4,Totaal!$A$2:$H$1359,2,FALSE)</f>
        <v>W02</v>
      </c>
      <c r="C4" s="4" t="str">
        <f>VLOOKUP(A4,Totaal!$A$2:$H$1359,3,FALSE)</f>
        <v>REC</v>
      </c>
      <c r="D4" s="8">
        <f>VLOOKUP(A4,Totaal!$A$2:$H$1359,4,FALSE)</f>
        <v>43373</v>
      </c>
      <c r="E4" s="9">
        <f>VLOOKUP(A4,Totaal!$A$2:$H$1359,5,FALSE)</f>
        <v>0.8125</v>
      </c>
      <c r="F4" s="4" t="str">
        <f>VLOOKUP(A4,Totaal!$A$2:$H$1359,6,FALSE)</f>
        <v>Charleroi Red Roosters</v>
      </c>
      <c r="G4" s="4" t="str">
        <f>VLOOKUP(A4,Totaal!$A$2:$H$1359,7,FALSE)</f>
        <v>Mighty Penguins</v>
      </c>
      <c r="H4" s="4" t="str">
        <f>VLOOKUP(A4,Totaal!$A$2:$H$1359,8,FALSE)</f>
        <v>Charleroi</v>
      </c>
      <c r="I4" s="18" t="b">
        <f t="shared" si="0"/>
        <v>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idden="1" x14ac:dyDescent="0.2">
      <c r="A5" s="4">
        <v>744</v>
      </c>
      <c r="B5" s="4" t="str">
        <f>VLOOKUP(A5,Totaal!$A$2:$H$1359,2,FALSE)</f>
        <v>W03</v>
      </c>
      <c r="C5" s="4" t="str">
        <f>VLOOKUP(A5,Totaal!$A$2:$H$1359,3,FALSE)</f>
        <v>D2</v>
      </c>
      <c r="D5" s="8">
        <f>VLOOKUP(A5,Totaal!$A$2:$H$1359,4,FALSE)</f>
        <v>43379</v>
      </c>
      <c r="E5" s="9">
        <f>VLOOKUP(A5,Totaal!$A$2:$H$1359,5,FALSE)</f>
        <v>0.90625</v>
      </c>
      <c r="F5" s="4" t="str">
        <f>VLOOKUP(A5,Totaal!$A$2:$H$1359,6,FALSE)</f>
        <v>Flying Turtles</v>
      </c>
      <c r="G5" s="4" t="str">
        <f>VLOOKUP(A5,Totaal!$A$2:$H$1359,7,FALSE)</f>
        <v>Limburg One</v>
      </c>
      <c r="H5" s="4" t="str">
        <f>VLOOKUP(A5,Totaal!$A$2:$H$1359,8,FALSE)</f>
        <v>Leuven</v>
      </c>
      <c r="I5" s="18" t="b">
        <f t="shared" si="0"/>
        <v>0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idden="1" x14ac:dyDescent="0.2">
      <c r="A6" s="4">
        <v>1169</v>
      </c>
      <c r="B6" s="4" t="str">
        <f>VLOOKUP(A6,Totaal!$A$2:$H$1359,2,FALSE)</f>
        <v>W03</v>
      </c>
      <c r="C6" s="4" t="str">
        <f>VLOOKUP(A6,Totaal!$A$2:$H$1359,3,FALSE)</f>
        <v>REC</v>
      </c>
      <c r="D6" s="8">
        <f>VLOOKUP(A6,Totaal!$A$2:$H$1359,4,FALSE)</f>
        <v>43380</v>
      </c>
      <c r="E6" s="9">
        <f>VLOOKUP(A6,Totaal!$A$2:$H$1359,5,FALSE)</f>
        <v>0.86458333333333337</v>
      </c>
      <c r="F6" s="4" t="str">
        <f>VLOOKUP(A6,Totaal!$A$2:$H$1359,6,FALSE)</f>
        <v>Coldplay Sharks</v>
      </c>
      <c r="G6" s="4" t="str">
        <f>VLOOKUP(A6,Totaal!$A$2:$H$1359,7,FALSE)</f>
        <v>Brussels Trouts</v>
      </c>
      <c r="H6" s="4" t="str">
        <f>VLOOKUP(A6,Totaal!$A$2:$H$1359,8,FALSE)</f>
        <v>Mechelen</v>
      </c>
      <c r="I6" s="18" t="b">
        <f t="shared" si="0"/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1181</v>
      </c>
      <c r="B7" s="4" t="str">
        <f>VLOOKUP(A7,Totaal!$A$2:$H$1359,2,FALSE)</f>
        <v>W04</v>
      </c>
      <c r="C7" s="4" t="str">
        <f>VLOOKUP(A7,Totaal!$A$2:$H$1359,3,FALSE)</f>
        <v>REC</v>
      </c>
      <c r="D7" s="8">
        <f>VLOOKUP(A7,Totaal!$A$2:$H$1359,4,FALSE)</f>
        <v>43387</v>
      </c>
      <c r="E7" s="9">
        <f>VLOOKUP(A7,Totaal!$A$2:$H$1359,5,FALSE)</f>
        <v>0.85763888888888884</v>
      </c>
      <c r="F7" s="4" t="str">
        <f>VLOOKUP(A7,Totaal!$A$2:$H$1359,6,FALSE)</f>
        <v>Mighty Penguins</v>
      </c>
      <c r="G7" s="4" t="str">
        <f>VLOOKUP(A7,Totaal!$A$2:$H$1359,7,FALSE)</f>
        <v>Liedekerke Lions Blue</v>
      </c>
      <c r="H7" s="4" t="str">
        <f>VLOOKUP(A7,Totaal!$A$2:$H$1359,8,FALSE)</f>
        <v>Leuven</v>
      </c>
      <c r="I7" s="18" t="b">
        <f t="shared" si="0"/>
        <v>1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idden="1" x14ac:dyDescent="0.2">
      <c r="A8" s="4">
        <v>723</v>
      </c>
      <c r="B8" s="4" t="str">
        <f>VLOOKUP(A8,Totaal!$A$2:$H$1359,2,FALSE)</f>
        <v>W04</v>
      </c>
      <c r="C8" s="4" t="str">
        <f>VLOOKUP(A8,Totaal!$A$2:$H$1359,3,FALSE)</f>
        <v>D2</v>
      </c>
      <c r="D8" s="8">
        <f>VLOOKUP(A8,Totaal!$A$2:$H$1359,4,FALSE)</f>
        <v>43387</v>
      </c>
      <c r="E8" s="9">
        <f>VLOOKUP(A8,Totaal!$A$2:$H$1359,5,FALSE)</f>
        <v>0.69791666666666663</v>
      </c>
      <c r="F8" s="4" t="str">
        <f>VLOOKUP(A8,Totaal!$A$2:$H$1359,6,FALSE)</f>
        <v>Coldplay Sharks</v>
      </c>
      <c r="G8" s="4" t="str">
        <f>VLOOKUP(A8,Totaal!$A$2:$H$1359,7,FALSE)</f>
        <v>Flying Turtles</v>
      </c>
      <c r="H8" s="4" t="str">
        <f>VLOOKUP(A8,Totaal!$A$2:$H$1359,8,FALSE)</f>
        <v>Mechelen</v>
      </c>
      <c r="I8" s="18" t="b">
        <f t="shared" si="0"/>
        <v>0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idden="1" x14ac:dyDescent="0.2">
      <c r="A9" s="4">
        <v>734</v>
      </c>
      <c r="B9" s="4" t="str">
        <f>VLOOKUP(A9,Totaal!$A$2:$H$1359,2,FALSE)</f>
        <v>W22</v>
      </c>
      <c r="C9" s="4" t="str">
        <f>VLOOKUP(A9,Totaal!$A$2:$H$1359,3,FALSE)</f>
        <v>D2</v>
      </c>
      <c r="D9" s="8">
        <f>VLOOKUP(A9,Totaal!$A$2:$H$1359,4,FALSE)</f>
        <v>43513</v>
      </c>
      <c r="E9" s="9">
        <f>VLOOKUP(A9,Totaal!$A$2:$H$1359,5,FALSE)</f>
        <v>0.83333333333333337</v>
      </c>
      <c r="F9" s="4" t="str">
        <f>VLOOKUP(A9,Totaal!$A$2:$H$1359,6,FALSE)</f>
        <v>Chiefs Leuven</v>
      </c>
      <c r="G9" s="4" t="str">
        <f>VLOOKUP(A9,Totaal!$A$2:$H$1359,7,FALSE)</f>
        <v>Flying Turtles</v>
      </c>
      <c r="H9" s="4" t="str">
        <f>VLOOKUP(A9,Totaal!$A$2:$H$1359,8,FALSE)</f>
        <v>Leuven</v>
      </c>
      <c r="I9" s="18" t="b">
        <f t="shared" si="0"/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idden="1" x14ac:dyDescent="0.2">
      <c r="A10" s="4">
        <v>1116</v>
      </c>
      <c r="B10" s="4" t="str">
        <f>VLOOKUP(A10,Totaal!$A$2:$H$1359,2,FALSE)</f>
        <v>W05</v>
      </c>
      <c r="C10" s="4" t="str">
        <f>VLOOKUP(A10,Totaal!$A$2:$H$1359,3,FALSE)</f>
        <v>REC</v>
      </c>
      <c r="D10" s="8">
        <f>VLOOKUP(A10,Totaal!$A$2:$H$1359,4,FALSE)</f>
        <v>43394</v>
      </c>
      <c r="E10" s="9">
        <f>VLOOKUP(A10,Totaal!$A$2:$H$1359,5,FALSE)</f>
        <v>0.75</v>
      </c>
      <c r="F10" s="4" t="str">
        <f>VLOOKUP(A10,Totaal!$A$2:$H$1359,6,FALSE)</f>
        <v>Bulldogs Liège Ladies</v>
      </c>
      <c r="G10" s="4" t="str">
        <f>VLOOKUP(A10,Totaal!$A$2:$H$1359,7,FALSE)</f>
        <v>Brussels Trouts</v>
      </c>
      <c r="H10" s="4" t="str">
        <f>VLOOKUP(A10,Totaal!$A$2:$H$1359,8,FALSE)</f>
        <v>Luik</v>
      </c>
      <c r="I10" s="18" t="b">
        <f t="shared" si="0"/>
        <v>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1164</v>
      </c>
      <c r="B11" s="4" t="str">
        <f>VLOOKUP(A11,Totaal!$A$2:$H$1359,2,FALSE)</f>
        <v>W06</v>
      </c>
      <c r="C11" s="4" t="str">
        <f>VLOOKUP(A11,Totaal!$A$2:$H$1359,3,FALSE)</f>
        <v>REC</v>
      </c>
      <c r="D11" s="8">
        <f>VLOOKUP(A11,Totaal!$A$2:$H$1359,4,FALSE)</f>
        <v>43400</v>
      </c>
      <c r="E11" s="9">
        <f>VLOOKUP(A11,Totaal!$A$2:$H$1359,5,FALSE)</f>
        <v>0.86458333333333337</v>
      </c>
      <c r="F11" s="4" t="str">
        <f>VLOOKUP(A11,Totaal!$A$2:$H$1359,6,FALSE)</f>
        <v>Coldplay Sharks</v>
      </c>
      <c r="G11" s="4" t="str">
        <f>VLOOKUP(A11,Totaal!$A$2:$H$1359,7,FALSE)</f>
        <v>Mighty Penguins</v>
      </c>
      <c r="H11" s="4" t="str">
        <f>VLOOKUP(A11,Totaal!$A$2:$H$1359,8,FALSE)</f>
        <v>Mechelen</v>
      </c>
      <c r="I11" s="18" t="b">
        <f t="shared" si="0"/>
        <v>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idden="1" x14ac:dyDescent="0.2">
      <c r="A12" s="4">
        <v>653</v>
      </c>
      <c r="B12" s="4" t="str">
        <f>VLOOKUP(A12,Totaal!$A$2:$H$1359,2,FALSE)</f>
        <v>W06</v>
      </c>
      <c r="C12" s="4" t="str">
        <f>VLOOKUP(A12,Totaal!$A$2:$H$1359,3,FALSE)</f>
        <v>D2</v>
      </c>
      <c r="D12" s="8">
        <f>VLOOKUP(A12,Totaal!$A$2:$H$1359,4,FALSE)</f>
        <v>43401</v>
      </c>
      <c r="E12" s="9">
        <f>VLOOKUP(A12,Totaal!$A$2:$H$1359,5,FALSE)</f>
        <v>0.90625</v>
      </c>
      <c r="F12" s="4" t="str">
        <f>VLOOKUP(A12,Totaal!$A$2:$H$1359,6,FALSE)</f>
        <v>Flying Turtles</v>
      </c>
      <c r="G12" s="4" t="str">
        <f>VLOOKUP(A12,Totaal!$A$2:$H$1359,7,FALSE)</f>
        <v>Antwerp Phantoms</v>
      </c>
      <c r="H12" s="4" t="str">
        <f>VLOOKUP(A12,Totaal!$A$2:$H$1359,8,FALSE)</f>
        <v>Leuven</v>
      </c>
      <c r="I12" s="18" t="b">
        <f t="shared" si="0"/>
        <v>0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1190</v>
      </c>
      <c r="B13" s="4" t="str">
        <f>VLOOKUP(A13,Totaal!$A$2:$H$1359,2,FALSE)</f>
        <v>W07</v>
      </c>
      <c r="C13" s="4" t="str">
        <f>VLOOKUP(A13,Totaal!$A$2:$H$1359,3,FALSE)</f>
        <v>REC</v>
      </c>
      <c r="D13" s="8">
        <f>VLOOKUP(A13,Totaal!$A$2:$H$1359,4,FALSE)</f>
        <v>43407</v>
      </c>
      <c r="E13" s="9">
        <f>VLOOKUP(A13,Totaal!$A$2:$H$1359,5,FALSE)</f>
        <v>0.47916666666666669</v>
      </c>
      <c r="F13" s="4" t="str">
        <f>VLOOKUP(A13,Totaal!$A$2:$H$1359,6,FALSE)</f>
        <v>Mighty Penguins</v>
      </c>
      <c r="G13" s="4" t="str">
        <f>VLOOKUP(A13,Totaal!$A$2:$H$1359,7,FALSE)</f>
        <v>Brussels Trouts</v>
      </c>
      <c r="H13" s="4" t="str">
        <f>VLOOKUP(A13,Totaal!$A$2:$H$1359,8,FALSE)</f>
        <v>Leuven</v>
      </c>
      <c r="I13" s="18" t="b">
        <f t="shared" si="0"/>
        <v>1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1190</v>
      </c>
      <c r="B14" s="4" t="str">
        <f>VLOOKUP(A14,Totaal!$A$2:$H$1359,2,FALSE)</f>
        <v>W07</v>
      </c>
      <c r="C14" s="4" t="str">
        <f>VLOOKUP(A14,Totaal!$A$2:$H$1359,3,FALSE)</f>
        <v>REC</v>
      </c>
      <c r="D14" s="8">
        <f>VLOOKUP(A14,Totaal!$A$2:$H$1359,4,FALSE)</f>
        <v>43407</v>
      </c>
      <c r="E14" s="9">
        <f>VLOOKUP(A14,Totaal!$A$2:$H$1359,5,FALSE)</f>
        <v>0.47916666666666669</v>
      </c>
      <c r="F14" s="4" t="str">
        <f>VLOOKUP(A14,Totaal!$A$2:$H$1359,6,FALSE)</f>
        <v>Mighty Penguins</v>
      </c>
      <c r="G14" s="4" t="str">
        <f>VLOOKUP(A14,Totaal!$A$2:$H$1359,7,FALSE)</f>
        <v>Brussels Trouts</v>
      </c>
      <c r="H14" s="4" t="str">
        <f>VLOOKUP(A14,Totaal!$A$2:$H$1359,8,FALSE)</f>
        <v>Leuven</v>
      </c>
      <c r="I14" s="18" t="b">
        <f t="shared" si="0"/>
        <v>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idden="1" x14ac:dyDescent="0.2">
      <c r="A15" s="4">
        <v>718</v>
      </c>
      <c r="B15" s="4" t="str">
        <f>VLOOKUP(A15,Totaal!$A$2:$H$1359,2,FALSE)</f>
        <v>W07</v>
      </c>
      <c r="C15" s="4" t="str">
        <f>VLOOKUP(A15,Totaal!$A$2:$H$1359,3,FALSE)</f>
        <v>D2</v>
      </c>
      <c r="D15" s="8">
        <f>VLOOKUP(A15,Totaal!$A$2:$H$1359,4,FALSE)</f>
        <v>43407</v>
      </c>
      <c r="E15" s="9">
        <f>VLOOKUP(A15,Totaal!$A$2:$H$1359,5,FALSE)</f>
        <v>0.90625</v>
      </c>
      <c r="F15" s="4" t="str">
        <f>VLOOKUP(A15,Totaal!$A$2:$H$1359,6,FALSE)</f>
        <v>Flying Turtles</v>
      </c>
      <c r="G15" s="4" t="str">
        <f>VLOOKUP(A15,Totaal!$A$2:$H$1359,7,FALSE)</f>
        <v>Eisberen Heist</v>
      </c>
      <c r="H15" s="4" t="str">
        <f>VLOOKUP(A15,Totaal!$A$2:$H$1359,8,FALSE)</f>
        <v>Leuven</v>
      </c>
      <c r="I15" s="18" t="b">
        <f t="shared" si="0"/>
        <v>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idden="1" x14ac:dyDescent="0.2">
      <c r="A16" s="4">
        <v>702</v>
      </c>
      <c r="B16" s="4" t="str">
        <f>VLOOKUP(A16,Totaal!$A$2:$H$1359,2,FALSE)</f>
        <v>W08</v>
      </c>
      <c r="C16" s="4" t="str">
        <f>VLOOKUP(A16,Totaal!$A$2:$H$1359,3,FALSE)</f>
        <v>D2</v>
      </c>
      <c r="D16" s="8">
        <f>VLOOKUP(A16,Totaal!$A$2:$H$1359,4,FALSE)</f>
        <v>43413</v>
      </c>
      <c r="E16" s="9">
        <f>VLOOKUP(A16,Totaal!$A$2:$H$1359,5,FALSE)</f>
        <v>0.875</v>
      </c>
      <c r="F16" s="4" t="str">
        <f>VLOOKUP(A16,Totaal!$A$2:$H$1359,6,FALSE)</f>
        <v>Flashguns Heist A</v>
      </c>
      <c r="G16" s="4" t="str">
        <f>VLOOKUP(A16,Totaal!$A$2:$H$1359,7,FALSE)</f>
        <v>Flying Turtles</v>
      </c>
      <c r="H16" s="4" t="str">
        <f>VLOOKUP(A16,Totaal!$A$2:$H$1359,8,FALSE)</f>
        <v>Heist</v>
      </c>
      <c r="I16" s="18" t="b">
        <f t="shared" si="0"/>
        <v>0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idden="1" x14ac:dyDescent="0.2">
      <c r="A17" s="4">
        <v>1149</v>
      </c>
      <c r="B17" s="4" t="str">
        <f>VLOOKUP(A17,Totaal!$A$2:$H$1359,2,FALSE)</f>
        <v>W08</v>
      </c>
      <c r="C17" s="4" t="str">
        <f>VLOOKUP(A17,Totaal!$A$2:$H$1359,3,FALSE)</f>
        <v>REC</v>
      </c>
      <c r="D17" s="8">
        <f>VLOOKUP(A17,Totaal!$A$2:$H$1359,4,FALSE)</f>
        <v>43414</v>
      </c>
      <c r="E17" s="9">
        <f>VLOOKUP(A17,Totaal!$A$2:$H$1359,5,FALSE)</f>
        <v>0.85416666666666663</v>
      </c>
      <c r="F17" s="4" t="str">
        <f>VLOOKUP(A17,Totaal!$A$2:$H$1359,6,FALSE)</f>
        <v>Liedekerke Lions Yellow</v>
      </c>
      <c r="G17" s="4" t="str">
        <f>VLOOKUP(A17,Totaal!$A$2:$H$1359,7,FALSE)</f>
        <v>Brussels Trouts</v>
      </c>
      <c r="H17" s="4" t="str">
        <f>VLOOKUP(A17,Totaal!$A$2:$H$1359,8,FALSE)</f>
        <v>Liedekerke</v>
      </c>
      <c r="I17" s="18" t="b">
        <f t="shared" si="0"/>
        <v>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1183</v>
      </c>
      <c r="B18" s="4" t="str">
        <f>VLOOKUP(A18,Totaal!$A$2:$H$1359,2,FALSE)</f>
        <v>W08</v>
      </c>
      <c r="C18" s="4" t="str">
        <f>VLOOKUP(A18,Totaal!$A$2:$H$1359,3,FALSE)</f>
        <v>REC</v>
      </c>
      <c r="D18" s="8">
        <f>VLOOKUP(A18,Totaal!$A$2:$H$1359,4,FALSE)</f>
        <v>43415</v>
      </c>
      <c r="E18" s="9">
        <f>VLOOKUP(A18,Totaal!$A$2:$H$1359,5,FALSE)</f>
        <v>0.86805555555555558</v>
      </c>
      <c r="F18" s="4" t="str">
        <f>VLOOKUP(A18,Totaal!$A$2:$H$1359,6,FALSE)</f>
        <v>Mighty Penguins</v>
      </c>
      <c r="G18" s="4" t="str">
        <f>VLOOKUP(A18,Totaal!$A$2:$H$1359,7,FALSE)</f>
        <v>Bulldogs Liège</v>
      </c>
      <c r="H18" s="4" t="str">
        <f>VLOOKUP(A18,Totaal!$A$2:$H$1359,8,FALSE)</f>
        <v>Leuven</v>
      </c>
      <c r="I18" s="18" t="b">
        <f t="shared" si="0"/>
        <v>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idden="1" x14ac:dyDescent="0.2">
      <c r="A19" s="4">
        <v>1198</v>
      </c>
      <c r="B19" s="4" t="str">
        <f>VLOOKUP(A19,Totaal!$A$2:$H$1359,2,FALSE)</f>
        <v>W09</v>
      </c>
      <c r="C19" s="4" t="str">
        <f>VLOOKUP(A19,Totaal!$A$2:$H$1359,3,FALSE)</f>
        <v>REC</v>
      </c>
      <c r="D19" s="8">
        <f>VLOOKUP(A19,Totaal!$A$2:$H$1359,4,FALSE)</f>
        <v>43421</v>
      </c>
      <c r="E19" s="9">
        <f>VLOOKUP(A19,Totaal!$A$2:$H$1359,5,FALSE)</f>
        <v>0.90277777777777779</v>
      </c>
      <c r="F19" s="4" t="str">
        <f>VLOOKUP(A19,Totaal!$A$2:$H$1359,6,FALSE)</f>
        <v>Brussels Trouts</v>
      </c>
      <c r="G19" s="4" t="str">
        <f>VLOOKUP(A19,Totaal!$A$2:$H$1359,7,FALSE)</f>
        <v>Chiefs Leuven</v>
      </c>
      <c r="H19" s="4" t="str">
        <f>VLOOKUP(A19,Totaal!$A$2:$H$1359,8,FALSE)</f>
        <v>Leuven</v>
      </c>
      <c r="I19" s="18" t="b">
        <f t="shared" si="0"/>
        <v>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1187</v>
      </c>
      <c r="B20" s="4" t="str">
        <f>VLOOKUP(A20,Totaal!$A$2:$H$1359,2,FALSE)</f>
        <v>W09</v>
      </c>
      <c r="C20" s="4" t="str">
        <f>VLOOKUP(A20,Totaal!$A$2:$H$1359,3,FALSE)</f>
        <v>REC</v>
      </c>
      <c r="D20" s="8">
        <f>VLOOKUP(A20,Totaal!$A$2:$H$1359,4,FALSE)</f>
        <v>43422</v>
      </c>
      <c r="E20" s="9">
        <f>VLOOKUP(A20,Totaal!$A$2:$H$1359,5,FALSE)</f>
        <v>0.86805555555555558</v>
      </c>
      <c r="F20" s="4" t="str">
        <f>VLOOKUP(A20,Totaal!$A$2:$H$1359,6,FALSE)</f>
        <v>Mighty Penguins</v>
      </c>
      <c r="G20" s="4" t="str">
        <f>VLOOKUP(A20,Totaal!$A$2:$H$1359,7,FALSE)</f>
        <v>Liedekerke Lions Yellow</v>
      </c>
      <c r="H20" s="4" t="str">
        <f>VLOOKUP(A20,Totaal!$A$2:$H$1359,8,FALSE)</f>
        <v>Leuven</v>
      </c>
      <c r="I20" s="18" t="b">
        <f t="shared" si="0"/>
        <v>1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idden="1" x14ac:dyDescent="0.2">
      <c r="A21" s="4">
        <v>1217</v>
      </c>
      <c r="B21" s="4" t="str">
        <f>VLOOKUP(A21,Totaal!$A$2:$H$1359,2,FALSE)</f>
        <v>W10</v>
      </c>
      <c r="C21" s="4" t="str">
        <f>VLOOKUP(A21,Totaal!$A$2:$H$1359,3,FALSE)</f>
        <v>REC</v>
      </c>
      <c r="D21" s="8">
        <f>VLOOKUP(A21,Totaal!$A$2:$H$1359,4,FALSE)</f>
        <v>43428</v>
      </c>
      <c r="E21" s="9">
        <f>VLOOKUP(A21,Totaal!$A$2:$H$1359,5,FALSE)</f>
        <v>0.85416666666666663</v>
      </c>
      <c r="F21" s="4" t="str">
        <f>VLOOKUP(A21,Totaal!$A$2:$H$1359,6,FALSE)</f>
        <v>Antwerp Phantoms Ice Holes</v>
      </c>
      <c r="G21" s="4" t="str">
        <f>VLOOKUP(A21,Totaal!$A$2:$H$1359,7,FALSE)</f>
        <v>Brussels Trouts</v>
      </c>
      <c r="H21" s="4" t="str">
        <f>VLOOKUP(A21,Totaal!$A$2:$H$1359,8,FALSE)</f>
        <v>Antwerpen</v>
      </c>
      <c r="I21" s="18" t="b">
        <f t="shared" si="0"/>
        <v>0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1119</v>
      </c>
      <c r="B22" s="4" t="str">
        <f>VLOOKUP(A22,Totaal!$A$2:$H$1359,2,FALSE)</f>
        <v>W10</v>
      </c>
      <c r="C22" s="4" t="str">
        <f>VLOOKUP(A22,Totaal!$A$2:$H$1359,3,FALSE)</f>
        <v>REC</v>
      </c>
      <c r="D22" s="8">
        <f>VLOOKUP(A22,Totaal!$A$2:$H$1359,4,FALSE)</f>
        <v>43429</v>
      </c>
      <c r="E22" s="9">
        <f>VLOOKUP(A22,Totaal!$A$2:$H$1359,5,FALSE)</f>
        <v>0.75</v>
      </c>
      <c r="F22" s="4" t="str">
        <f>VLOOKUP(A22,Totaal!$A$2:$H$1359,6,FALSE)</f>
        <v>Bulldogs Liège Ladies</v>
      </c>
      <c r="G22" s="4" t="str">
        <f>VLOOKUP(A22,Totaal!$A$2:$H$1359,7,FALSE)</f>
        <v>Mighty Penguins</v>
      </c>
      <c r="H22" s="4" t="str">
        <f>VLOOKUP(A22,Totaal!$A$2:$H$1359,8,FALSE)</f>
        <v>Luik</v>
      </c>
      <c r="I22" s="18" t="b">
        <f t="shared" si="0"/>
        <v>1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idden="1" x14ac:dyDescent="0.2">
      <c r="A23" s="4">
        <v>1200</v>
      </c>
      <c r="B23" s="4" t="str">
        <f>VLOOKUP(A23,Totaal!$A$2:$H$1359,2,FALSE)</f>
        <v>W11</v>
      </c>
      <c r="C23" s="4" t="str">
        <f>VLOOKUP(A23,Totaal!$A$2:$H$1359,3,FALSE)</f>
        <v>REC</v>
      </c>
      <c r="D23" s="8">
        <f>VLOOKUP(A23,Totaal!$A$2:$H$1359,4,FALSE)</f>
        <v>43435</v>
      </c>
      <c r="E23" s="9">
        <f>VLOOKUP(A23,Totaal!$A$2:$H$1359,5,FALSE)</f>
        <v>0.90625</v>
      </c>
      <c r="F23" s="4" t="str">
        <f>VLOOKUP(A23,Totaal!$A$2:$H$1359,6,FALSE)</f>
        <v>Brussels Trouts</v>
      </c>
      <c r="G23" s="4" t="str">
        <f>VLOOKUP(A23,Totaal!$A$2:$H$1359,7,FALSE)</f>
        <v>Bulldogs Liège</v>
      </c>
      <c r="H23" s="4" t="str">
        <f>VLOOKUP(A23,Totaal!$A$2:$H$1359,8,FALSE)</f>
        <v>Leuven</v>
      </c>
      <c r="I23" s="18" t="b">
        <f t="shared" si="0"/>
        <v>0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1184</v>
      </c>
      <c r="B24" s="4" t="str">
        <f>VLOOKUP(A24,Totaal!$A$2:$H$1359,2,FALSE)</f>
        <v>W11</v>
      </c>
      <c r="C24" s="4" t="str">
        <f>VLOOKUP(A24,Totaal!$A$2:$H$1359,3,FALSE)</f>
        <v>REC</v>
      </c>
      <c r="D24" s="8">
        <f>VLOOKUP(A24,Totaal!$A$2:$H$1359,4,FALSE)</f>
        <v>43436</v>
      </c>
      <c r="E24" s="9">
        <f>VLOOKUP(A24,Totaal!$A$2:$H$1359,5,FALSE)</f>
        <v>0.83333333333333337</v>
      </c>
      <c r="F24" s="4" t="str">
        <f>VLOOKUP(A24,Totaal!$A$2:$H$1359,6,FALSE)</f>
        <v>Mighty Penguins</v>
      </c>
      <c r="G24" s="4" t="str">
        <f>VLOOKUP(A24,Totaal!$A$2:$H$1359,7,FALSE)</f>
        <v>Antwerp Phantoms A</v>
      </c>
      <c r="H24" s="4" t="str">
        <f>VLOOKUP(A24,Totaal!$A$2:$H$1359,8,FALSE)</f>
        <v>Leuven</v>
      </c>
      <c r="I24" s="18" t="b">
        <f t="shared" si="0"/>
        <v>1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idden="1" x14ac:dyDescent="0.2">
      <c r="A25" s="4">
        <v>722</v>
      </c>
      <c r="B25" s="4" t="str">
        <f>VLOOKUP(A25,Totaal!$A$2:$H$1359,2,FALSE)</f>
        <v>W11</v>
      </c>
      <c r="C25" s="4" t="str">
        <f>VLOOKUP(A25,Totaal!$A$2:$H$1359,3,FALSE)</f>
        <v>D2</v>
      </c>
      <c r="D25" s="8">
        <f>VLOOKUP(A25,Totaal!$A$2:$H$1359,4,FALSE)</f>
        <v>43436</v>
      </c>
      <c r="E25" s="9">
        <f>VLOOKUP(A25,Totaal!$A$2:$H$1359,5,FALSE)</f>
        <v>0.74305555555555558</v>
      </c>
      <c r="F25" s="4" t="str">
        <f>VLOOKUP(A25,Totaal!$A$2:$H$1359,6,FALSE)</f>
        <v>Flying Turtles</v>
      </c>
      <c r="G25" s="4" t="str">
        <f>VLOOKUP(A25,Totaal!$A$2:$H$1359,7,FALSE)</f>
        <v>HYC New Stars</v>
      </c>
      <c r="H25" s="4" t="str">
        <f>VLOOKUP(A25,Totaal!$A$2:$H$1359,8,FALSE)</f>
        <v>Leuven</v>
      </c>
      <c r="I25" s="18" t="b">
        <f t="shared" si="0"/>
        <v>0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idden="1" x14ac:dyDescent="0.2">
      <c r="A26" s="4">
        <v>1199</v>
      </c>
      <c r="B26" s="4" t="str">
        <f>VLOOKUP(A26,Totaal!$A$2:$H$1359,2,FALSE)</f>
        <v>W12</v>
      </c>
      <c r="C26" s="4" t="str">
        <f>VLOOKUP(A26,Totaal!$A$2:$H$1359,3,FALSE)</f>
        <v>REC</v>
      </c>
      <c r="D26" s="8">
        <f>VLOOKUP(A26,Totaal!$A$2:$H$1359,4,FALSE)</f>
        <v>43442</v>
      </c>
      <c r="E26" s="9">
        <f>VLOOKUP(A26,Totaal!$A$2:$H$1359,5,FALSE)</f>
        <v>0.89236111111111116</v>
      </c>
      <c r="F26" s="4" t="str">
        <f>VLOOKUP(A26,Totaal!$A$2:$H$1359,6,FALSE)</f>
        <v>Brussels Trouts</v>
      </c>
      <c r="G26" s="4" t="str">
        <f>VLOOKUP(A26,Totaal!$A$2:$H$1359,7,FALSE)</f>
        <v>Charleroi Red Roosters</v>
      </c>
      <c r="H26" s="4" t="str">
        <f>VLOOKUP(A26,Totaal!$A$2:$H$1359,8,FALSE)</f>
        <v>Leuven</v>
      </c>
      <c r="I26" s="18" t="b">
        <f t="shared" si="0"/>
        <v>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1131</v>
      </c>
      <c r="B27" s="4" t="str">
        <f>VLOOKUP(A27,Totaal!$A$2:$H$1359,2,FALSE)</f>
        <v>W12</v>
      </c>
      <c r="C27" s="4" t="str">
        <f>VLOOKUP(A27,Totaal!$A$2:$H$1359,3,FALSE)</f>
        <v>REC</v>
      </c>
      <c r="D27" s="8">
        <f>VLOOKUP(A27,Totaal!$A$2:$H$1359,4,FALSE)</f>
        <v>43443</v>
      </c>
      <c r="E27" s="9">
        <f>VLOOKUP(A27,Totaal!$A$2:$H$1359,5,FALSE)</f>
        <v>0.83333333333333337</v>
      </c>
      <c r="F27" s="4" t="str">
        <f>VLOOKUP(A27,Totaal!$A$2:$H$1359,6,FALSE)</f>
        <v>Chiefs Leuven</v>
      </c>
      <c r="G27" s="4" t="str">
        <f>VLOOKUP(A27,Totaal!$A$2:$H$1359,7,FALSE)</f>
        <v>Mighty Penguins</v>
      </c>
      <c r="H27" s="4" t="str">
        <f>VLOOKUP(A27,Totaal!$A$2:$H$1359,8,FALSE)</f>
        <v>Leuven</v>
      </c>
      <c r="I27" s="18" t="b">
        <f t="shared" si="0"/>
        <v>1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idden="1" x14ac:dyDescent="0.2">
      <c r="A28" s="4">
        <v>755</v>
      </c>
      <c r="B28" s="4" t="str">
        <f>VLOOKUP(A28,Totaal!$A$2:$H$1359,2,FALSE)</f>
        <v>W13</v>
      </c>
      <c r="C28" s="4" t="str">
        <f>VLOOKUP(A28,Totaal!$A$2:$H$1359,3,FALSE)</f>
        <v>D2</v>
      </c>
      <c r="D28" s="8">
        <f>VLOOKUP(A28,Totaal!$A$2:$H$1359,4,FALSE)</f>
        <v>43448</v>
      </c>
      <c r="E28" s="9">
        <f>VLOOKUP(A28,Totaal!$A$2:$H$1359,5,FALSE)</f>
        <v>0.88541666666666663</v>
      </c>
      <c r="F28" s="4" t="str">
        <f>VLOOKUP(A28,Totaal!$A$2:$H$1359,6,FALSE)</f>
        <v>HYC Old Stars</v>
      </c>
      <c r="G28" s="4" t="str">
        <f>VLOOKUP(A28,Totaal!$A$2:$H$1359,7,FALSE)</f>
        <v>Flying Turtles</v>
      </c>
      <c r="H28" s="4" t="str">
        <f>VLOOKUP(A28,Totaal!$A$2:$H$1359,8,FALSE)</f>
        <v>Herentals</v>
      </c>
      <c r="I28" s="18" t="b">
        <f t="shared" si="0"/>
        <v>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1189</v>
      </c>
      <c r="B29" s="4" t="str">
        <f>VLOOKUP(A29,Totaal!$A$2:$H$1359,2,FALSE)</f>
        <v>W13</v>
      </c>
      <c r="C29" s="4" t="str">
        <f>VLOOKUP(A29,Totaal!$A$2:$H$1359,3,FALSE)</f>
        <v>REC</v>
      </c>
      <c r="D29" s="8">
        <f>VLOOKUP(A29,Totaal!$A$2:$H$1359,4,FALSE)</f>
        <v>43449</v>
      </c>
      <c r="E29" s="9">
        <f>VLOOKUP(A29,Totaal!$A$2:$H$1359,5,FALSE)</f>
        <v>0.90625</v>
      </c>
      <c r="F29" s="4" t="str">
        <f>VLOOKUP(A29,Totaal!$A$2:$H$1359,6,FALSE)</f>
        <v>Mighty Penguins</v>
      </c>
      <c r="G29" s="4" t="str">
        <f>VLOOKUP(A29,Totaal!$A$2:$H$1359,7,FALSE)</f>
        <v>Coldplay Sharks</v>
      </c>
      <c r="H29" s="4" t="str">
        <f>VLOOKUP(A29,Totaal!$A$2:$H$1359,8,FALSE)</f>
        <v>Leuven</v>
      </c>
      <c r="I29" s="18" t="b">
        <f t="shared" si="0"/>
        <v>1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1193</v>
      </c>
      <c r="B30" s="4" t="str">
        <f>VLOOKUP(A30,Totaal!$A$2:$H$1359,2,FALSE)</f>
        <v>W14</v>
      </c>
      <c r="C30" s="4" t="str">
        <f>VLOOKUP(A30,Totaal!$A$2:$H$1359,3,FALSE)</f>
        <v>REC</v>
      </c>
      <c r="D30" s="8">
        <f>VLOOKUP(A30,Totaal!$A$2:$H$1359,4,FALSE)</f>
        <v>43456</v>
      </c>
      <c r="E30" s="9">
        <f>VLOOKUP(A30,Totaal!$A$2:$H$1359,5,FALSE)</f>
        <v>0.90277777777777779</v>
      </c>
      <c r="F30" s="4" t="str">
        <f>VLOOKUP(A30,Totaal!$A$2:$H$1359,6,FALSE)</f>
        <v>Brussels Trouts</v>
      </c>
      <c r="G30" s="4" t="str">
        <f>VLOOKUP(A30,Totaal!$A$2:$H$1359,7,FALSE)</f>
        <v>Mighty Penguins</v>
      </c>
      <c r="H30" s="4" t="str">
        <f>VLOOKUP(A30,Totaal!$A$2:$H$1359,8,FALSE)</f>
        <v>Leuven</v>
      </c>
      <c r="I30" s="18" t="b">
        <f t="shared" si="0"/>
        <v>1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1193</v>
      </c>
      <c r="B31" s="4" t="str">
        <f>VLOOKUP(A31,Totaal!$A$2:$H$1359,2,FALSE)</f>
        <v>W14</v>
      </c>
      <c r="C31" s="4" t="str">
        <f>VLOOKUP(A31,Totaal!$A$2:$H$1359,3,FALSE)</f>
        <v>REC</v>
      </c>
      <c r="D31" s="8">
        <f>VLOOKUP(A31,Totaal!$A$2:$H$1359,4,FALSE)</f>
        <v>43456</v>
      </c>
      <c r="E31" s="9">
        <f>VLOOKUP(A31,Totaal!$A$2:$H$1359,5,FALSE)</f>
        <v>0.90277777777777779</v>
      </c>
      <c r="F31" s="4" t="str">
        <f>VLOOKUP(A31,Totaal!$A$2:$H$1359,6,FALSE)</f>
        <v>Brussels Trouts</v>
      </c>
      <c r="G31" s="4" t="str">
        <f>VLOOKUP(A31,Totaal!$A$2:$H$1359,7,FALSE)</f>
        <v>Mighty Penguins</v>
      </c>
      <c r="H31" s="4" t="str">
        <f>VLOOKUP(A31,Totaal!$A$2:$H$1359,8,FALSE)</f>
        <v>Leuven</v>
      </c>
      <c r="I31" s="18" t="b">
        <f t="shared" si="0"/>
        <v>1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idden="1" x14ac:dyDescent="0.2">
      <c r="A32" s="4">
        <v>685</v>
      </c>
      <c r="B32" s="4" t="str">
        <f>VLOOKUP(A32,Totaal!$A$2:$H$1359,2,FALSE)</f>
        <v>W14</v>
      </c>
      <c r="C32" s="4" t="str">
        <f>VLOOKUP(A32,Totaal!$A$2:$H$1359,3,FALSE)</f>
        <v>D2</v>
      </c>
      <c r="D32" s="8">
        <f>VLOOKUP(A32,Totaal!$A$2:$H$1359,4,FALSE)</f>
        <v>43456</v>
      </c>
      <c r="E32" s="9">
        <f>VLOOKUP(A32,Totaal!$A$2:$H$1359,5,FALSE)</f>
        <v>0.83333333333333337</v>
      </c>
      <c r="F32" s="4" t="str">
        <f>VLOOKUP(A32,Totaal!$A$2:$H$1359,6,FALSE)</f>
        <v>Icetigers Turnhout</v>
      </c>
      <c r="G32" s="4" t="str">
        <f>VLOOKUP(A32,Totaal!$A$2:$H$1359,7,FALSE)</f>
        <v>Flying Turtles</v>
      </c>
      <c r="H32" s="4" t="str">
        <f>VLOOKUP(A32,Totaal!$A$2:$H$1359,8,FALSE)</f>
        <v>Turnhout</v>
      </c>
      <c r="I32" s="18" t="b">
        <f t="shared" si="0"/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idden="1" x14ac:dyDescent="0.2">
      <c r="A33" s="4">
        <v>713</v>
      </c>
      <c r="B33" s="4" t="str">
        <f>VLOOKUP(A33,Totaal!$A$2:$H$1359,2,FALSE)</f>
        <v>W15</v>
      </c>
      <c r="C33" s="4" t="str">
        <f>VLOOKUP(A33,Totaal!$A$2:$H$1359,3,FALSE)</f>
        <v>D2</v>
      </c>
      <c r="D33" s="8">
        <f>VLOOKUP(A33,Totaal!$A$2:$H$1359,4,FALSE)</f>
        <v>43462</v>
      </c>
      <c r="E33" s="9">
        <f>VLOOKUP(A33,Totaal!$A$2:$H$1359,5,FALSE)</f>
        <v>0.88541666666666663</v>
      </c>
      <c r="F33" s="4" t="str">
        <f>VLOOKUP(A33,Totaal!$A$2:$H$1359,6,FALSE)</f>
        <v>Charleroi Red Roosters</v>
      </c>
      <c r="G33" s="4" t="str">
        <f>VLOOKUP(A33,Totaal!$A$2:$H$1359,7,FALSE)</f>
        <v>Flying Turtles</v>
      </c>
      <c r="H33" s="4" t="str">
        <f>VLOOKUP(A33,Totaal!$A$2:$H$1359,8,FALSE)</f>
        <v>Charleroi</v>
      </c>
      <c r="I33" s="18" t="b">
        <f t="shared" si="0"/>
        <v>0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idden="1" x14ac:dyDescent="0.2">
      <c r="A34" s="4">
        <v>1171</v>
      </c>
      <c r="B34" s="4" t="str">
        <f>VLOOKUP(A34,Totaal!$A$2:$H$1359,2,FALSE)</f>
        <v>W15</v>
      </c>
      <c r="C34" s="4" t="str">
        <f>VLOOKUP(A34,Totaal!$A$2:$H$1359,3,FALSE)</f>
        <v>REC</v>
      </c>
      <c r="D34" s="8">
        <f>VLOOKUP(A34,Totaal!$A$2:$H$1359,4,FALSE)</f>
        <v>43463</v>
      </c>
      <c r="E34" s="9">
        <f>VLOOKUP(A34,Totaal!$A$2:$H$1359,5,FALSE)</f>
        <v>0.8125</v>
      </c>
      <c r="F34" s="4" t="str">
        <f>VLOOKUP(A34,Totaal!$A$2:$H$1359,6,FALSE)</f>
        <v>Charleroi Red Roosters</v>
      </c>
      <c r="G34" s="4" t="str">
        <f>VLOOKUP(A34,Totaal!$A$2:$H$1359,7,FALSE)</f>
        <v>Brussels Trouts</v>
      </c>
      <c r="H34" s="4" t="str">
        <f>VLOOKUP(A34,Totaal!$A$2:$H$1359,8,FALSE)</f>
        <v>Charleroi</v>
      </c>
      <c r="I34" s="18" t="b">
        <f t="shared" si="0"/>
        <v>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1185</v>
      </c>
      <c r="B35" s="4" t="str">
        <f>VLOOKUP(A35,Totaal!$A$2:$H$1359,2,FALSE)</f>
        <v>W16</v>
      </c>
      <c r="C35" s="4" t="str">
        <f>VLOOKUP(A35,Totaal!$A$2:$H$1359,3,FALSE)</f>
        <v>REC</v>
      </c>
      <c r="D35" s="8">
        <f>VLOOKUP(A35,Totaal!$A$2:$H$1359,4,FALSE)</f>
        <v>43471</v>
      </c>
      <c r="E35" s="9">
        <f>VLOOKUP(A35,Totaal!$A$2:$H$1359,5,FALSE)</f>
        <v>0.83333333333333337</v>
      </c>
      <c r="F35" s="4" t="str">
        <f>VLOOKUP(A35,Totaal!$A$2:$H$1359,6,FALSE)</f>
        <v>Mighty Penguins</v>
      </c>
      <c r="G35" s="4" t="str">
        <f>VLOOKUP(A35,Totaal!$A$2:$H$1359,7,FALSE)</f>
        <v>Bulldogs Liège Ladies</v>
      </c>
      <c r="H35" s="4" t="str">
        <f>VLOOKUP(A35,Totaal!$A$2:$H$1359,8,FALSE)</f>
        <v>Leuven</v>
      </c>
      <c r="I35" s="18" t="b">
        <f t="shared" si="0"/>
        <v>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idden="1" x14ac:dyDescent="0.2">
      <c r="A36" s="4">
        <v>1137</v>
      </c>
      <c r="B36" s="4" t="str">
        <f>VLOOKUP(A36,Totaal!$A$2:$H$1359,2,FALSE)</f>
        <v>W16</v>
      </c>
      <c r="C36" s="4" t="str">
        <f>VLOOKUP(A36,Totaal!$A$2:$H$1359,3,FALSE)</f>
        <v>REC</v>
      </c>
      <c r="D36" s="8">
        <f>VLOOKUP(A36,Totaal!$A$2:$H$1359,4,FALSE)</f>
        <v>43471</v>
      </c>
      <c r="E36" s="9">
        <f>VLOOKUP(A36,Totaal!$A$2:$H$1359,5,FALSE)</f>
        <v>0.74305555555555558</v>
      </c>
      <c r="F36" s="4" t="str">
        <f>VLOOKUP(A36,Totaal!$A$2:$H$1359,6,FALSE)</f>
        <v>Chiefs Leuven</v>
      </c>
      <c r="G36" s="4" t="str">
        <f>VLOOKUP(A36,Totaal!$A$2:$H$1359,7,FALSE)</f>
        <v>Brussels Trouts</v>
      </c>
      <c r="H36" s="4" t="str">
        <f>VLOOKUP(A36,Totaal!$A$2:$H$1359,8,FALSE)</f>
        <v>Leuven</v>
      </c>
      <c r="I36" s="18" t="b">
        <f t="shared" si="0"/>
        <v>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idden="1" x14ac:dyDescent="0.2">
      <c r="A37" s="4">
        <v>1101</v>
      </c>
      <c r="B37" s="4" t="str">
        <f>VLOOKUP(A37,Totaal!$A$2:$H$1359,2,FALSE)</f>
        <v>W17</v>
      </c>
      <c r="C37" s="4" t="str">
        <f>VLOOKUP(A37,Totaal!$A$2:$H$1359,3,FALSE)</f>
        <v>REC</v>
      </c>
      <c r="D37" s="8">
        <f>VLOOKUP(A37,Totaal!$A$2:$H$1359,4,FALSE)</f>
        <v>43477</v>
      </c>
      <c r="E37" s="9">
        <f>VLOOKUP(A37,Totaal!$A$2:$H$1359,5,FALSE)</f>
        <v>0.88541666666666663</v>
      </c>
      <c r="F37" s="4" t="str">
        <f>VLOOKUP(A37,Totaal!$A$2:$H$1359,6,FALSE)</f>
        <v>Bulldogs Liège</v>
      </c>
      <c r="G37" s="4" t="str">
        <f>VLOOKUP(A37,Totaal!$A$2:$H$1359,7,FALSE)</f>
        <v>Brussels Trouts</v>
      </c>
      <c r="H37" s="4" t="str">
        <f>VLOOKUP(A37,Totaal!$A$2:$H$1359,8,FALSE)</f>
        <v>Luik</v>
      </c>
      <c r="I37" s="18" t="b">
        <f t="shared" si="0"/>
        <v>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1216</v>
      </c>
      <c r="B38" s="4" t="str">
        <f>VLOOKUP(A38,Totaal!$A$2:$H$1359,2,FALSE)</f>
        <v>W17</v>
      </c>
      <c r="C38" s="4" t="str">
        <f>VLOOKUP(A38,Totaal!$A$2:$H$1359,3,FALSE)</f>
        <v>REC</v>
      </c>
      <c r="D38" s="8">
        <f>VLOOKUP(A38,Totaal!$A$2:$H$1359,4,FALSE)</f>
        <v>43478</v>
      </c>
      <c r="E38" s="9">
        <f>VLOOKUP(A38,Totaal!$A$2:$H$1359,5,FALSE)</f>
        <v>0.52083333333333337</v>
      </c>
      <c r="F38" s="4" t="str">
        <f>VLOOKUP(A38,Totaal!$A$2:$H$1359,6,FALSE)</f>
        <v>Antwerp Phantoms Ice Holes</v>
      </c>
      <c r="G38" s="4" t="str">
        <f>VLOOKUP(A38,Totaal!$A$2:$H$1359,7,FALSE)</f>
        <v>Mighty Penguins</v>
      </c>
      <c r="H38" s="4" t="str">
        <f>VLOOKUP(A38,Totaal!$A$2:$H$1359,8,FALSE)</f>
        <v>Antwerpen</v>
      </c>
      <c r="I38" s="18" t="b">
        <f t="shared" si="0"/>
        <v>1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idden="1" x14ac:dyDescent="0.2">
      <c r="A39" s="4">
        <v>724</v>
      </c>
      <c r="B39" s="4" t="str">
        <f>VLOOKUP(A39,Totaal!$A$2:$H$1359,2,FALSE)</f>
        <v>W17</v>
      </c>
      <c r="C39" s="4" t="str">
        <f>VLOOKUP(A39,Totaal!$A$2:$H$1359,3,FALSE)</f>
        <v>D2</v>
      </c>
      <c r="D39" s="8">
        <f>VLOOKUP(A39,Totaal!$A$2:$H$1359,4,FALSE)</f>
        <v>43478</v>
      </c>
      <c r="E39" s="9">
        <f>VLOOKUP(A39,Totaal!$A$2:$H$1359,5,FALSE)</f>
        <v>0.83333333333333337</v>
      </c>
      <c r="F39" s="4" t="str">
        <f>VLOOKUP(A39,Totaal!$A$2:$H$1359,6,FALSE)</f>
        <v>Flying Turtles</v>
      </c>
      <c r="G39" s="4" t="str">
        <f>VLOOKUP(A39,Totaal!$A$2:$H$1359,7,FALSE)</f>
        <v>Coldplay Sharks</v>
      </c>
      <c r="H39" s="4" t="str">
        <f>VLOOKUP(A39,Totaal!$A$2:$H$1359,8,FALSE)</f>
        <v>Leuven</v>
      </c>
      <c r="I39" s="18" t="b">
        <f t="shared" si="0"/>
        <v>0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idden="1" x14ac:dyDescent="0.2">
      <c r="A40" s="4">
        <v>1203</v>
      </c>
      <c r="B40" s="4" t="str">
        <f>VLOOKUP(A40,Totaal!$A$2:$H$1359,2,FALSE)</f>
        <v>W18</v>
      </c>
      <c r="C40" s="4" t="str">
        <f>VLOOKUP(A40,Totaal!$A$2:$H$1359,3,FALSE)</f>
        <v>REC</v>
      </c>
      <c r="D40" s="8">
        <f>VLOOKUP(A40,Totaal!$A$2:$H$1359,4,FALSE)</f>
        <v>43484</v>
      </c>
      <c r="E40" s="9">
        <f>VLOOKUP(A40,Totaal!$A$2:$H$1359,5,FALSE)</f>
        <v>0.375</v>
      </c>
      <c r="F40" s="4" t="str">
        <f>VLOOKUP(A40,Totaal!$A$2:$H$1359,6,FALSE)</f>
        <v>Hitmen Heist</v>
      </c>
      <c r="G40" s="4" t="str">
        <f>VLOOKUP(A40,Totaal!$A$2:$H$1359,7,FALSE)</f>
        <v>Brussels Trouts</v>
      </c>
      <c r="H40" s="4" t="str">
        <f>VLOOKUP(A40,Totaal!$A$2:$H$1359,8,FALSE)</f>
        <v>Heist</v>
      </c>
      <c r="I40" s="18" t="b">
        <f t="shared" si="0"/>
        <v>0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idden="1" x14ac:dyDescent="0.2">
      <c r="A41" s="4">
        <v>764</v>
      </c>
      <c r="B41" s="4" t="str">
        <f>VLOOKUP(A41,Totaal!$A$2:$H$1359,2,FALSE)</f>
        <v>W18</v>
      </c>
      <c r="C41" s="4" t="str">
        <f>VLOOKUP(A41,Totaal!$A$2:$H$1359,3,FALSE)</f>
        <v>D2</v>
      </c>
      <c r="D41" s="8">
        <f>VLOOKUP(A41,Totaal!$A$2:$H$1359,4,FALSE)</f>
        <v>43484</v>
      </c>
      <c r="E41" s="9">
        <f>VLOOKUP(A41,Totaal!$A$2:$H$1359,5,FALSE)</f>
        <v>0.85416666666666663</v>
      </c>
      <c r="F41" s="4" t="str">
        <f>VLOOKUP(A41,Totaal!$A$2:$H$1359,6,FALSE)</f>
        <v>Limburg One</v>
      </c>
      <c r="G41" s="4" t="str">
        <f>VLOOKUP(A41,Totaal!$A$2:$H$1359,7,FALSE)</f>
        <v>Flying Turtles</v>
      </c>
      <c r="H41" s="4" t="str">
        <f>VLOOKUP(A41,Totaal!$A$2:$H$1359,8,FALSE)</f>
        <v>Hasselt</v>
      </c>
      <c r="I41" s="18" t="b">
        <f t="shared" si="0"/>
        <v>0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idden="1" x14ac:dyDescent="0.2">
      <c r="A42" s="4">
        <v>1191</v>
      </c>
      <c r="B42" s="4" t="str">
        <f>VLOOKUP(A42,Totaal!$A$2:$H$1359,2,FALSE)</f>
        <v>W18</v>
      </c>
      <c r="C42" s="4" t="str">
        <f>VLOOKUP(A42,Totaal!$A$2:$H$1359,3,FALSE)</f>
        <v>REC</v>
      </c>
      <c r="D42" s="8">
        <f>VLOOKUP(A42,Totaal!$A$2:$H$1359,4,FALSE)</f>
        <v>43484</v>
      </c>
      <c r="E42" s="9">
        <f>VLOOKUP(A42,Totaal!$A$2:$H$1359,5,FALSE)</f>
        <v>0.81597222222222221</v>
      </c>
      <c r="F42" s="4" t="str">
        <f>VLOOKUP(A42,Totaal!$A$2:$H$1359,6,FALSE)</f>
        <v>Brussels Trouts</v>
      </c>
      <c r="G42" s="4" t="str">
        <f>VLOOKUP(A42,Totaal!$A$2:$H$1359,7,FALSE)</f>
        <v>Liedekerke Lions Blue</v>
      </c>
      <c r="H42" s="4" t="str">
        <f>VLOOKUP(A42,Totaal!$A$2:$H$1359,8,FALSE)</f>
        <v>Leuven</v>
      </c>
      <c r="I42" s="18" t="b">
        <f t="shared" si="0"/>
        <v>0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1146</v>
      </c>
      <c r="B43" s="4" t="str">
        <f>VLOOKUP(A43,Totaal!$A$2:$H$1359,2,FALSE)</f>
        <v>W18</v>
      </c>
      <c r="C43" s="4" t="str">
        <f>VLOOKUP(A43,Totaal!$A$2:$H$1359,3,FALSE)</f>
        <v>REC</v>
      </c>
      <c r="D43" s="8">
        <f>VLOOKUP(A43,Totaal!$A$2:$H$1359,4,FALSE)</f>
        <v>43485</v>
      </c>
      <c r="E43" s="9">
        <f>VLOOKUP(A43,Totaal!$A$2:$H$1359,5,FALSE)</f>
        <v>0.80208333333333337</v>
      </c>
      <c r="F43" s="4" t="str">
        <f>VLOOKUP(A43,Totaal!$A$2:$H$1359,6,FALSE)</f>
        <v>Liedekerke Lions Yellow</v>
      </c>
      <c r="G43" s="4" t="str">
        <f>VLOOKUP(A43,Totaal!$A$2:$H$1359,7,FALSE)</f>
        <v>Mighty Penguins</v>
      </c>
      <c r="H43" s="4" t="str">
        <f>VLOOKUP(A43,Totaal!$A$2:$H$1359,8,FALSE)</f>
        <v>Liedekerke</v>
      </c>
      <c r="I43" s="18" t="b">
        <f t="shared" si="0"/>
        <v>1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idden="1" x14ac:dyDescent="0.2">
      <c r="A44" s="4">
        <v>747</v>
      </c>
      <c r="B44" s="4" t="str">
        <f>VLOOKUP(A44,Totaal!$A$2:$H$1359,2,FALSE)</f>
        <v>W19</v>
      </c>
      <c r="C44" s="4" t="str">
        <f>VLOOKUP(A44,Totaal!$A$2:$H$1359,3,FALSE)</f>
        <v>D2</v>
      </c>
      <c r="D44" s="8">
        <f>VLOOKUP(A44,Totaal!$A$2:$H$1359,4,FALSE)</f>
        <v>43492</v>
      </c>
      <c r="E44" s="9">
        <f>VLOOKUP(A44,Totaal!$A$2:$H$1359,5,FALSE)</f>
        <v>0.83333333333333337</v>
      </c>
      <c r="F44" s="4" t="str">
        <f>VLOOKUP(A44,Totaal!$A$2:$H$1359,6,FALSE)</f>
        <v>Flying Turtles</v>
      </c>
      <c r="G44" s="4" t="str">
        <f>VLOOKUP(A44,Totaal!$A$2:$H$1359,7,FALSE)</f>
        <v>Chiefs Leuven</v>
      </c>
      <c r="H44" s="4" t="str">
        <f>VLOOKUP(A44,Totaal!$A$2:$H$1359,8,FALSE)</f>
        <v>Leuven</v>
      </c>
      <c r="I44" s="18" t="b">
        <f t="shared" si="0"/>
        <v>0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1182</v>
      </c>
      <c r="B45" s="4" t="str">
        <f>VLOOKUP(A45,Totaal!$A$2:$H$1359,2,FALSE)</f>
        <v>W20</v>
      </c>
      <c r="C45" s="4" t="str">
        <f>VLOOKUP(A45,Totaal!$A$2:$H$1359,3,FALSE)</f>
        <v>REC</v>
      </c>
      <c r="D45" s="8">
        <f>VLOOKUP(A45,Totaal!$A$2:$H$1359,4,FALSE)</f>
        <v>43498</v>
      </c>
      <c r="E45" s="9">
        <f>VLOOKUP(A45,Totaal!$A$2:$H$1359,5,FALSE)</f>
        <v>0.90625</v>
      </c>
      <c r="F45" s="4" t="str">
        <f>VLOOKUP(A45,Totaal!$A$2:$H$1359,6,FALSE)</f>
        <v>Mighty Penguins</v>
      </c>
      <c r="G45" s="4" t="str">
        <f>VLOOKUP(A45,Totaal!$A$2:$H$1359,7,FALSE)</f>
        <v>Charleroi Red Roosters</v>
      </c>
      <c r="H45" s="4" t="str">
        <f>VLOOKUP(A45,Totaal!$A$2:$H$1359,8,FALSE)</f>
        <v>Leuven</v>
      </c>
      <c r="I45" s="18" t="b">
        <f t="shared" si="0"/>
        <v>1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idden="1" x14ac:dyDescent="0.2">
      <c r="A46" s="4">
        <v>699</v>
      </c>
      <c r="B46" s="4" t="str">
        <f>VLOOKUP(A46,Totaal!$A$2:$H$1359,2,FALSE)</f>
        <v>W20</v>
      </c>
      <c r="C46" s="4" t="str">
        <f>VLOOKUP(A46,Totaal!$A$2:$H$1359,3,FALSE)</f>
        <v>D2</v>
      </c>
      <c r="D46" s="8">
        <f>VLOOKUP(A46,Totaal!$A$2:$H$1359,4,FALSE)</f>
        <v>43498</v>
      </c>
      <c r="E46" s="9">
        <f>VLOOKUP(A46,Totaal!$A$2:$H$1359,5,FALSE)</f>
        <v>0.73958333333333337</v>
      </c>
      <c r="F46" s="4" t="str">
        <f>VLOOKUP(A46,Totaal!$A$2:$H$1359,6,FALSE)</f>
        <v>Antwerp Phantoms</v>
      </c>
      <c r="G46" s="4" t="str">
        <f>VLOOKUP(A46,Totaal!$A$2:$H$1359,7,FALSE)</f>
        <v>Flying Turtles</v>
      </c>
      <c r="H46" s="4" t="str">
        <f>VLOOKUP(A46,Totaal!$A$2:$H$1359,8,FALSE)</f>
        <v>Antwerpen</v>
      </c>
      <c r="I46" s="18" t="b">
        <f t="shared" si="0"/>
        <v>0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idden="1" x14ac:dyDescent="0.2">
      <c r="A47" s="4">
        <v>1197</v>
      </c>
      <c r="B47" s="4" t="str">
        <f>VLOOKUP(A47,Totaal!$A$2:$H$1359,2,FALSE)</f>
        <v>W20</v>
      </c>
      <c r="C47" s="4" t="str">
        <f>VLOOKUP(A47,Totaal!$A$2:$H$1359,3,FALSE)</f>
        <v>REC</v>
      </c>
      <c r="D47" s="8">
        <f>VLOOKUP(A47,Totaal!$A$2:$H$1359,4,FALSE)</f>
        <v>43499</v>
      </c>
      <c r="E47" s="9">
        <f>VLOOKUP(A47,Totaal!$A$2:$H$1359,5,FALSE)</f>
        <v>0.83333333333333337</v>
      </c>
      <c r="F47" s="4" t="str">
        <f>VLOOKUP(A47,Totaal!$A$2:$H$1359,6,FALSE)</f>
        <v>Brussels Trouts</v>
      </c>
      <c r="G47" s="4" t="str">
        <f>VLOOKUP(A47,Totaal!$A$2:$H$1359,7,FALSE)</f>
        <v>Hitmen Heist</v>
      </c>
      <c r="H47" s="4" t="str">
        <f>VLOOKUP(A47,Totaal!$A$2:$H$1359,8,FALSE)</f>
        <v>Leuven</v>
      </c>
      <c r="I47" s="18" t="b">
        <f t="shared" si="0"/>
        <v>0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idden="1" x14ac:dyDescent="0.2">
      <c r="A48" s="4">
        <v>720</v>
      </c>
      <c r="B48" s="4" t="str">
        <f>VLOOKUP(A48,Totaal!$A$2:$H$1359,2,FALSE)</f>
        <v>W21</v>
      </c>
      <c r="C48" s="4" t="str">
        <f>VLOOKUP(A48,Totaal!$A$2:$H$1359,3,FALSE)</f>
        <v>D2</v>
      </c>
      <c r="D48" s="8">
        <f>VLOOKUP(A48,Totaal!$A$2:$H$1359,4,FALSE)</f>
        <v>43505</v>
      </c>
      <c r="E48" s="9">
        <f>VLOOKUP(A48,Totaal!$A$2:$H$1359,5,FALSE)</f>
        <v>0.45833333333333331</v>
      </c>
      <c r="F48" s="4" t="str">
        <f>VLOOKUP(A48,Totaal!$A$2:$H$1359,6,FALSE)</f>
        <v>Flashguns Heist B</v>
      </c>
      <c r="G48" s="4" t="str">
        <f>VLOOKUP(A48,Totaal!$A$2:$H$1359,7,FALSE)</f>
        <v>Flying Turtles</v>
      </c>
      <c r="H48" s="4" t="str">
        <f>VLOOKUP(A48,Totaal!$A$2:$H$1359,8,FALSE)</f>
        <v>Heist</v>
      </c>
      <c r="I48" s="18" t="b">
        <f t="shared" si="0"/>
        <v>0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idden="1" x14ac:dyDescent="0.2">
      <c r="A49" s="4">
        <v>719</v>
      </c>
      <c r="B49" s="4" t="str">
        <f>VLOOKUP(A49,Totaal!$A$2:$H$1359,2,FALSE)</f>
        <v>W21</v>
      </c>
      <c r="C49" s="4" t="str">
        <f>VLOOKUP(A49,Totaal!$A$2:$H$1359,3,FALSE)</f>
        <v>D2</v>
      </c>
      <c r="D49" s="8">
        <f>VLOOKUP(A49,Totaal!$A$2:$H$1359,4,FALSE)</f>
        <v>43506</v>
      </c>
      <c r="E49" s="9">
        <f>VLOOKUP(A49,Totaal!$A$2:$H$1359,5,FALSE)</f>
        <v>0.83333333333333337</v>
      </c>
      <c r="F49" s="4" t="str">
        <f>VLOOKUP(A49,Totaal!$A$2:$H$1359,6,FALSE)</f>
        <v>Flying Turtles</v>
      </c>
      <c r="G49" s="4" t="str">
        <f>VLOOKUP(A49,Totaal!$A$2:$H$1359,7,FALSE)</f>
        <v>Icetigers Turnhout</v>
      </c>
      <c r="H49" s="4" t="str">
        <f>VLOOKUP(A49,Totaal!$A$2:$H$1359,8,FALSE)</f>
        <v>Leuven</v>
      </c>
      <c r="I49" s="18" t="b">
        <f t="shared" si="0"/>
        <v>0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1160</v>
      </c>
      <c r="B50" s="4" t="str">
        <f>VLOOKUP(A50,Totaal!$A$2:$H$1359,2,FALSE)</f>
        <v>W22</v>
      </c>
      <c r="C50" s="4" t="str">
        <f>VLOOKUP(A50,Totaal!$A$2:$H$1359,3,FALSE)</f>
        <v>REC</v>
      </c>
      <c r="D50" s="8">
        <f>VLOOKUP(A50,Totaal!$A$2:$H$1359,4,FALSE)</f>
        <v>43513</v>
      </c>
      <c r="E50" s="9">
        <f>VLOOKUP(A50,Totaal!$A$2:$H$1359,5,FALSE)</f>
        <v>0.80208333333333337</v>
      </c>
      <c r="F50" s="4" t="str">
        <f>VLOOKUP(A50,Totaal!$A$2:$H$1359,6,FALSE)</f>
        <v>Liedekerke Lions Blue</v>
      </c>
      <c r="G50" s="4" t="str">
        <f>VLOOKUP(A50,Totaal!$A$2:$H$1359,7,FALSE)</f>
        <v>Mighty Penguins</v>
      </c>
      <c r="H50" s="4" t="str">
        <f>VLOOKUP(A50,Totaal!$A$2:$H$1359,8,FALSE)</f>
        <v>Liedekerke</v>
      </c>
      <c r="I50" s="18" t="b">
        <f t="shared" si="0"/>
        <v>1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1102</v>
      </c>
      <c r="B51" s="4" t="str">
        <f>VLOOKUP(A51,Totaal!$A$2:$H$1359,2,FALSE)</f>
        <v>W23</v>
      </c>
      <c r="C51" s="4" t="str">
        <f>VLOOKUP(A51,Totaal!$A$2:$H$1359,3,FALSE)</f>
        <v>REC</v>
      </c>
      <c r="D51" s="8">
        <f>VLOOKUP(A51,Totaal!$A$2:$H$1359,4,FALSE)</f>
        <v>43519</v>
      </c>
      <c r="E51" s="9">
        <f>VLOOKUP(A51,Totaal!$A$2:$H$1359,5,FALSE)</f>
        <v>0.88541666666666663</v>
      </c>
      <c r="F51" s="4" t="str">
        <f>VLOOKUP(A51,Totaal!$A$2:$H$1359,6,FALSE)</f>
        <v>Bulldogs Liège</v>
      </c>
      <c r="G51" s="4" t="str">
        <f>VLOOKUP(A51,Totaal!$A$2:$H$1359,7,FALSE)</f>
        <v>Mighty Penguins</v>
      </c>
      <c r="H51" s="4" t="str">
        <f>VLOOKUP(A51,Totaal!$A$2:$H$1359,8,FALSE)</f>
        <v>Luik</v>
      </c>
      <c r="I51" s="18" t="b">
        <f t="shared" si="0"/>
        <v>1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idden="1" x14ac:dyDescent="0.2">
      <c r="A52" s="4">
        <v>1153</v>
      </c>
      <c r="B52" s="4" t="str">
        <f>VLOOKUP(A52,Totaal!$A$2:$H$1359,2,FALSE)</f>
        <v>W23</v>
      </c>
      <c r="C52" s="4" t="str">
        <f>VLOOKUP(A52,Totaal!$A$2:$H$1359,3,FALSE)</f>
        <v>REC</v>
      </c>
      <c r="D52" s="8">
        <f>VLOOKUP(A52,Totaal!$A$2:$H$1359,4,FALSE)</f>
        <v>43519</v>
      </c>
      <c r="E52" s="9">
        <f>VLOOKUP(A52,Totaal!$A$2:$H$1359,5,FALSE)</f>
        <v>0.85416666666666663</v>
      </c>
      <c r="F52" s="4" t="str">
        <f>VLOOKUP(A52,Totaal!$A$2:$H$1359,6,FALSE)</f>
        <v>Liedekerke Lions Blue</v>
      </c>
      <c r="G52" s="4" t="str">
        <f>VLOOKUP(A52,Totaal!$A$2:$H$1359,7,FALSE)</f>
        <v>Brussels Trouts</v>
      </c>
      <c r="H52" s="4" t="str">
        <f>VLOOKUP(A52,Totaal!$A$2:$H$1359,8,FALSE)</f>
        <v>Liedekerke</v>
      </c>
      <c r="I52" s="18" t="b">
        <f t="shared" si="0"/>
        <v>0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idden="1" x14ac:dyDescent="0.2">
      <c r="A53" s="4">
        <v>774</v>
      </c>
      <c r="B53" s="4" t="str">
        <f>VLOOKUP(A53,Totaal!$A$2:$H$1359,2,FALSE)</f>
        <v>W23</v>
      </c>
      <c r="C53" s="4" t="str">
        <f>VLOOKUP(A53,Totaal!$A$2:$H$1359,3,FALSE)</f>
        <v>D2</v>
      </c>
      <c r="D53" s="8">
        <f>VLOOKUP(A53,Totaal!$A$2:$H$1359,4,FALSE)</f>
        <v>43520</v>
      </c>
      <c r="E53" s="9">
        <f>VLOOKUP(A53,Totaal!$A$2:$H$1359,5,FALSE)</f>
        <v>0.83333333333333337</v>
      </c>
      <c r="F53" s="4" t="str">
        <f>VLOOKUP(A53,Totaal!$A$2:$H$1359,6,FALSE)</f>
        <v>Flying Turtles</v>
      </c>
      <c r="G53" s="4" t="str">
        <f>VLOOKUP(A53,Totaal!$A$2:$H$1359,7,FALSE)</f>
        <v>Charleroi Red Roosters</v>
      </c>
      <c r="H53" s="4" t="str">
        <f>VLOOKUP(A53,Totaal!$A$2:$H$1359,8,FALSE)</f>
        <v>Leuven</v>
      </c>
      <c r="I53" s="18" t="b">
        <f t="shared" si="0"/>
        <v>0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1188</v>
      </c>
      <c r="B54" s="4" t="str">
        <f>VLOOKUP(A54,Totaal!$A$2:$H$1359,2,FALSE)</f>
        <v>W24</v>
      </c>
      <c r="C54" s="4" t="str">
        <f>VLOOKUP(A54,Totaal!$A$2:$H$1359,3,FALSE)</f>
        <v>REC</v>
      </c>
      <c r="D54" s="8">
        <f>VLOOKUP(A54,Totaal!$A$2:$H$1359,4,FALSE)</f>
        <v>43526</v>
      </c>
      <c r="E54" s="9">
        <f>VLOOKUP(A54,Totaal!$A$2:$H$1359,5,FALSE)</f>
        <v>0.73263888888888884</v>
      </c>
      <c r="F54" s="4" t="str">
        <f>VLOOKUP(A54,Totaal!$A$2:$H$1359,6,FALSE)</f>
        <v>Mighty Penguins</v>
      </c>
      <c r="G54" s="4" t="str">
        <f>VLOOKUP(A54,Totaal!$A$2:$H$1359,7,FALSE)</f>
        <v>Chiefs Leuven</v>
      </c>
      <c r="H54" s="4" t="str">
        <f>VLOOKUP(A54,Totaal!$A$2:$H$1359,8,FALSE)</f>
        <v>Leuven</v>
      </c>
      <c r="I54" s="18" t="b">
        <f t="shared" si="0"/>
        <v>1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idden="1" x14ac:dyDescent="0.2">
      <c r="A55" s="4">
        <v>1194</v>
      </c>
      <c r="B55" s="4" t="str">
        <f>VLOOKUP(A55,Totaal!$A$2:$H$1359,2,FALSE)</f>
        <v>W24</v>
      </c>
      <c r="C55" s="4" t="str">
        <f>VLOOKUP(A55,Totaal!$A$2:$H$1359,3,FALSE)</f>
        <v>REC</v>
      </c>
      <c r="D55" s="8">
        <f>VLOOKUP(A55,Totaal!$A$2:$H$1359,4,FALSE)</f>
        <v>43527</v>
      </c>
      <c r="E55" s="9">
        <f>VLOOKUP(A55,Totaal!$A$2:$H$1359,5,FALSE)</f>
        <v>0.83333333333333337</v>
      </c>
      <c r="F55" s="4" t="str">
        <f>VLOOKUP(A55,Totaal!$A$2:$H$1359,6,FALSE)</f>
        <v>Brussels Trouts</v>
      </c>
      <c r="G55" s="4" t="str">
        <f>VLOOKUP(A55,Totaal!$A$2:$H$1359,7,FALSE)</f>
        <v>Antwerp Phantoms A</v>
      </c>
      <c r="H55" s="4" t="str">
        <f>VLOOKUP(A55,Totaal!$A$2:$H$1359,8,FALSE)</f>
        <v>Leuven</v>
      </c>
      <c r="I55" s="18" t="b">
        <f t="shared" si="0"/>
        <v>0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1126</v>
      </c>
      <c r="B56" s="4" t="str">
        <f>VLOOKUP(A56,Totaal!$A$2:$H$1359,2,FALSE)</f>
        <v>W25</v>
      </c>
      <c r="C56" s="4" t="str">
        <f>VLOOKUP(A56,Totaal!$A$2:$H$1359,3,FALSE)</f>
        <v>REC</v>
      </c>
      <c r="D56" s="8">
        <f>VLOOKUP(A56,Totaal!$A$2:$H$1359,4,FALSE)</f>
        <v>43533</v>
      </c>
      <c r="E56" s="9">
        <f>VLOOKUP(A56,Totaal!$A$2:$H$1359,5,FALSE)</f>
        <v>0.73958333333333337</v>
      </c>
      <c r="F56" s="4" t="str">
        <f>VLOOKUP(A56,Totaal!$A$2:$H$1359,6,FALSE)</f>
        <v>Antwerp Phantoms A</v>
      </c>
      <c r="G56" s="4" t="str">
        <f>VLOOKUP(A56,Totaal!$A$2:$H$1359,7,FALSE)</f>
        <v>Mighty Penguins</v>
      </c>
      <c r="H56" s="4" t="str">
        <f>VLOOKUP(A56,Totaal!$A$2:$H$1359,8,FALSE)</f>
        <v>Antwerpen</v>
      </c>
      <c r="I56" s="18" t="b">
        <f t="shared" si="0"/>
        <v>1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idden="1" x14ac:dyDescent="0.2">
      <c r="A57" s="4">
        <v>659</v>
      </c>
      <c r="B57" s="4" t="str">
        <f>VLOOKUP(A57,Totaal!$A$2:$H$1359,2,FALSE)</f>
        <v>W25</v>
      </c>
      <c r="C57" s="4" t="str">
        <f>VLOOKUP(A57,Totaal!$A$2:$H$1359,3,FALSE)</f>
        <v>D2</v>
      </c>
      <c r="D57" s="8">
        <f>VLOOKUP(A57,Totaal!$A$2:$H$1359,4,FALSE)</f>
        <v>43534</v>
      </c>
      <c r="E57" s="9">
        <f>VLOOKUP(A57,Totaal!$A$2:$H$1359,5,FALSE)</f>
        <v>0.82291666666666663</v>
      </c>
      <c r="F57" s="4" t="str">
        <f>VLOOKUP(A57,Totaal!$A$2:$H$1359,6,FALSE)</f>
        <v>Flying Turtles</v>
      </c>
      <c r="G57" s="4" t="str">
        <f>VLOOKUP(A57,Totaal!$A$2:$H$1359,7,FALSE)</f>
        <v>Flashguns Heist A</v>
      </c>
      <c r="H57" s="4" t="str">
        <f>VLOOKUP(A57,Totaal!$A$2:$H$1359,8,FALSE)</f>
        <v>Leuven</v>
      </c>
      <c r="I57" s="18" t="b">
        <f t="shared" si="0"/>
        <v>0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idden="1" x14ac:dyDescent="0.2">
      <c r="A58" s="4">
        <v>746</v>
      </c>
      <c r="B58" s="4" t="str">
        <f>VLOOKUP(A58,Totaal!$A$2:$H$1359,2,FALSE)</f>
        <v>W26</v>
      </c>
      <c r="C58" s="4" t="str">
        <f>VLOOKUP(A58,Totaal!$A$2:$H$1359,3,FALSE)</f>
        <v>D2</v>
      </c>
      <c r="D58" s="8">
        <f>VLOOKUP(A58,Totaal!$A$2:$H$1359,4,FALSE)</f>
        <v>43539</v>
      </c>
      <c r="E58" s="9">
        <f>VLOOKUP(A58,Totaal!$A$2:$H$1359,5,FALSE)</f>
        <v>0.88541666666666663</v>
      </c>
      <c r="F58" s="4" t="str">
        <f>VLOOKUP(A58,Totaal!$A$2:$H$1359,6,FALSE)</f>
        <v>HYC New Stars</v>
      </c>
      <c r="G58" s="4" t="str">
        <f>VLOOKUP(A58,Totaal!$A$2:$H$1359,7,FALSE)</f>
        <v>Flying Turtles</v>
      </c>
      <c r="H58" s="4" t="str">
        <f>VLOOKUP(A58,Totaal!$A$2:$H$1359,8,FALSE)</f>
        <v>Herentals</v>
      </c>
      <c r="I58" s="18" t="b">
        <f t="shared" si="0"/>
        <v>0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idden="1" x14ac:dyDescent="0.2">
      <c r="A59" s="4">
        <v>1129</v>
      </c>
      <c r="B59" s="4" t="str">
        <f>VLOOKUP(A59,Totaal!$A$2:$H$1359,2,FALSE)</f>
        <v>W26</v>
      </c>
      <c r="C59" s="4" t="str">
        <f>VLOOKUP(A59,Totaal!$A$2:$H$1359,3,FALSE)</f>
        <v>REC</v>
      </c>
      <c r="D59" s="8">
        <f>VLOOKUP(A59,Totaal!$A$2:$H$1359,4,FALSE)</f>
        <v>43541</v>
      </c>
      <c r="E59" s="9">
        <f>VLOOKUP(A59,Totaal!$A$2:$H$1359,5,FALSE)</f>
        <v>0.85416666666666663</v>
      </c>
      <c r="F59" s="4" t="str">
        <f>VLOOKUP(A59,Totaal!$A$2:$H$1359,6,FALSE)</f>
        <v>Antwerp Phantoms A</v>
      </c>
      <c r="G59" s="4" t="str">
        <f>VLOOKUP(A59,Totaal!$A$2:$H$1359,7,FALSE)</f>
        <v>Brussels Trouts</v>
      </c>
      <c r="H59" s="4" t="str">
        <f>VLOOKUP(A59,Totaal!$A$2:$H$1359,8,FALSE)</f>
        <v>Antwerpen</v>
      </c>
      <c r="I59" s="18" t="b">
        <f t="shared" si="0"/>
        <v>0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1227</v>
      </c>
      <c r="B60" s="4" t="str">
        <f>VLOOKUP(A60,Totaal!$A$2:$H$1359,2,FALSE)</f>
        <v>W26</v>
      </c>
      <c r="C60" s="4" t="str">
        <f>VLOOKUP(A60,Totaal!$A$2:$H$1359,3,FALSE)</f>
        <v>REC</v>
      </c>
      <c r="D60" s="8">
        <f>VLOOKUP(A60,Totaal!$A$2:$H$1359,4,FALSE)</f>
        <v>43541</v>
      </c>
      <c r="E60" s="9">
        <f>VLOOKUP(A60,Totaal!$A$2:$H$1359,5,FALSE)</f>
        <v>0.82291666666666663</v>
      </c>
      <c r="F60" s="4" t="str">
        <f>VLOOKUP(A60,Totaal!$A$2:$H$1359,6,FALSE)</f>
        <v>Mighty Penguins</v>
      </c>
      <c r="G60" s="4" t="str">
        <f>VLOOKUP(A60,Totaal!$A$2:$H$1359,7,FALSE)</f>
        <v>Antwerp Phantoms Ice Holes</v>
      </c>
      <c r="H60" s="4" t="str">
        <f>VLOOKUP(A60,Totaal!$A$2:$H$1359,8,FALSE)</f>
        <v>Leuven</v>
      </c>
      <c r="I60" s="18" t="b">
        <f t="shared" si="0"/>
        <v>1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1207</v>
      </c>
      <c r="B61" s="4" t="str">
        <f>VLOOKUP(A61,Totaal!$A$2:$H$1359,2,FALSE)</f>
        <v>W27</v>
      </c>
      <c r="C61" s="4" t="str">
        <f>VLOOKUP(A61,Totaal!$A$2:$H$1359,3,FALSE)</f>
        <v>REC</v>
      </c>
      <c r="D61" s="8">
        <f>VLOOKUP(A61,Totaal!$A$2:$H$1359,4,FALSE)</f>
        <v>43547</v>
      </c>
      <c r="E61" s="9">
        <f>VLOOKUP(A61,Totaal!$A$2:$H$1359,5,FALSE)</f>
        <v>0.375</v>
      </c>
      <c r="F61" s="4" t="str">
        <f>VLOOKUP(A61,Totaal!$A$2:$H$1359,6,FALSE)</f>
        <v>Hitmen Heist</v>
      </c>
      <c r="G61" s="4" t="str">
        <f>VLOOKUP(A61,Totaal!$A$2:$H$1359,7,FALSE)</f>
        <v>Mighty Penguins</v>
      </c>
      <c r="H61" s="4" t="str">
        <f>VLOOKUP(A61,Totaal!$A$2:$H$1359,8,FALSE)</f>
        <v>Heist</v>
      </c>
      <c r="I61" s="18" t="b">
        <f t="shared" si="0"/>
        <v>1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idden="1" x14ac:dyDescent="0.2">
      <c r="A62" s="4">
        <v>1192</v>
      </c>
      <c r="B62" s="4" t="str">
        <f>VLOOKUP(A62,Totaal!$A$2:$H$1359,2,FALSE)</f>
        <v>W27</v>
      </c>
      <c r="C62" s="4" t="str">
        <f>VLOOKUP(A62,Totaal!$A$2:$H$1359,3,FALSE)</f>
        <v>REC</v>
      </c>
      <c r="D62" s="8">
        <f>VLOOKUP(A62,Totaal!$A$2:$H$1359,4,FALSE)</f>
        <v>43548</v>
      </c>
      <c r="E62" s="9">
        <f>VLOOKUP(A62,Totaal!$A$2:$H$1359,5,FALSE)</f>
        <v>0.73263888888888884</v>
      </c>
      <c r="F62" s="4" t="str">
        <f>VLOOKUP(A62,Totaal!$A$2:$H$1359,6,FALSE)</f>
        <v>Brussels Trouts</v>
      </c>
      <c r="G62" s="4" t="str">
        <f>VLOOKUP(A62,Totaal!$A$2:$H$1359,7,FALSE)</f>
        <v>Coldplay Sharks</v>
      </c>
      <c r="H62" s="4" t="str">
        <f>VLOOKUP(A62,Totaal!$A$2:$H$1359,8,FALSE)</f>
        <v>Leuven</v>
      </c>
      <c r="I62" s="18" t="b">
        <f t="shared" si="0"/>
        <v>0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idden="1" x14ac:dyDescent="0.2">
      <c r="A63" s="4">
        <v>1228</v>
      </c>
      <c r="B63" s="4" t="str">
        <f>VLOOKUP(A63,Totaal!$A$2:$H$1359,2,FALSE)</f>
        <v>W28</v>
      </c>
      <c r="C63" s="4" t="str">
        <f>VLOOKUP(A63,Totaal!$A$2:$H$1359,3,FALSE)</f>
        <v>REC</v>
      </c>
      <c r="D63" s="8">
        <f>VLOOKUP(A63,Totaal!$A$2:$H$1359,4,FALSE)</f>
        <v>43554</v>
      </c>
      <c r="E63" s="9">
        <f>VLOOKUP(A63,Totaal!$A$2:$H$1359,5,FALSE)</f>
        <v>0.47916666666666669</v>
      </c>
      <c r="F63" s="4" t="str">
        <f>VLOOKUP(A63,Totaal!$A$2:$H$1359,6,FALSE)</f>
        <v>Brussels Trouts</v>
      </c>
      <c r="G63" s="4" t="str">
        <f>VLOOKUP(A63,Totaal!$A$2:$H$1359,7,FALSE)</f>
        <v>Antwerp Phantoms Ice Holes</v>
      </c>
      <c r="H63" s="4" t="str">
        <f>VLOOKUP(A63,Totaal!$A$2:$H$1359,8,FALSE)</f>
        <v>Leuven</v>
      </c>
      <c r="I63" s="18" t="b">
        <f t="shared" si="0"/>
        <v>0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idden="1" x14ac:dyDescent="0.2">
      <c r="A64" s="4">
        <v>776</v>
      </c>
      <c r="B64" s="4" t="str">
        <f>VLOOKUP(A64,Totaal!$A$2:$H$1359,2,FALSE)</f>
        <v>W28</v>
      </c>
      <c r="C64" s="4" t="str">
        <f>VLOOKUP(A64,Totaal!$A$2:$H$1359,3,FALSE)</f>
        <v>D2</v>
      </c>
      <c r="D64" s="8">
        <f>VLOOKUP(A64,Totaal!$A$2:$H$1359,4,FALSE)</f>
        <v>43555</v>
      </c>
      <c r="E64" s="9">
        <f>VLOOKUP(A64,Totaal!$A$2:$H$1359,5,FALSE)</f>
        <v>0.82291666666666663</v>
      </c>
      <c r="F64" s="4" t="str">
        <f>VLOOKUP(A64,Totaal!$A$2:$H$1359,6,FALSE)</f>
        <v>Flying Turtles</v>
      </c>
      <c r="G64" s="4" t="str">
        <f>VLOOKUP(A64,Totaal!$A$2:$H$1359,7,FALSE)</f>
        <v>HYC Old Stars</v>
      </c>
      <c r="H64" s="4" t="str">
        <f>VLOOKUP(A64,Totaal!$A$2:$H$1359,8,FALSE)</f>
        <v>Leuven</v>
      </c>
      <c r="I64" s="18" t="b">
        <f t="shared" si="0"/>
        <v>0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idden="1" x14ac:dyDescent="0.2">
      <c r="A65" s="4">
        <v>710</v>
      </c>
      <c r="B65" s="4" t="str">
        <f>VLOOKUP(A65,Totaal!$A$2:$H$1359,2,FALSE)</f>
        <v>W29</v>
      </c>
      <c r="C65" s="4" t="str">
        <f>VLOOKUP(A65,Totaal!$A$2:$H$1359,3,FALSE)</f>
        <v>D2</v>
      </c>
      <c r="D65" s="8">
        <f>VLOOKUP(A65,Totaal!$A$2:$H$1359,4,FALSE)</f>
        <v>43561</v>
      </c>
      <c r="E65" s="9">
        <f>VLOOKUP(A65,Totaal!$A$2:$H$1359,5,FALSE)</f>
        <v>0.45833333333333331</v>
      </c>
      <c r="F65" s="4" t="str">
        <f>VLOOKUP(A65,Totaal!$A$2:$H$1359,6,FALSE)</f>
        <v>Eisberen Heist</v>
      </c>
      <c r="G65" s="4" t="str">
        <f>VLOOKUP(A65,Totaal!$A$2:$H$1359,7,FALSE)</f>
        <v>Flying Turtles</v>
      </c>
      <c r="H65" s="4" t="str">
        <f>VLOOKUP(A65,Totaal!$A$2:$H$1359,8,FALSE)</f>
        <v>Heist</v>
      </c>
      <c r="I65" s="18" t="b">
        <f t="shared" si="0"/>
        <v>0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1186</v>
      </c>
      <c r="B66" s="4" t="str">
        <f>VLOOKUP(A66,Totaal!$A$2:$H$1359,2,FALSE)</f>
        <v>W29</v>
      </c>
      <c r="C66" s="4" t="str">
        <f>VLOOKUP(A66,Totaal!$A$2:$H$1359,3,FALSE)</f>
        <v>REC</v>
      </c>
      <c r="D66" s="8">
        <f>VLOOKUP(A66,Totaal!$A$2:$H$1359,4,FALSE)</f>
        <v>43561</v>
      </c>
      <c r="E66" s="9">
        <f>VLOOKUP(A66,Totaal!$A$2:$H$1359,5,FALSE)</f>
        <v>0.82638888888888884</v>
      </c>
      <c r="F66" s="4" t="str">
        <f>VLOOKUP(A66,Totaal!$A$2:$H$1359,6,FALSE)</f>
        <v>Mighty Penguins</v>
      </c>
      <c r="G66" s="4" t="str">
        <f>VLOOKUP(A66,Totaal!$A$2:$H$1359,7,FALSE)</f>
        <v>Hitmen Heist</v>
      </c>
      <c r="H66" s="4" t="str">
        <f>VLOOKUP(A66,Totaal!$A$2:$H$1359,8,FALSE)</f>
        <v>Leuven</v>
      </c>
      <c r="I66" s="18" t="b">
        <f t="shared" si="0"/>
        <v>1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idden="1" x14ac:dyDescent="0.2">
      <c r="A67" s="4">
        <v>1195</v>
      </c>
      <c r="B67" s="4" t="str">
        <f>VLOOKUP(A67,Totaal!$A$2:$H$1359,2,FALSE)</f>
        <v>W29</v>
      </c>
      <c r="C67" s="4" t="str">
        <f>VLOOKUP(A67,Totaal!$A$2:$H$1359,3,FALSE)</f>
        <v>REC</v>
      </c>
      <c r="D67" s="8">
        <f>VLOOKUP(A67,Totaal!$A$2:$H$1359,4,FALSE)</f>
        <v>43562</v>
      </c>
      <c r="E67" s="9">
        <f>VLOOKUP(A67,Totaal!$A$2:$H$1359,5,FALSE)</f>
        <v>0.82638888888888884</v>
      </c>
      <c r="F67" s="4" t="str">
        <f>VLOOKUP(A67,Totaal!$A$2:$H$1359,6,FALSE)</f>
        <v>Brussels Trouts</v>
      </c>
      <c r="G67" s="4" t="str">
        <f>VLOOKUP(A67,Totaal!$A$2:$H$1359,7,FALSE)</f>
        <v>Bulldogs Liège Ladies</v>
      </c>
      <c r="H67" s="4" t="str">
        <f>VLOOKUP(A67,Totaal!$A$2:$H$1359,8,FALSE)</f>
        <v>Leuven</v>
      </c>
      <c r="I67" s="18" t="b">
        <f t="shared" ref="I67:I130" si="1">OR(EXACT(F67,"Mighty Penguins"),EXACT(G67,"Mighty Penguins"))</f>
        <v>0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idden="1" x14ac:dyDescent="0.2">
      <c r="A68" s="4"/>
      <c r="B68" s="4"/>
      <c r="C68" s="4"/>
      <c r="D68" s="8"/>
      <c r="E68" s="9"/>
      <c r="F68" s="4"/>
      <c r="G68" s="4"/>
      <c r="H68" s="4"/>
      <c r="I68" s="18" t="b">
        <f t="shared" si="1"/>
        <v>0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idden="1" x14ac:dyDescent="0.2">
      <c r="A69" s="4"/>
      <c r="B69" s="4"/>
      <c r="C69" s="4"/>
      <c r="D69" s="8"/>
      <c r="E69" s="9"/>
      <c r="F69" s="4"/>
      <c r="G69" s="4"/>
      <c r="H69" s="4"/>
      <c r="I69" s="18" t="b">
        <f t="shared" si="1"/>
        <v>0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idden="1" x14ac:dyDescent="0.2">
      <c r="A70" s="4"/>
      <c r="B70" s="4"/>
      <c r="C70" s="4"/>
      <c r="D70" s="8"/>
      <c r="E70" s="9"/>
      <c r="F70" s="4"/>
      <c r="G70" s="4"/>
      <c r="H70" s="4"/>
      <c r="I70" s="18" t="b">
        <f t="shared" si="1"/>
        <v>0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idden="1" x14ac:dyDescent="0.2">
      <c r="A71" s="4"/>
      <c r="B71" s="4"/>
      <c r="C71" s="4"/>
      <c r="D71" s="8"/>
      <c r="E71" s="9"/>
      <c r="F71" s="4"/>
      <c r="G71" s="4"/>
      <c r="H71" s="4"/>
      <c r="I71" s="18" t="b">
        <f t="shared" si="1"/>
        <v>0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idden="1" x14ac:dyDescent="0.2">
      <c r="A72" s="4"/>
      <c r="B72" s="4"/>
      <c r="C72" s="4"/>
      <c r="D72" s="8"/>
      <c r="E72" s="9"/>
      <c r="F72" s="4"/>
      <c r="G72" s="4"/>
      <c r="H72" s="4"/>
      <c r="I72" s="18" t="b">
        <f t="shared" si="1"/>
        <v>0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idden="1" x14ac:dyDescent="0.2">
      <c r="A73" s="4"/>
      <c r="B73" s="4"/>
      <c r="C73" s="4"/>
      <c r="D73" s="8"/>
      <c r="E73" s="9"/>
      <c r="F73" s="4"/>
      <c r="G73" s="4"/>
      <c r="H73" s="4"/>
      <c r="I73" s="18" t="b">
        <f t="shared" si="1"/>
        <v>0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idden="1" x14ac:dyDescent="0.2">
      <c r="A74" s="4"/>
      <c r="B74" s="4"/>
      <c r="C74" s="4"/>
      <c r="D74" s="8"/>
      <c r="E74" s="9"/>
      <c r="F74" s="4"/>
      <c r="G74" s="4"/>
      <c r="H74" s="4"/>
      <c r="I74" s="18" t="b">
        <f t="shared" si="1"/>
        <v>0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idden="1" x14ac:dyDescent="0.2">
      <c r="A75" s="4"/>
      <c r="B75" s="4"/>
      <c r="C75" s="4"/>
      <c r="D75" s="8"/>
      <c r="E75" s="9"/>
      <c r="F75" s="4"/>
      <c r="G75" s="4"/>
      <c r="H75" s="4"/>
      <c r="I75" s="18" t="b">
        <f t="shared" si="1"/>
        <v>0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idden="1" x14ac:dyDescent="0.2">
      <c r="A76" s="4"/>
      <c r="B76" s="4"/>
      <c r="C76" s="4"/>
      <c r="D76" s="8"/>
      <c r="E76" s="9"/>
      <c r="F76" s="4"/>
      <c r="G76" s="4"/>
      <c r="H76" s="4"/>
      <c r="I76" s="18" t="b">
        <f t="shared" si="1"/>
        <v>0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idden="1" x14ac:dyDescent="0.2">
      <c r="A77" s="4"/>
      <c r="B77" s="4"/>
      <c r="C77" s="4"/>
      <c r="D77" s="8"/>
      <c r="E77" s="9"/>
      <c r="F77" s="4"/>
      <c r="G77" s="4"/>
      <c r="H77" s="4"/>
      <c r="I77" s="18" t="b">
        <f t="shared" si="1"/>
        <v>0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idden="1" x14ac:dyDescent="0.2">
      <c r="A78" s="4"/>
      <c r="B78" s="4"/>
      <c r="C78" s="4"/>
      <c r="D78" s="8"/>
      <c r="E78" s="9"/>
      <c r="F78" s="4"/>
      <c r="G78" s="4"/>
      <c r="H78" s="4"/>
      <c r="I78" s="18" t="b">
        <f t="shared" si="1"/>
        <v>0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idden="1" x14ac:dyDescent="0.2">
      <c r="A79" s="4"/>
      <c r="B79" s="4"/>
      <c r="C79" s="4"/>
      <c r="D79" s="8"/>
      <c r="E79" s="9"/>
      <c r="F79" s="4"/>
      <c r="G79" s="4"/>
      <c r="H79" s="4"/>
      <c r="I79" s="18" t="b">
        <f t="shared" si="1"/>
        <v>0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idden="1" x14ac:dyDescent="0.2">
      <c r="A80" s="4"/>
      <c r="B80" s="4"/>
      <c r="C80" s="4"/>
      <c r="D80" s="8"/>
      <c r="E80" s="9"/>
      <c r="F80" s="4"/>
      <c r="G80" s="4"/>
      <c r="H80" s="4"/>
      <c r="I80" s="18" t="b">
        <f t="shared" si="1"/>
        <v>0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idden="1" x14ac:dyDescent="0.2">
      <c r="A81" s="4"/>
      <c r="B81" s="4"/>
      <c r="C81" s="4"/>
      <c r="D81" s="8"/>
      <c r="E81" s="9"/>
      <c r="F81" s="4"/>
      <c r="G81" s="4"/>
      <c r="H81" s="4"/>
      <c r="I81" s="18" t="b">
        <f t="shared" si="1"/>
        <v>0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idden="1" x14ac:dyDescent="0.2">
      <c r="A82" s="4"/>
      <c r="B82" s="4"/>
      <c r="C82" s="4"/>
      <c r="D82" s="8"/>
      <c r="E82" s="9"/>
      <c r="F82" s="4"/>
      <c r="G82" s="4"/>
      <c r="H82" s="4"/>
      <c r="I82" s="18" t="b">
        <f t="shared" si="1"/>
        <v>0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idden="1" x14ac:dyDescent="0.2">
      <c r="A83" s="4"/>
      <c r="B83" s="4"/>
      <c r="C83" s="4"/>
      <c r="D83" s="8"/>
      <c r="E83" s="9"/>
      <c r="F83" s="4"/>
      <c r="G83" s="4"/>
      <c r="H83" s="4"/>
      <c r="I83" s="18" t="b">
        <f t="shared" si="1"/>
        <v>0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idden="1" x14ac:dyDescent="0.2">
      <c r="A84" s="4"/>
      <c r="B84" s="4"/>
      <c r="C84" s="4"/>
      <c r="D84" s="8"/>
      <c r="E84" s="9"/>
      <c r="F84" s="4"/>
      <c r="G84" s="4"/>
      <c r="H84" s="4"/>
      <c r="I84" s="18" t="b">
        <f t="shared" si="1"/>
        <v>0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idden="1" x14ac:dyDescent="0.2">
      <c r="A85" s="4"/>
      <c r="B85" s="4"/>
      <c r="C85" s="4"/>
      <c r="D85" s="8"/>
      <c r="E85" s="9"/>
      <c r="F85" s="4"/>
      <c r="G85" s="4"/>
      <c r="H85" s="4"/>
      <c r="I85" s="18" t="b">
        <f t="shared" si="1"/>
        <v>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idden="1" x14ac:dyDescent="0.2">
      <c r="A86" s="4"/>
      <c r="B86" s="4"/>
      <c r="C86" s="4"/>
      <c r="D86" s="8"/>
      <c r="E86" s="9"/>
      <c r="F86" s="4"/>
      <c r="G86" s="4"/>
      <c r="H86" s="4"/>
      <c r="I86" s="18" t="b">
        <f t="shared" si="1"/>
        <v>0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idden="1" x14ac:dyDescent="0.2">
      <c r="A87" s="4"/>
      <c r="B87" s="4"/>
      <c r="C87" s="4"/>
      <c r="D87" s="8"/>
      <c r="E87" s="9"/>
      <c r="F87" s="4"/>
      <c r="G87" s="4"/>
      <c r="H87" s="4"/>
      <c r="I87" s="18" t="b">
        <f t="shared" si="1"/>
        <v>0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idden="1" x14ac:dyDescent="0.2">
      <c r="A88" s="4"/>
      <c r="B88" s="4"/>
      <c r="C88" s="4"/>
      <c r="D88" s="8"/>
      <c r="E88" s="9"/>
      <c r="F88" s="4"/>
      <c r="G88" s="4"/>
      <c r="H88" s="4"/>
      <c r="I88" s="18" t="b">
        <f t="shared" si="1"/>
        <v>0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idden="1" x14ac:dyDescent="0.2">
      <c r="A89" s="4"/>
      <c r="B89" s="4"/>
      <c r="C89" s="4"/>
      <c r="D89" s="8"/>
      <c r="E89" s="9"/>
      <c r="F89" s="4"/>
      <c r="G89" s="4"/>
      <c r="H89" s="4"/>
      <c r="I89" s="18" t="b">
        <f t="shared" si="1"/>
        <v>0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idden="1" x14ac:dyDescent="0.2">
      <c r="A90" s="4"/>
      <c r="B90" s="4"/>
      <c r="C90" s="4"/>
      <c r="D90" s="8"/>
      <c r="E90" s="9"/>
      <c r="F90" s="4"/>
      <c r="G90" s="4"/>
      <c r="H90" s="4"/>
      <c r="I90" s="18" t="b">
        <f t="shared" si="1"/>
        <v>0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idden="1" x14ac:dyDescent="0.2">
      <c r="A91" s="4"/>
      <c r="B91" s="4"/>
      <c r="C91" s="4"/>
      <c r="D91" s="8"/>
      <c r="E91" s="9"/>
      <c r="F91" s="4"/>
      <c r="G91" s="4"/>
      <c r="H91" s="4"/>
      <c r="I91" s="18" t="b">
        <f t="shared" si="1"/>
        <v>0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idden="1" x14ac:dyDescent="0.2">
      <c r="A92" s="4"/>
      <c r="B92" s="4"/>
      <c r="C92" s="4"/>
      <c r="D92" s="8"/>
      <c r="E92" s="9"/>
      <c r="F92" s="4"/>
      <c r="G92" s="4"/>
      <c r="H92" s="4"/>
      <c r="I92" s="18" t="b">
        <f t="shared" si="1"/>
        <v>0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idden="1" x14ac:dyDescent="0.2">
      <c r="A93" s="4"/>
      <c r="B93" s="4"/>
      <c r="C93" s="4"/>
      <c r="D93" s="8"/>
      <c r="E93" s="9"/>
      <c r="F93" s="4"/>
      <c r="G93" s="4"/>
      <c r="H93" s="4"/>
      <c r="I93" s="18" t="b">
        <f t="shared" si="1"/>
        <v>0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idden="1" x14ac:dyDescent="0.2">
      <c r="A94" s="4"/>
      <c r="B94" s="4"/>
      <c r="C94" s="4"/>
      <c r="D94" s="8"/>
      <c r="E94" s="9"/>
      <c r="F94" s="4"/>
      <c r="G94" s="4"/>
      <c r="H94" s="4"/>
      <c r="I94" s="18" t="b">
        <f t="shared" si="1"/>
        <v>0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idden="1" x14ac:dyDescent="0.2">
      <c r="A95" s="4"/>
      <c r="B95" s="4"/>
      <c r="C95" s="4"/>
      <c r="D95" s="8"/>
      <c r="E95" s="9"/>
      <c r="F95" s="4"/>
      <c r="G95" s="4"/>
      <c r="H95" s="4"/>
      <c r="I95" s="18" t="b">
        <f t="shared" si="1"/>
        <v>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idden="1" x14ac:dyDescent="0.2">
      <c r="A96" s="4"/>
      <c r="B96" s="4"/>
      <c r="C96" s="4"/>
      <c r="D96" s="8"/>
      <c r="E96" s="9"/>
      <c r="F96" s="4"/>
      <c r="G96" s="4"/>
      <c r="H96" s="4"/>
      <c r="I96" s="18" t="b">
        <f t="shared" si="1"/>
        <v>0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idden="1" x14ac:dyDescent="0.2">
      <c r="A97" s="4"/>
      <c r="B97" s="4"/>
      <c r="C97" s="4"/>
      <c r="D97" s="8"/>
      <c r="E97" s="9"/>
      <c r="F97" s="4"/>
      <c r="G97" s="4"/>
      <c r="H97" s="4"/>
      <c r="I97" s="18" t="b">
        <f t="shared" si="1"/>
        <v>0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idden="1" x14ac:dyDescent="0.2">
      <c r="A98" s="4"/>
      <c r="B98" s="4"/>
      <c r="C98" s="4"/>
      <c r="D98" s="8"/>
      <c r="E98" s="9"/>
      <c r="F98" s="4"/>
      <c r="G98" s="4"/>
      <c r="H98" s="4"/>
      <c r="I98" s="18" t="b">
        <f t="shared" si="1"/>
        <v>0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idden="1" x14ac:dyDescent="0.2">
      <c r="A99" s="4"/>
      <c r="B99" s="4"/>
      <c r="C99" s="4"/>
      <c r="D99" s="8"/>
      <c r="E99" s="9"/>
      <c r="F99" s="4"/>
      <c r="G99" s="4"/>
      <c r="H99" s="4"/>
      <c r="I99" s="18" t="b">
        <f t="shared" si="1"/>
        <v>0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idden="1" x14ac:dyDescent="0.2">
      <c r="A100" s="4"/>
      <c r="B100" s="4"/>
      <c r="C100" s="4"/>
      <c r="D100" s="8"/>
      <c r="E100" s="9"/>
      <c r="F100" s="4"/>
      <c r="G100" s="4"/>
      <c r="H100" s="4"/>
      <c r="I100" s="18" t="b">
        <f t="shared" si="1"/>
        <v>0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idden="1" x14ac:dyDescent="0.2">
      <c r="A101" s="4"/>
      <c r="B101" s="4"/>
      <c r="C101" s="4"/>
      <c r="D101" s="8"/>
      <c r="E101" s="9"/>
      <c r="F101" s="4"/>
      <c r="G101" s="4"/>
      <c r="H101" s="4"/>
      <c r="I101" s="18" t="b">
        <f t="shared" si="1"/>
        <v>0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idden="1" x14ac:dyDescent="0.2">
      <c r="A102" s="4"/>
      <c r="B102" s="4"/>
      <c r="C102" s="4"/>
      <c r="D102" s="8"/>
      <c r="E102" s="9"/>
      <c r="F102" s="4"/>
      <c r="G102" s="4"/>
      <c r="H102" s="4"/>
      <c r="I102" s="18" t="b">
        <f t="shared" si="1"/>
        <v>0</v>
      </c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idden="1" x14ac:dyDescent="0.2">
      <c r="A103" s="4"/>
      <c r="B103" s="4"/>
      <c r="C103" s="4"/>
      <c r="D103" s="8"/>
      <c r="E103" s="9"/>
      <c r="F103" s="4"/>
      <c r="G103" s="4"/>
      <c r="H103" s="4"/>
      <c r="I103" s="18" t="b">
        <f t="shared" si="1"/>
        <v>0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idden="1" x14ac:dyDescent="0.2">
      <c r="A104" s="4"/>
      <c r="B104" s="4"/>
      <c r="C104" s="4"/>
      <c r="D104" s="8"/>
      <c r="E104" s="9"/>
      <c r="F104" s="4"/>
      <c r="G104" s="4"/>
      <c r="H104" s="4"/>
      <c r="I104" s="18" t="b">
        <f t="shared" si="1"/>
        <v>0</v>
      </c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idden="1" x14ac:dyDescent="0.2">
      <c r="A105" s="4"/>
      <c r="B105" s="4"/>
      <c r="C105" s="4"/>
      <c r="D105" s="8"/>
      <c r="E105" s="9"/>
      <c r="F105" s="4"/>
      <c r="G105" s="4"/>
      <c r="H105" s="4"/>
      <c r="I105" s="18" t="b">
        <f t="shared" si="1"/>
        <v>0</v>
      </c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idden="1" x14ac:dyDescent="0.2">
      <c r="A106" s="4"/>
      <c r="B106" s="4"/>
      <c r="C106" s="4"/>
      <c r="D106" s="8"/>
      <c r="E106" s="9"/>
      <c r="F106" s="4"/>
      <c r="G106" s="4"/>
      <c r="H106" s="4"/>
      <c r="I106" s="18" t="b">
        <f t="shared" si="1"/>
        <v>0</v>
      </c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idden="1" x14ac:dyDescent="0.2">
      <c r="A107" s="4"/>
      <c r="B107" s="4"/>
      <c r="C107" s="4"/>
      <c r="D107" s="8"/>
      <c r="E107" s="9"/>
      <c r="F107" s="4"/>
      <c r="G107" s="4"/>
      <c r="H107" s="4"/>
      <c r="I107" s="18" t="b">
        <f t="shared" si="1"/>
        <v>0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idden="1" x14ac:dyDescent="0.2">
      <c r="A108" s="4"/>
      <c r="B108" s="4"/>
      <c r="C108" s="4"/>
      <c r="D108" s="8"/>
      <c r="E108" s="9"/>
      <c r="F108" s="4"/>
      <c r="G108" s="4"/>
      <c r="H108" s="4"/>
      <c r="I108" s="18" t="b">
        <f t="shared" si="1"/>
        <v>0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idden="1" x14ac:dyDescent="0.2">
      <c r="A109" s="4"/>
      <c r="B109" s="4"/>
      <c r="C109" s="4"/>
      <c r="D109" s="8"/>
      <c r="E109" s="9"/>
      <c r="F109" s="4"/>
      <c r="G109" s="4"/>
      <c r="H109" s="4"/>
      <c r="I109" s="18" t="b">
        <f t="shared" si="1"/>
        <v>0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idden="1" x14ac:dyDescent="0.2">
      <c r="A110" s="4"/>
      <c r="B110" s="4"/>
      <c r="C110" s="4"/>
      <c r="D110" s="8"/>
      <c r="E110" s="9"/>
      <c r="F110" s="4"/>
      <c r="G110" s="4"/>
      <c r="H110" s="4"/>
      <c r="I110" s="18" t="b">
        <f t="shared" si="1"/>
        <v>0</v>
      </c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idden="1" x14ac:dyDescent="0.2">
      <c r="A111" s="4"/>
      <c r="B111" s="4"/>
      <c r="C111" s="4"/>
      <c r="D111" s="8"/>
      <c r="E111" s="9"/>
      <c r="F111" s="4"/>
      <c r="G111" s="4"/>
      <c r="H111" s="4"/>
      <c r="I111" s="18" t="b">
        <f t="shared" si="1"/>
        <v>0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idden="1" x14ac:dyDescent="0.2">
      <c r="A112" s="4"/>
      <c r="B112" s="4"/>
      <c r="C112" s="4"/>
      <c r="D112" s="8"/>
      <c r="E112" s="9"/>
      <c r="F112" s="4"/>
      <c r="G112" s="4"/>
      <c r="H112" s="4"/>
      <c r="I112" s="18" t="b">
        <f t="shared" si="1"/>
        <v>0</v>
      </c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idden="1" x14ac:dyDescent="0.2">
      <c r="A113" s="4"/>
      <c r="B113" s="4"/>
      <c r="C113" s="4"/>
      <c r="D113" s="8"/>
      <c r="E113" s="9"/>
      <c r="F113" s="4"/>
      <c r="G113" s="4"/>
      <c r="H113" s="4"/>
      <c r="I113" s="18" t="b">
        <f t="shared" si="1"/>
        <v>0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idden="1" x14ac:dyDescent="0.2">
      <c r="A114" s="4"/>
      <c r="B114" s="4"/>
      <c r="C114" s="4"/>
      <c r="D114" s="8"/>
      <c r="E114" s="9"/>
      <c r="F114" s="4"/>
      <c r="G114" s="4"/>
      <c r="H114" s="4"/>
      <c r="I114" s="18" t="b">
        <f t="shared" si="1"/>
        <v>0</v>
      </c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idden="1" x14ac:dyDescent="0.2">
      <c r="A115" s="4"/>
      <c r="B115" s="4"/>
      <c r="C115" s="4"/>
      <c r="D115" s="8"/>
      <c r="E115" s="9"/>
      <c r="F115" s="4"/>
      <c r="G115" s="4"/>
      <c r="H115" s="4"/>
      <c r="I115" s="18" t="b">
        <f t="shared" si="1"/>
        <v>0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idden="1" x14ac:dyDescent="0.2">
      <c r="A116" s="4"/>
      <c r="B116" s="4"/>
      <c r="C116" s="4"/>
      <c r="D116" s="8"/>
      <c r="E116" s="9"/>
      <c r="F116" s="4"/>
      <c r="G116" s="4"/>
      <c r="H116" s="4"/>
      <c r="I116" s="18" t="b">
        <f t="shared" si="1"/>
        <v>0</v>
      </c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idden="1" x14ac:dyDescent="0.2">
      <c r="A117" s="4"/>
      <c r="B117" s="4"/>
      <c r="C117" s="4"/>
      <c r="D117" s="8"/>
      <c r="E117" s="9"/>
      <c r="F117" s="4"/>
      <c r="G117" s="4"/>
      <c r="H117" s="4"/>
      <c r="I117" s="18" t="b">
        <f t="shared" si="1"/>
        <v>0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idden="1" x14ac:dyDescent="0.2">
      <c r="A118" s="4"/>
      <c r="B118" s="4"/>
      <c r="C118" s="4"/>
      <c r="D118" s="8"/>
      <c r="E118" s="9"/>
      <c r="F118" s="4"/>
      <c r="G118" s="4"/>
      <c r="H118" s="4"/>
      <c r="I118" s="18" t="b">
        <f t="shared" si="1"/>
        <v>0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idden="1" x14ac:dyDescent="0.2">
      <c r="A119" s="4"/>
      <c r="B119" s="4"/>
      <c r="C119" s="4"/>
      <c r="D119" s="8"/>
      <c r="E119" s="9"/>
      <c r="F119" s="4"/>
      <c r="G119" s="4"/>
      <c r="H119" s="4"/>
      <c r="I119" s="18" t="b">
        <f t="shared" si="1"/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idden="1" x14ac:dyDescent="0.2">
      <c r="A120" s="4"/>
      <c r="B120" s="4"/>
      <c r="C120" s="4"/>
      <c r="D120" s="8"/>
      <c r="E120" s="9"/>
      <c r="F120" s="4"/>
      <c r="G120" s="4"/>
      <c r="H120" s="4"/>
      <c r="I120" s="18" t="b">
        <f t="shared" si="1"/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idden="1" x14ac:dyDescent="0.2">
      <c r="A121" s="4"/>
      <c r="B121" s="4"/>
      <c r="C121" s="4"/>
      <c r="D121" s="8"/>
      <c r="E121" s="9"/>
      <c r="F121" s="4"/>
      <c r="G121" s="4"/>
      <c r="H121" s="4"/>
      <c r="I121" s="18" t="b">
        <f t="shared" si="1"/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idden="1" x14ac:dyDescent="0.2">
      <c r="A122" s="4"/>
      <c r="B122" s="4"/>
      <c r="C122" s="4"/>
      <c r="D122" s="8"/>
      <c r="E122" s="9"/>
      <c r="F122" s="4"/>
      <c r="G122" s="4"/>
      <c r="H122" s="4"/>
      <c r="I122" s="18" t="b">
        <f t="shared" si="1"/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idden="1" x14ac:dyDescent="0.2">
      <c r="A123" s="4"/>
      <c r="B123" s="4"/>
      <c r="C123" s="4"/>
      <c r="D123" s="8"/>
      <c r="E123" s="9"/>
      <c r="F123" s="4"/>
      <c r="G123" s="4"/>
      <c r="H123" s="4"/>
      <c r="I123" s="18" t="b">
        <f t="shared" si="1"/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idden="1" x14ac:dyDescent="0.2">
      <c r="A124" s="4"/>
      <c r="B124" s="4"/>
      <c r="C124" s="4"/>
      <c r="D124" s="8"/>
      <c r="E124" s="9"/>
      <c r="F124" s="4"/>
      <c r="G124" s="4"/>
      <c r="H124" s="4"/>
      <c r="I124" s="18" t="b">
        <f t="shared" si="1"/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idden="1" x14ac:dyDescent="0.2">
      <c r="A125" s="4"/>
      <c r="B125" s="4"/>
      <c r="C125" s="4"/>
      <c r="D125" s="8"/>
      <c r="E125" s="9"/>
      <c r="F125" s="4"/>
      <c r="G125" s="4"/>
      <c r="H125" s="4"/>
      <c r="I125" s="18" t="b">
        <f t="shared" si="1"/>
        <v>0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idden="1" x14ac:dyDescent="0.2">
      <c r="A126" s="4"/>
      <c r="B126" s="4"/>
      <c r="C126" s="4"/>
      <c r="D126" s="8"/>
      <c r="E126" s="9"/>
      <c r="F126" s="4"/>
      <c r="G126" s="4"/>
      <c r="H126" s="4"/>
      <c r="I126" s="18" t="b">
        <f t="shared" si="1"/>
        <v>0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idden="1" x14ac:dyDescent="0.2">
      <c r="A127" s="4"/>
      <c r="B127" s="4"/>
      <c r="C127" s="4"/>
      <c r="D127" s="8"/>
      <c r="E127" s="9"/>
      <c r="F127" s="4"/>
      <c r="G127" s="4"/>
      <c r="H127" s="4"/>
      <c r="I127" s="18" t="b">
        <f t="shared" si="1"/>
        <v>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idden="1" x14ac:dyDescent="0.2">
      <c r="A128" s="4"/>
      <c r="B128" s="4"/>
      <c r="C128" s="4"/>
      <c r="D128" s="8"/>
      <c r="E128" s="9"/>
      <c r="F128" s="4"/>
      <c r="G128" s="4"/>
      <c r="H128" s="4"/>
      <c r="I128" s="18" t="b">
        <f t="shared" si="1"/>
        <v>0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idden="1" x14ac:dyDescent="0.2">
      <c r="A129" s="4"/>
      <c r="B129" s="4"/>
      <c r="C129" s="4"/>
      <c r="D129" s="8"/>
      <c r="E129" s="9"/>
      <c r="F129" s="4"/>
      <c r="G129" s="4"/>
      <c r="H129" s="4"/>
      <c r="I129" s="18" t="b">
        <f t="shared" si="1"/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idden="1" x14ac:dyDescent="0.2">
      <c r="A130" s="4"/>
      <c r="B130" s="4"/>
      <c r="C130" s="4"/>
      <c r="D130" s="8"/>
      <c r="E130" s="9"/>
      <c r="F130" s="4"/>
      <c r="G130" s="4"/>
      <c r="H130" s="4"/>
      <c r="I130" s="18" t="b">
        <f t="shared" si="1"/>
        <v>0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idden="1" x14ac:dyDescent="0.2">
      <c r="A131" s="4"/>
      <c r="B131" s="4"/>
      <c r="C131" s="4"/>
      <c r="D131" s="8"/>
      <c r="E131" s="9"/>
      <c r="F131" s="4"/>
      <c r="G131" s="4"/>
      <c r="H131" s="4"/>
      <c r="I131" s="18" t="b">
        <f t="shared" ref="I131:I187" si="2">OR(EXACT(F131,"Mighty Penguins"),EXACT(G131,"Mighty Penguins"))</f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idden="1" x14ac:dyDescent="0.2">
      <c r="A132" s="4"/>
      <c r="B132" s="4"/>
      <c r="C132" s="4"/>
      <c r="D132" s="8"/>
      <c r="E132" s="9"/>
      <c r="F132" s="4"/>
      <c r="G132" s="4"/>
      <c r="H132" s="4"/>
      <c r="I132" s="18" t="b">
        <f t="shared" si="2"/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idden="1" x14ac:dyDescent="0.2">
      <c r="A133" s="4"/>
      <c r="B133" s="4"/>
      <c r="C133" s="4"/>
      <c r="D133" s="8"/>
      <c r="E133" s="9"/>
      <c r="F133" s="4"/>
      <c r="G133" s="4"/>
      <c r="H133" s="4"/>
      <c r="I133" s="18" t="b">
        <f t="shared" si="2"/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idden="1" x14ac:dyDescent="0.2">
      <c r="A134" s="4"/>
      <c r="B134" s="4"/>
      <c r="C134" s="4"/>
      <c r="D134" s="8"/>
      <c r="E134" s="9"/>
      <c r="F134" s="4"/>
      <c r="G134" s="4"/>
      <c r="H134" s="4"/>
      <c r="I134" s="18" t="b">
        <f t="shared" si="2"/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idden="1" x14ac:dyDescent="0.2">
      <c r="A135" s="4"/>
      <c r="B135" s="4"/>
      <c r="C135" s="4"/>
      <c r="D135" s="8"/>
      <c r="E135" s="9"/>
      <c r="F135" s="4"/>
      <c r="G135" s="4"/>
      <c r="H135" s="4"/>
      <c r="I135" s="18" t="b">
        <f t="shared" si="2"/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idden="1" x14ac:dyDescent="0.2">
      <c r="A136" s="4"/>
      <c r="B136" s="4"/>
      <c r="C136" s="4"/>
      <c r="D136" s="8"/>
      <c r="E136" s="9"/>
      <c r="F136" s="4"/>
      <c r="G136" s="4"/>
      <c r="H136" s="4"/>
      <c r="I136" s="18" t="b">
        <f t="shared" si="2"/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idden="1" x14ac:dyDescent="0.2">
      <c r="A137" s="4"/>
      <c r="B137" s="4"/>
      <c r="C137" s="4"/>
      <c r="D137" s="8"/>
      <c r="E137" s="9"/>
      <c r="F137" s="4"/>
      <c r="G137" s="4"/>
      <c r="H137" s="4"/>
      <c r="I137" s="18" t="b">
        <f t="shared" si="2"/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idden="1" x14ac:dyDescent="0.2">
      <c r="A138" s="4"/>
      <c r="B138" s="4"/>
      <c r="C138" s="4"/>
      <c r="D138" s="8"/>
      <c r="E138" s="9"/>
      <c r="F138" s="4"/>
      <c r="G138" s="4"/>
      <c r="H138" s="4"/>
      <c r="I138" s="18" t="b">
        <f t="shared" si="2"/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idden="1" x14ac:dyDescent="0.2">
      <c r="A139" s="4"/>
      <c r="B139" s="4"/>
      <c r="C139" s="4"/>
      <c r="D139" s="8"/>
      <c r="E139" s="9"/>
      <c r="F139" s="4"/>
      <c r="G139" s="4"/>
      <c r="H139" s="4"/>
      <c r="I139" s="18" t="b">
        <f t="shared" si="2"/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idden="1" x14ac:dyDescent="0.2">
      <c r="A140" s="4"/>
      <c r="B140" s="4"/>
      <c r="C140" s="4"/>
      <c r="D140" s="8"/>
      <c r="E140" s="9"/>
      <c r="F140" s="4"/>
      <c r="G140" s="4"/>
      <c r="H140" s="4"/>
      <c r="I140" s="18" t="b">
        <f t="shared" si="2"/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idden="1" x14ac:dyDescent="0.2">
      <c r="A141" s="4"/>
      <c r="B141" s="4"/>
      <c r="C141" s="4"/>
      <c r="D141" s="8"/>
      <c r="E141" s="9"/>
      <c r="F141" s="4"/>
      <c r="G141" s="4"/>
      <c r="H141" s="4"/>
      <c r="I141" s="18" t="b">
        <f t="shared" si="2"/>
        <v>0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idden="1" x14ac:dyDescent="0.2">
      <c r="A142" s="4"/>
      <c r="B142" s="4"/>
      <c r="C142" s="4"/>
      <c r="D142" s="8"/>
      <c r="E142" s="9"/>
      <c r="F142" s="4"/>
      <c r="G142" s="4"/>
      <c r="H142" s="4"/>
      <c r="I142" s="18" t="b">
        <f t="shared" si="2"/>
        <v>0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idden="1" x14ac:dyDescent="0.2">
      <c r="A143" s="4"/>
      <c r="B143" s="4"/>
      <c r="C143" s="4"/>
      <c r="D143" s="8"/>
      <c r="E143" s="9"/>
      <c r="F143" s="4"/>
      <c r="G143" s="4"/>
      <c r="H143" s="4"/>
      <c r="I143" s="18" t="b">
        <f t="shared" si="2"/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idden="1" x14ac:dyDescent="0.2">
      <c r="A144" s="4"/>
      <c r="B144" s="4"/>
      <c r="C144" s="4"/>
      <c r="D144" s="8"/>
      <c r="E144" s="9"/>
      <c r="F144" s="4"/>
      <c r="G144" s="4"/>
      <c r="H144" s="4"/>
      <c r="I144" s="18" t="b">
        <f t="shared" si="2"/>
        <v>0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idden="1" x14ac:dyDescent="0.2">
      <c r="A145" s="4"/>
      <c r="B145" s="4"/>
      <c r="C145" s="4"/>
      <c r="D145" s="8"/>
      <c r="E145" s="9"/>
      <c r="F145" s="4"/>
      <c r="G145" s="4"/>
      <c r="H145" s="4"/>
      <c r="I145" s="18" t="b">
        <f t="shared" si="2"/>
        <v>0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idden="1" x14ac:dyDescent="0.2">
      <c r="A146" s="4"/>
      <c r="B146" s="4"/>
      <c r="C146" s="4"/>
      <c r="D146" s="8"/>
      <c r="E146" s="9"/>
      <c r="F146" s="4"/>
      <c r="G146" s="4"/>
      <c r="H146" s="4"/>
      <c r="I146" s="18" t="b">
        <f t="shared" si="2"/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idden="1" x14ac:dyDescent="0.2">
      <c r="A147" s="4"/>
      <c r="B147" s="4"/>
      <c r="C147" s="4"/>
      <c r="D147" s="8"/>
      <c r="E147" s="9"/>
      <c r="F147" s="4"/>
      <c r="G147" s="4"/>
      <c r="H147" s="4"/>
      <c r="I147" s="18" t="b">
        <f t="shared" si="2"/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idden="1" x14ac:dyDescent="0.2">
      <c r="A148" s="4"/>
      <c r="B148" s="4"/>
      <c r="C148" s="4"/>
      <c r="D148" s="8"/>
      <c r="E148" s="9"/>
      <c r="F148" s="4"/>
      <c r="G148" s="4"/>
      <c r="H148" s="4"/>
      <c r="I148" s="18" t="b">
        <f t="shared" si="2"/>
        <v>0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idden="1" x14ac:dyDescent="0.2">
      <c r="A149" s="4"/>
      <c r="B149" s="4"/>
      <c r="C149" s="4"/>
      <c r="D149" s="8"/>
      <c r="E149" s="9"/>
      <c r="F149" s="4"/>
      <c r="G149" s="4"/>
      <c r="H149" s="4"/>
      <c r="I149" s="18" t="b">
        <f t="shared" si="2"/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idden="1" x14ac:dyDescent="0.2">
      <c r="A150" s="4"/>
      <c r="B150" s="4"/>
      <c r="C150" s="4"/>
      <c r="D150" s="8"/>
      <c r="E150" s="9"/>
      <c r="F150" s="4"/>
      <c r="G150" s="4"/>
      <c r="H150" s="4"/>
      <c r="I150" s="18" t="b">
        <f t="shared" si="2"/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idden="1" x14ac:dyDescent="0.2">
      <c r="A151" s="4"/>
      <c r="B151" s="4"/>
      <c r="C151" s="4"/>
      <c r="D151" s="8"/>
      <c r="E151" s="9"/>
      <c r="F151" s="4"/>
      <c r="G151" s="4"/>
      <c r="H151" s="4"/>
      <c r="I151" s="18" t="b">
        <f t="shared" si="2"/>
        <v>0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idden="1" x14ac:dyDescent="0.2">
      <c r="A152" s="4"/>
      <c r="B152" s="4"/>
      <c r="C152" s="4"/>
      <c r="D152" s="8"/>
      <c r="E152" s="9"/>
      <c r="F152" s="4"/>
      <c r="G152" s="4"/>
      <c r="H152" s="4"/>
      <c r="I152" s="18" t="b">
        <f t="shared" si="2"/>
        <v>0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idden="1" x14ac:dyDescent="0.2">
      <c r="A153" s="4"/>
      <c r="B153" s="4"/>
      <c r="C153" s="4"/>
      <c r="D153" s="8"/>
      <c r="E153" s="9"/>
      <c r="F153" s="4"/>
      <c r="G153" s="4"/>
      <c r="H153" s="4"/>
      <c r="I153" s="18" t="b">
        <f t="shared" si="2"/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idden="1" x14ac:dyDescent="0.2">
      <c r="A154" s="4"/>
      <c r="B154" s="4"/>
      <c r="C154" s="4"/>
      <c r="D154" s="8"/>
      <c r="E154" s="9"/>
      <c r="F154" s="4"/>
      <c r="G154" s="4"/>
      <c r="H154" s="4"/>
      <c r="I154" s="18" t="b">
        <f t="shared" si="2"/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idden="1" x14ac:dyDescent="0.2">
      <c r="A155" s="4"/>
      <c r="B155" s="4"/>
      <c r="C155" s="4"/>
      <c r="D155" s="8"/>
      <c r="E155" s="9"/>
      <c r="F155" s="4"/>
      <c r="G155" s="4"/>
      <c r="H155" s="4"/>
      <c r="I155" s="18" t="b">
        <f t="shared" si="2"/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idden="1" x14ac:dyDescent="0.2">
      <c r="A156" s="4"/>
      <c r="B156" s="4"/>
      <c r="C156" s="4"/>
      <c r="D156" s="8"/>
      <c r="E156" s="9"/>
      <c r="F156" s="4"/>
      <c r="G156" s="4"/>
      <c r="H156" s="4"/>
      <c r="I156" s="18" t="b">
        <f t="shared" si="2"/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idden="1" x14ac:dyDescent="0.2">
      <c r="A157" s="4"/>
      <c r="B157" s="4"/>
      <c r="C157" s="4"/>
      <c r="D157" s="8"/>
      <c r="E157" s="9"/>
      <c r="F157" s="4"/>
      <c r="G157" s="4"/>
      <c r="H157" s="4"/>
      <c r="I157" s="18" t="b">
        <f t="shared" si="2"/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idden="1" x14ac:dyDescent="0.2">
      <c r="A158" s="4"/>
      <c r="B158" s="4"/>
      <c r="C158" s="4"/>
      <c r="D158" s="8"/>
      <c r="E158" s="9"/>
      <c r="F158" s="4"/>
      <c r="G158" s="4"/>
      <c r="H158" s="4"/>
      <c r="I158" s="18" t="b">
        <f t="shared" si="2"/>
        <v>0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idden="1" x14ac:dyDescent="0.2">
      <c r="A159" s="4"/>
      <c r="B159" s="4"/>
      <c r="C159" s="4"/>
      <c r="D159" s="8"/>
      <c r="E159" s="9"/>
      <c r="F159" s="4"/>
      <c r="G159" s="4"/>
      <c r="H159" s="4"/>
      <c r="I159" s="18" t="b">
        <f t="shared" si="2"/>
        <v>0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idden="1" x14ac:dyDescent="0.2">
      <c r="A160" s="4"/>
      <c r="B160" s="4"/>
      <c r="C160" s="4"/>
      <c r="D160" s="8"/>
      <c r="E160" s="9"/>
      <c r="F160" s="4"/>
      <c r="G160" s="4"/>
      <c r="H160" s="4"/>
      <c r="I160" s="18" t="b">
        <f t="shared" si="2"/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idden="1" x14ac:dyDescent="0.2">
      <c r="A161" s="4"/>
      <c r="B161" s="4"/>
      <c r="C161" s="4"/>
      <c r="D161" s="8"/>
      <c r="E161" s="9"/>
      <c r="F161" s="4"/>
      <c r="G161" s="4"/>
      <c r="H161" s="4"/>
      <c r="I161" s="18" t="b">
        <f t="shared" si="2"/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idden="1" x14ac:dyDescent="0.2">
      <c r="A162" s="4"/>
      <c r="B162" s="4"/>
      <c r="C162" s="4"/>
      <c r="D162" s="8"/>
      <c r="E162" s="9"/>
      <c r="F162" s="4"/>
      <c r="G162" s="4"/>
      <c r="H162" s="4"/>
      <c r="I162" s="18" t="b">
        <f t="shared" si="2"/>
        <v>0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idden="1" x14ac:dyDescent="0.2">
      <c r="A163" s="4"/>
      <c r="B163" s="4"/>
      <c r="C163" s="4"/>
      <c r="D163" s="8"/>
      <c r="E163" s="9"/>
      <c r="F163" s="4"/>
      <c r="G163" s="4"/>
      <c r="H163" s="4"/>
      <c r="I163" s="18" t="b">
        <f t="shared" si="2"/>
        <v>0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idden="1" x14ac:dyDescent="0.2">
      <c r="A164" s="4"/>
      <c r="B164" s="4"/>
      <c r="C164" s="4"/>
      <c r="D164" s="8"/>
      <c r="E164" s="9"/>
      <c r="F164" s="4"/>
      <c r="G164" s="4"/>
      <c r="H164" s="4"/>
      <c r="I164" s="18" t="b">
        <f t="shared" si="2"/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idden="1" x14ac:dyDescent="0.2">
      <c r="A165" s="4"/>
      <c r="B165" s="4"/>
      <c r="C165" s="4"/>
      <c r="D165" s="8"/>
      <c r="E165" s="9"/>
      <c r="F165" s="4"/>
      <c r="G165" s="4"/>
      <c r="H165" s="4"/>
      <c r="I165" s="18" t="b">
        <f t="shared" si="2"/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idden="1" x14ac:dyDescent="0.2">
      <c r="A166" s="4"/>
      <c r="B166" s="4"/>
      <c r="C166" s="4"/>
      <c r="D166" s="8"/>
      <c r="E166" s="9"/>
      <c r="F166" s="4"/>
      <c r="G166" s="4"/>
      <c r="H166" s="4"/>
      <c r="I166" s="18" t="b">
        <f t="shared" si="2"/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idden="1" x14ac:dyDescent="0.2">
      <c r="A167" s="4"/>
      <c r="B167" s="4"/>
      <c r="C167" s="4"/>
      <c r="D167" s="8"/>
      <c r="E167" s="9"/>
      <c r="F167" s="4"/>
      <c r="G167" s="4"/>
      <c r="H167" s="4"/>
      <c r="I167" s="18" t="b">
        <f t="shared" si="2"/>
        <v>0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idden="1" x14ac:dyDescent="0.2">
      <c r="A168" s="4"/>
      <c r="B168" s="4"/>
      <c r="C168" s="4"/>
      <c r="D168" s="8"/>
      <c r="E168" s="9"/>
      <c r="F168" s="4"/>
      <c r="G168" s="4"/>
      <c r="H168" s="4"/>
      <c r="I168" s="18" t="b">
        <f t="shared" si="2"/>
        <v>0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idden="1" x14ac:dyDescent="0.2">
      <c r="A169" s="4"/>
      <c r="B169" s="4"/>
      <c r="C169" s="4"/>
      <c r="D169" s="8"/>
      <c r="E169" s="9"/>
      <c r="F169" s="4"/>
      <c r="G169" s="4"/>
      <c r="H169" s="4"/>
      <c r="I169" s="18" t="b">
        <f t="shared" si="2"/>
        <v>0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idden="1" x14ac:dyDescent="0.2">
      <c r="A170" s="4"/>
      <c r="B170" s="4"/>
      <c r="C170" s="4"/>
      <c r="D170" s="8"/>
      <c r="E170" s="9"/>
      <c r="F170" s="4"/>
      <c r="G170" s="4"/>
      <c r="H170" s="4"/>
      <c r="I170" s="18" t="b">
        <f t="shared" si="2"/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idden="1" x14ac:dyDescent="0.2">
      <c r="A171" s="4"/>
      <c r="B171" s="4"/>
      <c r="C171" s="4"/>
      <c r="D171" s="8"/>
      <c r="E171" s="9"/>
      <c r="F171" s="4"/>
      <c r="G171" s="4"/>
      <c r="H171" s="4"/>
      <c r="I171" s="18" t="b">
        <f t="shared" si="2"/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idden="1" x14ac:dyDescent="0.2">
      <c r="A172" s="4"/>
      <c r="B172" s="4"/>
      <c r="C172" s="4"/>
      <c r="D172" s="8"/>
      <c r="E172" s="9"/>
      <c r="F172" s="4"/>
      <c r="G172" s="4"/>
      <c r="H172" s="4"/>
      <c r="I172" s="18" t="b">
        <f t="shared" si="2"/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idden="1" x14ac:dyDescent="0.2">
      <c r="A173" s="4"/>
      <c r="B173" s="4"/>
      <c r="C173" s="4"/>
      <c r="D173" s="8"/>
      <c r="E173" s="9"/>
      <c r="F173" s="4"/>
      <c r="G173" s="4"/>
      <c r="H173" s="4"/>
      <c r="I173" s="18" t="b">
        <f t="shared" si="2"/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idden="1" x14ac:dyDescent="0.2">
      <c r="A174" s="4"/>
      <c r="B174" s="4"/>
      <c r="C174" s="4"/>
      <c r="D174" s="8"/>
      <c r="E174" s="9"/>
      <c r="F174" s="4"/>
      <c r="G174" s="4"/>
      <c r="H174" s="4"/>
      <c r="I174" s="18" t="b">
        <f t="shared" si="2"/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idden="1" x14ac:dyDescent="0.2">
      <c r="A175" s="4"/>
      <c r="B175" s="4"/>
      <c r="C175" s="4"/>
      <c r="D175" s="8"/>
      <c r="E175" s="9"/>
      <c r="F175" s="4"/>
      <c r="G175" s="4"/>
      <c r="H175" s="4"/>
      <c r="I175" s="18" t="b">
        <f t="shared" si="2"/>
        <v>0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idden="1" x14ac:dyDescent="0.2">
      <c r="A176" s="4"/>
      <c r="B176" s="4"/>
      <c r="C176" s="4"/>
      <c r="D176" s="8"/>
      <c r="E176" s="9"/>
      <c r="F176" s="4"/>
      <c r="G176" s="4"/>
      <c r="H176" s="4"/>
      <c r="I176" s="18" t="b">
        <f t="shared" si="2"/>
        <v>0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idden="1" x14ac:dyDescent="0.2">
      <c r="A177" s="4"/>
      <c r="B177" s="4"/>
      <c r="C177" s="4"/>
      <c r="D177" s="8"/>
      <c r="E177" s="9"/>
      <c r="F177" s="4"/>
      <c r="G177" s="4"/>
      <c r="H177" s="4"/>
      <c r="I177" s="18" t="b">
        <f t="shared" si="2"/>
        <v>0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idden="1" x14ac:dyDescent="0.2">
      <c r="A178" s="4"/>
      <c r="B178" s="4"/>
      <c r="C178" s="4"/>
      <c r="D178" s="8"/>
      <c r="E178" s="9"/>
      <c r="F178" s="4"/>
      <c r="G178" s="4"/>
      <c r="H178" s="4"/>
      <c r="I178" s="18" t="b">
        <f t="shared" si="2"/>
        <v>0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idden="1" x14ac:dyDescent="0.2">
      <c r="A179" s="4"/>
      <c r="B179" s="4"/>
      <c r="C179" s="4"/>
      <c r="D179" s="8"/>
      <c r="E179" s="9"/>
      <c r="F179" s="4"/>
      <c r="G179" s="4"/>
      <c r="H179" s="4"/>
      <c r="I179" s="18" t="b">
        <f t="shared" si="2"/>
        <v>0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idden="1" x14ac:dyDescent="0.2">
      <c r="A180" s="4"/>
      <c r="B180" s="4"/>
      <c r="C180" s="4"/>
      <c r="D180" s="8"/>
      <c r="E180" s="9"/>
      <c r="F180" s="4"/>
      <c r="G180" s="4"/>
      <c r="H180" s="4"/>
      <c r="I180" s="18" t="b">
        <f t="shared" si="2"/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idden="1" x14ac:dyDescent="0.2">
      <c r="A181" s="4"/>
      <c r="B181" s="4"/>
      <c r="C181" s="4"/>
      <c r="D181" s="8"/>
      <c r="E181" s="9"/>
      <c r="F181" s="4"/>
      <c r="G181" s="4"/>
      <c r="H181" s="4"/>
      <c r="I181" s="18" t="b">
        <f t="shared" si="2"/>
        <v>0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idden="1" x14ac:dyDescent="0.2">
      <c r="A182" s="4"/>
      <c r="B182" s="4"/>
      <c r="C182" s="4"/>
      <c r="D182" s="8"/>
      <c r="E182" s="9"/>
      <c r="F182" s="4"/>
      <c r="G182" s="4"/>
      <c r="H182" s="4"/>
      <c r="I182" s="18" t="b">
        <f t="shared" si="2"/>
        <v>0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idden="1" x14ac:dyDescent="0.2">
      <c r="A183" s="4"/>
      <c r="B183" s="4"/>
      <c r="C183" s="4"/>
      <c r="D183" s="8"/>
      <c r="E183" s="9"/>
      <c r="F183" s="4"/>
      <c r="G183" s="4"/>
      <c r="H183" s="4"/>
      <c r="I183" s="18" t="b">
        <f t="shared" si="2"/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idden="1" x14ac:dyDescent="0.2">
      <c r="A184" s="4"/>
      <c r="B184" s="4"/>
      <c r="C184" s="4"/>
      <c r="D184" s="8"/>
      <c r="E184" s="9"/>
      <c r="F184" s="4"/>
      <c r="G184" s="4"/>
      <c r="H184" s="4"/>
      <c r="I184" s="18" t="b">
        <f t="shared" si="2"/>
        <v>0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idden="1" x14ac:dyDescent="0.2">
      <c r="A185" s="4"/>
      <c r="B185" s="4"/>
      <c r="C185" s="4"/>
      <c r="D185" s="8"/>
      <c r="E185" s="9"/>
      <c r="F185" s="4"/>
      <c r="G185" s="4"/>
      <c r="H185" s="4"/>
      <c r="I185" s="18" t="b">
        <f t="shared" si="2"/>
        <v>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idden="1" x14ac:dyDescent="0.2">
      <c r="A186" s="4"/>
      <c r="B186" s="4"/>
      <c r="C186" s="4"/>
      <c r="D186" s="8"/>
      <c r="E186" s="9"/>
      <c r="F186" s="4"/>
      <c r="G186" s="4"/>
      <c r="H186" s="4"/>
      <c r="I186" s="18" t="b">
        <f t="shared" si="2"/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idden="1" x14ac:dyDescent="0.2">
      <c r="A187" s="4"/>
      <c r="B187" s="4"/>
      <c r="C187" s="4"/>
      <c r="D187" s="8"/>
      <c r="E187" s="9"/>
      <c r="F187" s="4"/>
      <c r="G187" s="4"/>
      <c r="H187" s="4"/>
      <c r="I187" s="18" t="b">
        <f t="shared" si="2"/>
        <v>0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4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autoFilter ref="A1:I187" xr:uid="{43A16F7D-2375-4C49-A957-86376FD5305A}">
    <filterColumn colId="8">
      <filters>
        <filter val="TRUE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821</v>
      </c>
      <c r="B2" s="4" t="str">
        <f>VLOOKUP(A2,Totaal!$A$2:$H$1359,2,FALSE)</f>
        <v>W02</v>
      </c>
      <c r="C2" s="4" t="str">
        <f>VLOOKUP(A2,Totaal!$A$2:$H$1359,3,FALSE)</f>
        <v>U16</v>
      </c>
      <c r="D2" s="8">
        <f>VLOOKUP(A2,Totaal!$A$2:$H$1359,4,FALSE)</f>
        <v>43372</v>
      </c>
      <c r="E2" s="9">
        <f>VLOOKUP(A2,Totaal!$A$2:$H$1359,5,FALSE)</f>
        <v>0.4861111111111111</v>
      </c>
      <c r="F2" s="4" t="str">
        <f>VLOOKUP(A2,Totaal!$A$2:$H$1359,6,FALSE)</f>
        <v>HYC Herentals Rood</v>
      </c>
      <c r="G2" s="4" t="str">
        <f>VLOOKUP(A2,Totaal!$A$2:$H$1359,7,FALSE)</f>
        <v>Charleroi Red Roosters</v>
      </c>
      <c r="H2" s="4" t="str">
        <f>VLOOKUP(A2,Totaal!$A$2:$H$1359,8,FALSE)</f>
        <v>Herentals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1174</v>
      </c>
      <c r="B3" s="4" t="str">
        <f>VLOOKUP(A3,Totaal!$A$2:$H$1359,2,FALSE)</f>
        <v>W02</v>
      </c>
      <c r="C3" s="4" t="str">
        <f>VLOOKUP(A3,Totaal!$A$2:$H$1359,3,FALSE)</f>
        <v>REC</v>
      </c>
      <c r="D3" s="8">
        <f>VLOOKUP(A3,Totaal!$A$2:$H$1359,4,FALSE)</f>
        <v>43373</v>
      </c>
      <c r="E3" s="9">
        <f>VLOOKUP(A3,Totaal!$A$2:$H$1359,5,FALSE)</f>
        <v>0.8125</v>
      </c>
      <c r="F3" s="4" t="str">
        <f>VLOOKUP(A3,Totaal!$A$2:$H$1359,6,FALSE)</f>
        <v>Charleroi Red Roosters</v>
      </c>
      <c r="G3" s="4" t="str">
        <f>VLOOKUP(A3,Totaal!$A$2:$H$1359,7,FALSE)</f>
        <v>Mighty Penguins</v>
      </c>
      <c r="H3" s="4" t="str">
        <f>VLOOKUP(A3,Totaal!$A$2:$H$1359,8,FALSE)</f>
        <v>Charleroi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915</v>
      </c>
      <c r="B4" s="4" t="str">
        <f>VLOOKUP(A4,Totaal!$A$2:$H$1359,2,FALSE)</f>
        <v>W03</v>
      </c>
      <c r="C4" s="4" t="str">
        <f>VLOOKUP(A4,Totaal!$A$2:$H$1359,3,FALSE)</f>
        <v>U14</v>
      </c>
      <c r="D4" s="8">
        <f>VLOOKUP(A4,Totaal!$A$2:$H$1359,4,FALSE)</f>
        <v>43379</v>
      </c>
      <c r="E4" s="9">
        <f>VLOOKUP(A4,Totaal!$A$2:$H$1359,5,FALSE)</f>
        <v>0.375</v>
      </c>
      <c r="F4" s="4" t="str">
        <f>VLOOKUP(A4,Totaal!$A$2:$H$1359,6,FALSE)</f>
        <v>Bulldogs Liège</v>
      </c>
      <c r="G4" s="4" t="str">
        <f>VLOOKUP(A4,Totaal!$A$2:$H$1359,7,FALSE)</f>
        <v>Charleroi Red Roosters</v>
      </c>
      <c r="H4" s="4" t="str">
        <f>VLOOKUP(A4,Totaal!$A$2:$H$1359,8,FALSE)</f>
        <v>Luik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819</v>
      </c>
      <c r="B5" s="4" t="str">
        <f>VLOOKUP(A5,Totaal!$A$2:$H$1359,2,FALSE)</f>
        <v>W03</v>
      </c>
      <c r="C5" s="4" t="str">
        <f>VLOOKUP(A5,Totaal!$A$2:$H$1359,3,FALSE)</f>
        <v>U16</v>
      </c>
      <c r="D5" s="8">
        <f>VLOOKUP(A5,Totaal!$A$2:$H$1359,4,FALSE)</f>
        <v>43379</v>
      </c>
      <c r="E5" s="9">
        <f>VLOOKUP(A5,Totaal!$A$2:$H$1359,5,FALSE)</f>
        <v>0.73958333333333337</v>
      </c>
      <c r="F5" s="4" t="str">
        <f>VLOOKUP(A5,Totaal!$A$2:$H$1359,6,FALSE)</f>
        <v>Jackrabbits</v>
      </c>
      <c r="G5" s="4" t="str">
        <f>VLOOKUP(A5,Totaal!$A$2:$H$1359,7,FALSE)</f>
        <v>Charleroi Red Roosters</v>
      </c>
      <c r="H5" s="4" t="str">
        <f>VLOOKUP(A5,Totaal!$A$2:$H$1359,8,FALSE)</f>
        <v>Hasselt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1064</v>
      </c>
      <c r="B6" s="4" t="str">
        <f>VLOOKUP(A6,Totaal!$A$2:$H$1359,2,FALSE)</f>
        <v>W03</v>
      </c>
      <c r="C6" s="4" t="str">
        <f>VLOOKUP(A6,Totaal!$A$2:$H$1359,3,FALSE)</f>
        <v>U12</v>
      </c>
      <c r="D6" s="8">
        <f>VLOOKUP(A6,Totaal!$A$2:$H$1359,4,FALSE)</f>
        <v>43379</v>
      </c>
      <c r="E6" s="9">
        <f>VLOOKUP(A6,Totaal!$A$2:$H$1359,5,FALSE)</f>
        <v>0.8125</v>
      </c>
      <c r="F6" s="4" t="str">
        <f>VLOOKUP(A6,Totaal!$A$2:$H$1359,6,FALSE)</f>
        <v>Charleroi Red Roosters</v>
      </c>
      <c r="G6" s="4" t="str">
        <f>VLOOKUP(A6,Totaal!$A$2:$H$1359,7,FALSE)</f>
        <v>Turnhout Tigers</v>
      </c>
      <c r="H6" s="4" t="str">
        <f>VLOOKUP(A6,Totaal!$A$2:$H$1359,8,FALSE)</f>
        <v>Charleroi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657</v>
      </c>
      <c r="B7" s="4" t="str">
        <f>VLOOKUP(A7,Totaal!$A$2:$H$1359,2,FALSE)</f>
        <v>W03</v>
      </c>
      <c r="C7" s="4" t="str">
        <f>VLOOKUP(A7,Totaal!$A$2:$H$1359,3,FALSE)</f>
        <v>D2</v>
      </c>
      <c r="D7" s="8">
        <f>VLOOKUP(A7,Totaal!$A$2:$H$1359,4,FALSE)</f>
        <v>43379</v>
      </c>
      <c r="E7" s="9">
        <f>VLOOKUP(A7,Totaal!$A$2:$H$1359,5,FALSE)</f>
        <v>0.4861111111111111</v>
      </c>
      <c r="F7" s="4" t="str">
        <f>VLOOKUP(A7,Totaal!$A$2:$H$1359,6,FALSE)</f>
        <v>HYC New Stars</v>
      </c>
      <c r="G7" s="4" t="str">
        <f>VLOOKUP(A7,Totaal!$A$2:$H$1359,7,FALSE)</f>
        <v>Charleroi Red Roosters</v>
      </c>
      <c r="H7" s="4" t="str">
        <f>VLOOKUP(A7,Totaal!$A$2:$H$1359,8,FALSE)</f>
        <v>Herentals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463</v>
      </c>
      <c r="B8" s="4" t="str">
        <f>VLOOKUP(A8,Totaal!$A$2:$H$1359,2,FALSE)</f>
        <v>W03</v>
      </c>
      <c r="C8" s="4" t="str">
        <f>VLOOKUP(A8,Totaal!$A$2:$H$1359,3,FALSE)</f>
        <v>D1</v>
      </c>
      <c r="D8" s="8">
        <f>VLOOKUP(A8,Totaal!$A$2:$H$1359,4,FALSE)</f>
        <v>43380</v>
      </c>
      <c r="E8" s="9">
        <f>VLOOKUP(A8,Totaal!$A$2:$H$1359,5,FALSE)</f>
        <v>0.8125</v>
      </c>
      <c r="F8" s="4" t="str">
        <f>VLOOKUP(A8,Totaal!$A$2:$H$1359,6,FALSE)</f>
        <v>Charleroi Red Roosters</v>
      </c>
      <c r="G8" s="4" t="str">
        <f>VLOOKUP(A8,Totaal!$A$2:$H$1359,7,FALSE)</f>
        <v>Bulldogs Liège</v>
      </c>
      <c r="H8" s="4" t="str">
        <f>VLOOKUP(A8,Totaal!$A$2:$H$1359,8,FALSE)</f>
        <v>Charleroi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1140</v>
      </c>
      <c r="B9" s="4" t="str">
        <f>VLOOKUP(A9,Totaal!$A$2:$H$1359,2,FALSE)</f>
        <v>W03</v>
      </c>
      <c r="C9" s="4" t="str">
        <f>VLOOKUP(A9,Totaal!$A$2:$H$1359,3,FALSE)</f>
        <v>REC</v>
      </c>
      <c r="D9" s="8">
        <f>VLOOKUP(A9,Totaal!$A$2:$H$1359,4,FALSE)</f>
        <v>43380</v>
      </c>
      <c r="E9" s="9">
        <f>VLOOKUP(A9,Totaal!$A$2:$H$1359,5,FALSE)</f>
        <v>0.90625</v>
      </c>
      <c r="F9" s="4" t="str">
        <f>VLOOKUP(A9,Totaal!$A$2:$H$1359,6,FALSE)</f>
        <v>Chiefs Leuven</v>
      </c>
      <c r="G9" s="4" t="str">
        <f>VLOOKUP(A9,Totaal!$A$2:$H$1359,7,FALSE)</f>
        <v>Charleroi Red Roosters</v>
      </c>
      <c r="H9" s="4" t="str">
        <f>VLOOKUP(A9,Totaal!$A$2:$H$1359,8,FALSE)</f>
        <v>Leuven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665</v>
      </c>
      <c r="B10" s="4" t="str">
        <f>VLOOKUP(A10,Totaal!$A$2:$H$1359,2,FALSE)</f>
        <v>W04</v>
      </c>
      <c r="C10" s="4" t="str">
        <f>VLOOKUP(A10,Totaal!$A$2:$H$1359,3,FALSE)</f>
        <v>D2</v>
      </c>
      <c r="D10" s="8">
        <f>VLOOKUP(A10,Totaal!$A$2:$H$1359,4,FALSE)</f>
        <v>43385</v>
      </c>
      <c r="E10" s="9">
        <f>VLOOKUP(A10,Totaal!$A$2:$H$1359,5,FALSE)</f>
        <v>0.875</v>
      </c>
      <c r="F10" s="4" t="str">
        <f>VLOOKUP(A10,Totaal!$A$2:$H$1359,6,FALSE)</f>
        <v>Flashguns Heist A</v>
      </c>
      <c r="G10" s="4" t="str">
        <f>VLOOKUP(A10,Totaal!$A$2:$H$1359,7,FALSE)</f>
        <v>Charleroi Red Roosters</v>
      </c>
      <c r="H10" s="4" t="str">
        <f>VLOOKUP(A10,Totaal!$A$2:$H$1359,8,FALSE)</f>
        <v>Heist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464</v>
      </c>
      <c r="B11" s="4" t="str">
        <f>VLOOKUP(A11,Totaal!$A$2:$H$1359,2,FALSE)</f>
        <v>W04</v>
      </c>
      <c r="C11" s="4" t="str">
        <f>VLOOKUP(A11,Totaal!$A$2:$H$1359,3,FALSE)</f>
        <v>D1</v>
      </c>
      <c r="D11" s="8">
        <f>VLOOKUP(A11,Totaal!$A$2:$H$1359,4,FALSE)</f>
        <v>43385</v>
      </c>
      <c r="E11" s="9">
        <f>VLOOKUP(A11,Totaal!$A$2:$H$1359,5,FALSE)</f>
        <v>0.88541666666666663</v>
      </c>
      <c r="F11" s="4" t="str">
        <f>VLOOKUP(A11,Totaal!$A$2:$H$1359,6,FALSE)</f>
        <v>Charleroi Red Roosters</v>
      </c>
      <c r="G11" s="4" t="str">
        <f>VLOOKUP(A11,Totaal!$A$2:$H$1359,7,FALSE)</f>
        <v>Antwerp Phantoms</v>
      </c>
      <c r="H11" s="4" t="str">
        <f>VLOOKUP(A11,Totaal!$A$2:$H$1359,8,FALSE)</f>
        <v>Charleroi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965</v>
      </c>
      <c r="B12" s="4" t="str">
        <f>VLOOKUP(A12,Totaal!$A$2:$H$1359,2,FALSE)</f>
        <v>W04</v>
      </c>
      <c r="C12" s="4" t="str">
        <f>VLOOKUP(A12,Totaal!$A$2:$H$1359,3,FALSE)</f>
        <v>U14</v>
      </c>
      <c r="D12" s="8">
        <f>VLOOKUP(A12,Totaal!$A$2:$H$1359,4,FALSE)</f>
        <v>43386</v>
      </c>
      <c r="E12" s="9">
        <f>VLOOKUP(A12,Totaal!$A$2:$H$1359,5,FALSE)</f>
        <v>0.8125</v>
      </c>
      <c r="F12" s="4" t="str">
        <f>VLOOKUP(A12,Totaal!$A$2:$H$1359,6,FALSE)</f>
        <v>Charleroi Red Roosters</v>
      </c>
      <c r="G12" s="4" t="str">
        <f>VLOOKUP(A12,Totaal!$A$2:$H$1359,7,FALSE)</f>
        <v>Coldplay Sharks</v>
      </c>
      <c r="H12" s="4" t="str">
        <f>VLOOKUP(A12,Totaal!$A$2:$H$1359,8,FALSE)</f>
        <v>Charleroi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801</v>
      </c>
      <c r="B13" s="4" t="str">
        <f>VLOOKUP(A13,Totaal!$A$2:$H$1359,2,FALSE)</f>
        <v>W04</v>
      </c>
      <c r="C13" s="4" t="str">
        <f>VLOOKUP(A13,Totaal!$A$2:$H$1359,3,FALSE)</f>
        <v>U16</v>
      </c>
      <c r="D13" s="8">
        <f>VLOOKUP(A13,Totaal!$A$2:$H$1359,4,FALSE)</f>
        <v>43387</v>
      </c>
      <c r="E13" s="9">
        <f>VLOOKUP(A13,Totaal!$A$2:$H$1359,5,FALSE)</f>
        <v>0.8125</v>
      </c>
      <c r="F13" s="4" t="str">
        <f>VLOOKUP(A13,Totaal!$A$2:$H$1359,6,FALSE)</f>
        <v>Charleroi Red Roosters</v>
      </c>
      <c r="G13" s="4" t="str">
        <f>VLOOKUP(A13,Totaal!$A$2:$H$1359,7,FALSE)</f>
        <v>HYC Herentals Rood</v>
      </c>
      <c r="H13" s="4" t="str">
        <f>VLOOKUP(A13,Totaal!$A$2:$H$1359,8,FALSE)</f>
        <v>Charleroi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507</v>
      </c>
      <c r="B14" s="4" t="str">
        <f>VLOOKUP(A14,Totaal!$A$2:$H$1359,2,FALSE)</f>
        <v>W05</v>
      </c>
      <c r="C14" s="4" t="str">
        <f>VLOOKUP(A14,Totaal!$A$2:$H$1359,3,FALSE)</f>
        <v>D1</v>
      </c>
      <c r="D14" s="8">
        <f>VLOOKUP(A14,Totaal!$A$2:$H$1359,4,FALSE)</f>
        <v>43392</v>
      </c>
      <c r="E14" s="9">
        <f>VLOOKUP(A14,Totaal!$A$2:$H$1359,5,FALSE)</f>
        <v>0.875</v>
      </c>
      <c r="F14" s="4" t="str">
        <f>VLOOKUP(A14,Totaal!$A$2:$H$1359,6,FALSE)</f>
        <v>Olympia Heist</v>
      </c>
      <c r="G14" s="4" t="str">
        <f>VLOOKUP(A14,Totaal!$A$2:$H$1359,7,FALSE)</f>
        <v>Charleroi Red Roosters</v>
      </c>
      <c r="H14" s="4" t="str">
        <f>VLOOKUP(A14,Totaal!$A$2:$H$1359,8,FALSE)</f>
        <v>Heist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825</v>
      </c>
      <c r="B15" s="4" t="str">
        <f>VLOOKUP(A15,Totaal!$A$2:$H$1359,2,FALSE)</f>
        <v>W05</v>
      </c>
      <c r="C15" s="4" t="str">
        <f>VLOOKUP(A15,Totaal!$A$2:$H$1359,3,FALSE)</f>
        <v>U16</v>
      </c>
      <c r="D15" s="8">
        <f>VLOOKUP(A15,Totaal!$A$2:$H$1359,4,FALSE)</f>
        <v>43393</v>
      </c>
      <c r="E15" s="9">
        <f>VLOOKUP(A15,Totaal!$A$2:$H$1359,5,FALSE)</f>
        <v>0.47916666666666669</v>
      </c>
      <c r="F15" s="4" t="str">
        <f>VLOOKUP(A15,Totaal!$A$2:$H$1359,6,FALSE)</f>
        <v>Chiefs Leuven</v>
      </c>
      <c r="G15" s="4" t="str">
        <f>VLOOKUP(A15,Totaal!$A$2:$H$1359,7,FALSE)</f>
        <v>Charleroi Red Roosters</v>
      </c>
      <c r="H15" s="4" t="str">
        <f>VLOOKUP(A15,Totaal!$A$2:$H$1359,8,FALSE)</f>
        <v>Leuven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1065</v>
      </c>
      <c r="B16" s="4" t="str">
        <f>VLOOKUP(A16,Totaal!$A$2:$H$1359,2,FALSE)</f>
        <v>W05</v>
      </c>
      <c r="C16" s="4" t="str">
        <f>VLOOKUP(A16,Totaal!$A$2:$H$1359,3,FALSE)</f>
        <v>U12</v>
      </c>
      <c r="D16" s="8">
        <f>VLOOKUP(A16,Totaal!$A$2:$H$1359,4,FALSE)</f>
        <v>43393</v>
      </c>
      <c r="E16" s="9">
        <f>VLOOKUP(A16,Totaal!$A$2:$H$1359,5,FALSE)</f>
        <v>0.8125</v>
      </c>
      <c r="F16" s="4" t="str">
        <f>VLOOKUP(A16,Totaal!$A$2:$H$1359,6,FALSE)</f>
        <v>Charleroi Red Roosters</v>
      </c>
      <c r="G16" s="4" t="str">
        <f>VLOOKUP(A16,Totaal!$A$2:$H$1359,7,FALSE)</f>
        <v>Bulldogs Liège</v>
      </c>
      <c r="H16" s="4" t="str">
        <f>VLOOKUP(A16,Totaal!$A$2:$H$1359,8,FALSE)</f>
        <v>Charleroi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668</v>
      </c>
      <c r="B17" s="4" t="str">
        <f>VLOOKUP(A17,Totaal!$A$2:$H$1359,2,FALSE)</f>
        <v>W05</v>
      </c>
      <c r="C17" s="4" t="str">
        <f>VLOOKUP(A17,Totaal!$A$2:$H$1359,3,FALSE)</f>
        <v>D2</v>
      </c>
      <c r="D17" s="8">
        <f>VLOOKUP(A17,Totaal!$A$2:$H$1359,4,FALSE)</f>
        <v>43393</v>
      </c>
      <c r="E17" s="9">
        <f>VLOOKUP(A17,Totaal!$A$2:$H$1359,5,FALSE)</f>
        <v>0.85416666666666663</v>
      </c>
      <c r="F17" s="4" t="str">
        <f>VLOOKUP(A17,Totaal!$A$2:$H$1359,6,FALSE)</f>
        <v>Limburg One</v>
      </c>
      <c r="G17" s="4" t="str">
        <f>VLOOKUP(A17,Totaal!$A$2:$H$1359,7,FALSE)</f>
        <v>Charleroi Red Roosters</v>
      </c>
      <c r="H17" s="4" t="str">
        <f>VLOOKUP(A17,Totaal!$A$2:$H$1359,8,FALSE)</f>
        <v>Hasselt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1173</v>
      </c>
      <c r="B18" s="4" t="str">
        <f>VLOOKUP(A18,Totaal!$A$2:$H$1359,2,FALSE)</f>
        <v>W05</v>
      </c>
      <c r="C18" s="4" t="str">
        <f>VLOOKUP(A18,Totaal!$A$2:$H$1359,3,FALSE)</f>
        <v>REC</v>
      </c>
      <c r="D18" s="8">
        <f>VLOOKUP(A18,Totaal!$A$2:$H$1359,4,FALSE)</f>
        <v>43394</v>
      </c>
      <c r="E18" s="9">
        <f>VLOOKUP(A18,Totaal!$A$2:$H$1359,5,FALSE)</f>
        <v>0.8125</v>
      </c>
      <c r="F18" s="4" t="str">
        <f>VLOOKUP(A18,Totaal!$A$2:$H$1359,6,FALSE)</f>
        <v>Charleroi Red Roosters</v>
      </c>
      <c r="G18" s="4" t="str">
        <f>VLOOKUP(A18,Totaal!$A$2:$H$1359,7,FALSE)</f>
        <v>Hitmen Heist</v>
      </c>
      <c r="H18" s="4" t="str">
        <f>VLOOKUP(A18,Totaal!$A$2:$H$1359,8,FALSE)</f>
        <v>Charleroi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729</v>
      </c>
      <c r="B19" s="4" t="str">
        <f>VLOOKUP(A19,Totaal!$A$2:$H$1359,2,FALSE)</f>
        <v>W06</v>
      </c>
      <c r="C19" s="4" t="str">
        <f>VLOOKUP(A19,Totaal!$A$2:$H$1359,3,FALSE)</f>
        <v>D2</v>
      </c>
      <c r="D19" s="8">
        <f>VLOOKUP(A19,Totaal!$A$2:$H$1359,4,FALSE)</f>
        <v>43399</v>
      </c>
      <c r="E19" s="9">
        <f>VLOOKUP(A19,Totaal!$A$2:$H$1359,5,FALSE)</f>
        <v>0.88541666666666663</v>
      </c>
      <c r="F19" s="4" t="str">
        <f>VLOOKUP(A19,Totaal!$A$2:$H$1359,6,FALSE)</f>
        <v>Charleroi Red Roosters</v>
      </c>
      <c r="G19" s="4" t="str">
        <f>VLOOKUP(A19,Totaal!$A$2:$H$1359,7,FALSE)</f>
        <v>Chiefs Leuven</v>
      </c>
      <c r="H19" s="4" t="str">
        <f>VLOOKUP(A19,Totaal!$A$2:$H$1359,8,FALSE)</f>
        <v>Charleroi</v>
      </c>
      <c r="I19" s="6"/>
      <c r="J19" s="13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969</v>
      </c>
      <c r="B20" s="4" t="str">
        <f>VLOOKUP(A20,Totaal!$A$2:$H$1359,2,FALSE)</f>
        <v>W06</v>
      </c>
      <c r="C20" s="4" t="str">
        <f>VLOOKUP(A20,Totaal!$A$2:$H$1359,3,FALSE)</f>
        <v>U14</v>
      </c>
      <c r="D20" s="8">
        <f>VLOOKUP(A20,Totaal!$A$2:$H$1359,4,FALSE)</f>
        <v>43400</v>
      </c>
      <c r="E20" s="9">
        <f>VLOOKUP(A20,Totaal!$A$2:$H$1359,5,FALSE)</f>
        <v>0.8125</v>
      </c>
      <c r="F20" s="4" t="str">
        <f>VLOOKUP(A20,Totaal!$A$2:$H$1359,6,FALSE)</f>
        <v>Charleroi Red Roosters</v>
      </c>
      <c r="G20" s="4" t="str">
        <f>VLOOKUP(A20,Totaal!$A$2:$H$1359,7,FALSE)</f>
        <v>The Jets Gullegem</v>
      </c>
      <c r="H20" s="4" t="str">
        <f>VLOOKUP(A20,Totaal!$A$2:$H$1359,8,FALSE)</f>
        <v>Charleroi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810</v>
      </c>
      <c r="B21" s="4" t="str">
        <f>VLOOKUP(A21,Totaal!$A$2:$H$1359,2,FALSE)</f>
        <v>W06</v>
      </c>
      <c r="C21" s="4" t="str">
        <f>VLOOKUP(A21,Totaal!$A$2:$H$1359,3,FALSE)</f>
        <v>U16</v>
      </c>
      <c r="D21" s="8">
        <f>VLOOKUP(A21,Totaal!$A$2:$H$1359,4,FALSE)</f>
        <v>43401</v>
      </c>
      <c r="E21" s="9">
        <f>VLOOKUP(A21,Totaal!$A$2:$H$1359,5,FALSE)</f>
        <v>0.8125</v>
      </c>
      <c r="F21" s="4" t="str">
        <f>VLOOKUP(A21,Totaal!$A$2:$H$1359,6,FALSE)</f>
        <v>Charleroi Red Roosters</v>
      </c>
      <c r="G21" s="4" t="str">
        <f>VLOOKUP(A21,Totaal!$A$2:$H$1359,7,FALSE)</f>
        <v>HYC Herentals Wit</v>
      </c>
      <c r="H21" s="4" t="str">
        <f>VLOOKUP(A21,Totaal!$A$2:$H$1359,8,FALSE)</f>
        <v>Charleroi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1034</v>
      </c>
      <c r="B22" s="4" t="str">
        <f>VLOOKUP(A22,Totaal!$A$2:$H$1359,2,FALSE)</f>
        <v>W06</v>
      </c>
      <c r="C22" s="4" t="str">
        <f>VLOOKUP(A22,Totaal!$A$2:$H$1359,3,FALSE)</f>
        <v>U12</v>
      </c>
      <c r="D22" s="8">
        <f>VLOOKUP(A22,Totaal!$A$2:$H$1359,4,FALSE)</f>
        <v>43401</v>
      </c>
      <c r="E22" s="9">
        <f>VLOOKUP(A22,Totaal!$A$2:$H$1359,5,FALSE)</f>
        <v>0.73263888888888884</v>
      </c>
      <c r="F22" s="4" t="str">
        <f>VLOOKUP(A22,Totaal!$A$2:$H$1359,6,FALSE)</f>
        <v>Chiefs Leuven A</v>
      </c>
      <c r="G22" s="4" t="str">
        <f>VLOOKUP(A22,Totaal!$A$2:$H$1359,7,FALSE)</f>
        <v>Charleroi Red Roosters</v>
      </c>
      <c r="H22" s="4" t="str">
        <f>VLOOKUP(A22,Totaal!$A$2:$H$1359,8,FALSE)</f>
        <v>Leuven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1052</v>
      </c>
      <c r="B23" s="4" t="str">
        <f>VLOOKUP(A23,Totaal!$A$2:$H$1359,2,FALSE)</f>
        <v>W07</v>
      </c>
      <c r="C23" s="4" t="str">
        <f>VLOOKUP(A23,Totaal!$A$2:$H$1359,3,FALSE)</f>
        <v>U12</v>
      </c>
      <c r="D23" s="8">
        <f>VLOOKUP(A23,Totaal!$A$2:$H$1359,4,FALSE)</f>
        <v>43407</v>
      </c>
      <c r="E23" s="9">
        <f>VLOOKUP(A23,Totaal!$A$2:$H$1359,5,FALSE)</f>
        <v>0.3888888888888889</v>
      </c>
      <c r="F23" s="4" t="str">
        <f>VLOOKUP(A23,Totaal!$A$2:$H$1359,6,FALSE)</f>
        <v>Liedekerke Lions</v>
      </c>
      <c r="G23" s="4" t="str">
        <f>VLOOKUP(A23,Totaal!$A$2:$H$1359,7,FALSE)</f>
        <v>Charleroi Red Roosters</v>
      </c>
      <c r="H23" s="4" t="str">
        <f>VLOOKUP(A23,Totaal!$A$2:$H$1359,8,FALSE)</f>
        <v>Liedekerke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752</v>
      </c>
      <c r="B24" s="4" t="str">
        <f>VLOOKUP(A24,Totaal!$A$2:$H$1359,2,FALSE)</f>
        <v>W07</v>
      </c>
      <c r="C24" s="4" t="str">
        <f>VLOOKUP(A24,Totaal!$A$2:$H$1359,3,FALSE)</f>
        <v>D2</v>
      </c>
      <c r="D24" s="8">
        <f>VLOOKUP(A24,Totaal!$A$2:$H$1359,4,FALSE)</f>
        <v>43407</v>
      </c>
      <c r="E24" s="9">
        <f>VLOOKUP(A24,Totaal!$A$2:$H$1359,5,FALSE)</f>
        <v>0.73958333333333337</v>
      </c>
      <c r="F24" s="4" t="str">
        <f>VLOOKUP(A24,Totaal!$A$2:$H$1359,6,FALSE)</f>
        <v>Antwerp Phantoms</v>
      </c>
      <c r="G24" s="4" t="str">
        <f>VLOOKUP(A24,Totaal!$A$2:$H$1359,7,FALSE)</f>
        <v>Charleroi Red Roosters</v>
      </c>
      <c r="H24" s="4" t="str">
        <f>VLOOKUP(A24,Totaal!$A$2:$H$1359,8,FALSE)</f>
        <v>Antwerpen</v>
      </c>
      <c r="I24" s="6"/>
      <c r="J24" s="13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461</v>
      </c>
      <c r="B25" s="4" t="str">
        <f>VLOOKUP(A25,Totaal!$A$2:$H$1359,2,FALSE)</f>
        <v>W07</v>
      </c>
      <c r="C25" s="4" t="str">
        <f>VLOOKUP(A25,Totaal!$A$2:$H$1359,3,FALSE)</f>
        <v>D1</v>
      </c>
      <c r="D25" s="8">
        <f>VLOOKUP(A25,Totaal!$A$2:$H$1359,4,FALSE)</f>
        <v>43407</v>
      </c>
      <c r="E25" s="9">
        <f>VLOOKUP(A25,Totaal!$A$2:$H$1359,5,FALSE)</f>
        <v>0.8125</v>
      </c>
      <c r="F25" s="4" t="str">
        <f>VLOOKUP(A25,Totaal!$A$2:$H$1359,6,FALSE)</f>
        <v>Charleroi Red Roosters</v>
      </c>
      <c r="G25" s="4" t="str">
        <f>VLOOKUP(A25,Totaal!$A$2:$H$1359,7,FALSE)</f>
        <v>Beaufort Knights</v>
      </c>
      <c r="H25" s="4" t="str">
        <f>VLOOKUP(A25,Totaal!$A$2:$H$1359,8,FALSE)</f>
        <v>Charleroi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1179</v>
      </c>
      <c r="B26" s="4" t="str">
        <f>VLOOKUP(A26,Totaal!$A$2:$H$1359,2,FALSE)</f>
        <v>W07</v>
      </c>
      <c r="C26" s="4" t="str">
        <f>VLOOKUP(A26,Totaal!$A$2:$H$1359,3,FALSE)</f>
        <v>REC</v>
      </c>
      <c r="D26" s="8">
        <f>VLOOKUP(A26,Totaal!$A$2:$H$1359,4,FALSE)</f>
        <v>43408</v>
      </c>
      <c r="E26" s="9">
        <f>VLOOKUP(A26,Totaal!$A$2:$H$1359,5,FALSE)</f>
        <v>0.8125</v>
      </c>
      <c r="F26" s="4" t="str">
        <f>VLOOKUP(A26,Totaal!$A$2:$H$1359,6,FALSE)</f>
        <v>Charleroi Red Roosters</v>
      </c>
      <c r="G26" s="4" t="str">
        <f>VLOOKUP(A26,Totaal!$A$2:$H$1359,7,FALSE)</f>
        <v>Liedekerke Lions Yellow</v>
      </c>
      <c r="H26" s="4" t="str">
        <f>VLOOKUP(A26,Totaal!$A$2:$H$1359,8,FALSE)</f>
        <v>Charleroi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406</v>
      </c>
      <c r="B27" s="4" t="str">
        <f>VLOOKUP(A27,Totaal!$A$2:$H$1359,2,FALSE)</f>
        <v>W08</v>
      </c>
      <c r="C27" s="4" t="str">
        <f>VLOOKUP(A27,Totaal!$A$2:$H$1359,3,FALSE)</f>
        <v>D1</v>
      </c>
      <c r="D27" s="8">
        <f>VLOOKUP(A27,Totaal!$A$2:$H$1359,4,FALSE)</f>
        <v>43414</v>
      </c>
      <c r="E27" s="9">
        <f>VLOOKUP(A27,Totaal!$A$2:$H$1359,5,FALSE)</f>
        <v>0.85416666666666663</v>
      </c>
      <c r="F27" s="4" t="str">
        <f>VLOOKUP(A27,Totaal!$A$2:$H$1359,6,FALSE)</f>
        <v>Turnhout Tigers</v>
      </c>
      <c r="G27" s="4" t="str">
        <f>VLOOKUP(A27,Totaal!$A$2:$H$1359,7,FALSE)</f>
        <v>Charleroi Red Roosters</v>
      </c>
      <c r="H27" s="4" t="str">
        <f>VLOOKUP(A27,Totaal!$A$2:$H$1359,8,FALSE)</f>
        <v>Turnhout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824</v>
      </c>
      <c r="B28" s="4" t="str">
        <f>VLOOKUP(A28,Totaal!$A$2:$H$1359,2,FALSE)</f>
        <v>W08</v>
      </c>
      <c r="C28" s="4" t="str">
        <f>VLOOKUP(A28,Totaal!$A$2:$H$1359,3,FALSE)</f>
        <v>U16</v>
      </c>
      <c r="D28" s="8">
        <f>VLOOKUP(A28,Totaal!$A$2:$H$1359,4,FALSE)</f>
        <v>43414</v>
      </c>
      <c r="E28" s="9">
        <f>VLOOKUP(A28,Totaal!$A$2:$H$1359,5,FALSE)</f>
        <v>0.73958333333333337</v>
      </c>
      <c r="F28" s="4" t="str">
        <f>VLOOKUP(A28,Totaal!$A$2:$H$1359,6,FALSE)</f>
        <v>Antwerp Phantoms</v>
      </c>
      <c r="G28" s="4" t="str">
        <f>VLOOKUP(A28,Totaal!$A$2:$H$1359,7,FALSE)</f>
        <v>Charleroi Red Roosters</v>
      </c>
      <c r="H28" s="4" t="str">
        <f>VLOOKUP(A28,Totaal!$A$2:$H$1359,8,FALSE)</f>
        <v>Antwerpen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1066</v>
      </c>
      <c r="B29" s="4" t="str">
        <f>VLOOKUP(A29,Totaal!$A$2:$H$1359,2,FALSE)</f>
        <v>W08</v>
      </c>
      <c r="C29" s="4" t="str">
        <f>VLOOKUP(A29,Totaal!$A$2:$H$1359,3,FALSE)</f>
        <v>U12</v>
      </c>
      <c r="D29" s="8">
        <f>VLOOKUP(A29,Totaal!$A$2:$H$1359,4,FALSE)</f>
        <v>43414</v>
      </c>
      <c r="E29" s="9">
        <f>VLOOKUP(A29,Totaal!$A$2:$H$1359,5,FALSE)</f>
        <v>0.8125</v>
      </c>
      <c r="F29" s="4" t="str">
        <f>VLOOKUP(A29,Totaal!$A$2:$H$1359,6,FALSE)</f>
        <v>Charleroi Red Roosters</v>
      </c>
      <c r="G29" s="4" t="str">
        <f>VLOOKUP(A29,Totaal!$A$2:$H$1359,7,FALSE)</f>
        <v>Antwerp Phantoms</v>
      </c>
      <c r="H29" s="4" t="str">
        <f>VLOOKUP(A29,Totaal!$A$2:$H$1359,8,FALSE)</f>
        <v>Charleroi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909</v>
      </c>
      <c r="B30" s="4" t="str">
        <f>VLOOKUP(A30,Totaal!$A$2:$H$1359,2,FALSE)</f>
        <v>W08</v>
      </c>
      <c r="C30" s="4" t="str">
        <f>VLOOKUP(A30,Totaal!$A$2:$H$1359,3,FALSE)</f>
        <v>U14</v>
      </c>
      <c r="D30" s="8">
        <f>VLOOKUP(A30,Totaal!$A$2:$H$1359,4,FALSE)</f>
        <v>43415</v>
      </c>
      <c r="E30" s="9">
        <f>VLOOKUP(A30,Totaal!$A$2:$H$1359,5,FALSE)</f>
        <v>0.75</v>
      </c>
      <c r="F30" s="4" t="str">
        <f>VLOOKUP(A30,Totaal!$A$2:$H$1359,6,FALSE)</f>
        <v>Turnhout Tigers</v>
      </c>
      <c r="G30" s="4" t="str">
        <f>VLOOKUP(A30,Totaal!$A$2:$H$1359,7,FALSE)</f>
        <v>Charleroi Red Roosters</v>
      </c>
      <c r="H30" s="4" t="str">
        <f>VLOOKUP(A30,Totaal!$A$2:$H$1359,8,FALSE)</f>
        <v>Turnhout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671</v>
      </c>
      <c r="B31" s="4" t="str">
        <f>VLOOKUP(A31,Totaal!$A$2:$H$1359,2,FALSE)</f>
        <v>W08</v>
      </c>
      <c r="C31" s="4" t="str">
        <f>VLOOKUP(A31,Totaal!$A$2:$H$1359,3,FALSE)</f>
        <v>D2</v>
      </c>
      <c r="D31" s="8">
        <f>VLOOKUP(A31,Totaal!$A$2:$H$1359,4,FALSE)</f>
        <v>43415</v>
      </c>
      <c r="E31" s="9">
        <f>VLOOKUP(A31,Totaal!$A$2:$H$1359,5,FALSE)</f>
        <v>0.8125</v>
      </c>
      <c r="F31" s="4" t="str">
        <f>VLOOKUP(A31,Totaal!$A$2:$H$1359,6,FALSE)</f>
        <v>Charleroi Red Roosters</v>
      </c>
      <c r="G31" s="4" t="str">
        <f>VLOOKUP(A31,Totaal!$A$2:$H$1359,7,FALSE)</f>
        <v>Icetigers Turnhout</v>
      </c>
      <c r="H31" s="4" t="str">
        <f>VLOOKUP(A31,Totaal!$A$2:$H$1359,8,FALSE)</f>
        <v>Charleroi</v>
      </c>
      <c r="I31" s="6"/>
      <c r="J31" s="11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964</v>
      </c>
      <c r="B32" s="4" t="str">
        <f>VLOOKUP(A32,Totaal!$A$2:$H$1359,2,FALSE)</f>
        <v>W09</v>
      </c>
      <c r="C32" s="4" t="str">
        <f>VLOOKUP(A32,Totaal!$A$2:$H$1359,3,FALSE)</f>
        <v>U14</v>
      </c>
      <c r="D32" s="8">
        <f>VLOOKUP(A32,Totaal!$A$2:$H$1359,4,FALSE)</f>
        <v>43421</v>
      </c>
      <c r="E32" s="9">
        <f>VLOOKUP(A32,Totaal!$A$2:$H$1359,5,FALSE)</f>
        <v>0.8125</v>
      </c>
      <c r="F32" s="4" t="str">
        <f>VLOOKUP(A32,Totaal!$A$2:$H$1359,6,FALSE)</f>
        <v>Charleroi Red Roosters</v>
      </c>
      <c r="G32" s="4" t="str">
        <f>VLOOKUP(A32,Totaal!$A$2:$H$1359,7,FALSE)</f>
        <v>HYC Herentals</v>
      </c>
      <c r="H32" s="4" t="str">
        <f>VLOOKUP(A32,Totaal!$A$2:$H$1359,8,FALSE)</f>
        <v>Charleroi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661</v>
      </c>
      <c r="B33" s="4" t="str">
        <f>VLOOKUP(A33,Totaal!$A$2:$H$1359,2,FALSE)</f>
        <v>W09</v>
      </c>
      <c r="C33" s="4" t="str">
        <f>VLOOKUP(A33,Totaal!$A$2:$H$1359,3,FALSE)</f>
        <v>D2</v>
      </c>
      <c r="D33" s="8">
        <f>VLOOKUP(A33,Totaal!$A$2:$H$1359,4,FALSE)</f>
        <v>43422</v>
      </c>
      <c r="E33" s="9">
        <f>VLOOKUP(A33,Totaal!$A$2:$H$1359,5,FALSE)</f>
        <v>0.8125</v>
      </c>
      <c r="F33" s="4" t="str">
        <f>VLOOKUP(A33,Totaal!$A$2:$H$1359,6,FALSE)</f>
        <v>Charleroi Red Roosters</v>
      </c>
      <c r="G33" s="4" t="str">
        <f>VLOOKUP(A33,Totaal!$A$2:$H$1359,7,FALSE)</f>
        <v>Eisberen Heist</v>
      </c>
      <c r="H33" s="4" t="str">
        <f>VLOOKUP(A33,Totaal!$A$2:$H$1359,8,FALSE)</f>
        <v>Charleroi</v>
      </c>
      <c r="I33" s="6"/>
      <c r="J33" s="23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456</v>
      </c>
      <c r="B34" s="4" t="str">
        <f>VLOOKUP(A34,Totaal!$A$2:$H$1359,2,FALSE)</f>
        <v>W09</v>
      </c>
      <c r="C34" s="4" t="str">
        <f>VLOOKUP(A34,Totaal!$A$2:$H$1359,3,FALSE)</f>
        <v>D1</v>
      </c>
      <c r="D34" s="8">
        <f>VLOOKUP(A34,Totaal!$A$2:$H$1359,4,FALSE)</f>
        <v>43422</v>
      </c>
      <c r="E34" s="9">
        <f>VLOOKUP(A34,Totaal!$A$2:$H$1359,5,FALSE)</f>
        <v>0.86458333333333337</v>
      </c>
      <c r="F34" s="4" t="str">
        <f>VLOOKUP(A34,Totaal!$A$2:$H$1359,6,FALSE)</f>
        <v>Coldplay Sharks</v>
      </c>
      <c r="G34" s="4" t="str">
        <f>VLOOKUP(A34,Totaal!$A$2:$H$1359,7,FALSE)</f>
        <v>Charleroi Red Roosters</v>
      </c>
      <c r="H34" s="4" t="str">
        <f>VLOOKUP(A34,Totaal!$A$2:$H$1359,8,FALSE)</f>
        <v>Mechelen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468</v>
      </c>
      <c r="B35" s="4" t="str">
        <f>VLOOKUP(A35,Totaal!$A$2:$H$1359,2,FALSE)</f>
        <v>W10</v>
      </c>
      <c r="C35" s="4" t="str">
        <f>VLOOKUP(A35,Totaal!$A$2:$H$1359,3,FALSE)</f>
        <v>D1</v>
      </c>
      <c r="D35" s="8">
        <f>VLOOKUP(A35,Totaal!$A$2:$H$1359,4,FALSE)</f>
        <v>43427</v>
      </c>
      <c r="E35" s="9">
        <f>VLOOKUP(A35,Totaal!$A$2:$H$1359,5,FALSE)</f>
        <v>0.88541666666666663</v>
      </c>
      <c r="F35" s="4" t="str">
        <f>VLOOKUP(A35,Totaal!$A$2:$H$1359,6,FALSE)</f>
        <v>Charleroi Red Roosters</v>
      </c>
      <c r="G35" s="4" t="str">
        <f>VLOOKUP(A35,Totaal!$A$2:$H$1359,7,FALSE)</f>
        <v>HYC Toekomstteam</v>
      </c>
      <c r="H35" s="4" t="str">
        <f>VLOOKUP(A35,Totaal!$A$2:$H$1359,8,FALSE)</f>
        <v>Charleroi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951</v>
      </c>
      <c r="B36" s="4" t="str">
        <f>VLOOKUP(A36,Totaal!$A$2:$H$1359,2,FALSE)</f>
        <v>W10</v>
      </c>
      <c r="C36" s="4" t="str">
        <f>VLOOKUP(A36,Totaal!$A$2:$H$1359,3,FALSE)</f>
        <v>U14</v>
      </c>
      <c r="D36" s="8">
        <f>VLOOKUP(A36,Totaal!$A$2:$H$1359,4,FALSE)</f>
        <v>43428</v>
      </c>
      <c r="E36" s="9">
        <f>VLOOKUP(A36,Totaal!$A$2:$H$1359,5,FALSE)</f>
        <v>0.73958333333333337</v>
      </c>
      <c r="F36" s="4" t="str">
        <f>VLOOKUP(A36,Totaal!$A$2:$H$1359,6,FALSE)</f>
        <v>Limburg One</v>
      </c>
      <c r="G36" s="4" t="str">
        <f>VLOOKUP(A36,Totaal!$A$2:$H$1359,7,FALSE)</f>
        <v>Charleroi Red Roosters</v>
      </c>
      <c r="H36" s="4" t="str">
        <f>VLOOKUP(A36,Totaal!$A$2:$H$1359,8,FALSE)</f>
        <v>Hasselt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1067</v>
      </c>
      <c r="B37" s="4" t="str">
        <f>VLOOKUP(A37,Totaal!$A$2:$H$1359,2,FALSE)</f>
        <v>W10</v>
      </c>
      <c r="C37" s="4" t="str">
        <f>VLOOKUP(A37,Totaal!$A$2:$H$1359,3,FALSE)</f>
        <v>U12</v>
      </c>
      <c r="D37" s="8">
        <f>VLOOKUP(A37,Totaal!$A$2:$H$1359,4,FALSE)</f>
        <v>43428</v>
      </c>
      <c r="E37" s="9">
        <f>VLOOKUP(A37,Totaal!$A$2:$H$1359,5,FALSE)</f>
        <v>0.8125</v>
      </c>
      <c r="F37" s="4" t="str">
        <f>VLOOKUP(A37,Totaal!$A$2:$H$1359,6,FALSE)</f>
        <v>Charleroi Red Roosters</v>
      </c>
      <c r="G37" s="4" t="str">
        <f>VLOOKUP(A37,Totaal!$A$2:$H$1359,7,FALSE)</f>
        <v>Chiefs Leuven A</v>
      </c>
      <c r="H37" s="4" t="str">
        <f>VLOOKUP(A37,Totaal!$A$2:$H$1359,8,FALSE)</f>
        <v>Charleroi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1204</v>
      </c>
      <c r="B38" s="4" t="str">
        <f>VLOOKUP(A38,Totaal!$A$2:$H$1359,2,FALSE)</f>
        <v>W10</v>
      </c>
      <c r="C38" s="4" t="str">
        <f>VLOOKUP(A38,Totaal!$A$2:$H$1359,3,FALSE)</f>
        <v>REC</v>
      </c>
      <c r="D38" s="8">
        <f>VLOOKUP(A38,Totaal!$A$2:$H$1359,4,FALSE)</f>
        <v>43428</v>
      </c>
      <c r="E38" s="9">
        <f>VLOOKUP(A38,Totaal!$A$2:$H$1359,5,FALSE)</f>
        <v>0.375</v>
      </c>
      <c r="F38" s="4" t="str">
        <f>VLOOKUP(A38,Totaal!$A$2:$H$1359,6,FALSE)</f>
        <v>Hitmen Heist</v>
      </c>
      <c r="G38" s="4" t="str">
        <f>VLOOKUP(A38,Totaal!$A$2:$H$1359,7,FALSE)</f>
        <v>Charleroi Red Roosters</v>
      </c>
      <c r="H38" s="4" t="str">
        <f>VLOOKUP(A38,Totaal!$A$2:$H$1359,8,FALSE)</f>
        <v>Heist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856</v>
      </c>
      <c r="B39" s="4" t="str">
        <f>VLOOKUP(A39,Totaal!$A$2:$H$1359,2,FALSE)</f>
        <v>W10</v>
      </c>
      <c r="C39" s="4" t="str">
        <f>VLOOKUP(A39,Totaal!$A$2:$H$1359,3,FALSE)</f>
        <v>U16</v>
      </c>
      <c r="D39" s="8">
        <f>VLOOKUP(A39,Totaal!$A$2:$H$1359,4,FALSE)</f>
        <v>43429</v>
      </c>
      <c r="E39" s="9">
        <f>VLOOKUP(A39,Totaal!$A$2:$H$1359,5,FALSE)</f>
        <v>0.8125</v>
      </c>
      <c r="F39" s="4" t="str">
        <f>VLOOKUP(A39,Totaal!$A$2:$H$1359,6,FALSE)</f>
        <v>Charleroi Red Roosters</v>
      </c>
      <c r="G39" s="4" t="str">
        <f>VLOOKUP(A39,Totaal!$A$2:$H$1359,7,FALSE)</f>
        <v>Chiefs Leuven</v>
      </c>
      <c r="H39" s="4" t="str">
        <f>VLOOKUP(A39,Totaal!$A$2:$H$1359,8,FALSE)</f>
        <v>Charleroi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960</v>
      </c>
      <c r="B40" s="4" t="str">
        <f>VLOOKUP(A40,Totaal!$A$2:$H$1359,2,FALSE)</f>
        <v>W11</v>
      </c>
      <c r="C40" s="4" t="str">
        <f>VLOOKUP(A40,Totaal!$A$2:$H$1359,3,FALSE)</f>
        <v>U14</v>
      </c>
      <c r="D40" s="8">
        <f>VLOOKUP(A40,Totaal!$A$2:$H$1359,4,FALSE)</f>
        <v>43435</v>
      </c>
      <c r="E40" s="9">
        <f>VLOOKUP(A40,Totaal!$A$2:$H$1359,5,FALSE)</f>
        <v>0.69791666666666663</v>
      </c>
      <c r="F40" s="4" t="str">
        <f>VLOOKUP(A40,Totaal!$A$2:$H$1359,6,FALSE)</f>
        <v>Coldplay Sharks</v>
      </c>
      <c r="G40" s="4" t="str">
        <f>VLOOKUP(A40,Totaal!$A$2:$H$1359,7,FALSE)</f>
        <v>Charleroi Red Roosters</v>
      </c>
      <c r="H40" s="4" t="str">
        <f>VLOOKUP(A40,Totaal!$A$2:$H$1359,8,FALSE)</f>
        <v>Mechelen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1176</v>
      </c>
      <c r="B41" s="4" t="str">
        <f>VLOOKUP(A41,Totaal!$A$2:$H$1359,2,FALSE)</f>
        <v>W11</v>
      </c>
      <c r="C41" s="4" t="str">
        <f>VLOOKUP(A41,Totaal!$A$2:$H$1359,3,FALSE)</f>
        <v>REC</v>
      </c>
      <c r="D41" s="8">
        <f>VLOOKUP(A41,Totaal!$A$2:$H$1359,4,FALSE)</f>
        <v>43435</v>
      </c>
      <c r="E41" s="9">
        <f>VLOOKUP(A41,Totaal!$A$2:$H$1359,5,FALSE)</f>
        <v>0.8125</v>
      </c>
      <c r="F41" s="4" t="str">
        <f>VLOOKUP(A41,Totaal!$A$2:$H$1359,6,FALSE)</f>
        <v>Charleroi Red Roosters</v>
      </c>
      <c r="G41" s="4" t="str">
        <f>VLOOKUP(A41,Totaal!$A$2:$H$1359,7,FALSE)</f>
        <v>Liedekerke Lions Blue</v>
      </c>
      <c r="H41" s="4" t="str">
        <f>VLOOKUP(A41,Totaal!$A$2:$H$1359,8,FALSE)</f>
        <v>Charleroi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837</v>
      </c>
      <c r="B42" s="4" t="str">
        <f>VLOOKUP(A42,Totaal!$A$2:$H$1359,2,FALSE)</f>
        <v>W11</v>
      </c>
      <c r="C42" s="4" t="str">
        <f>VLOOKUP(A42,Totaal!$A$2:$H$1359,3,FALSE)</f>
        <v>U16</v>
      </c>
      <c r="D42" s="8">
        <f>VLOOKUP(A42,Totaal!$A$2:$H$1359,4,FALSE)</f>
        <v>43436</v>
      </c>
      <c r="E42" s="9">
        <f>VLOOKUP(A42,Totaal!$A$2:$H$1359,5,FALSE)</f>
        <v>0.8125</v>
      </c>
      <c r="F42" s="4" t="str">
        <f>VLOOKUP(A42,Totaal!$A$2:$H$1359,6,FALSE)</f>
        <v>Charleroi Red Roosters</v>
      </c>
      <c r="G42" s="4" t="str">
        <f>VLOOKUP(A42,Totaal!$A$2:$H$1359,7,FALSE)</f>
        <v>Coldplay Sharks B</v>
      </c>
      <c r="H42" s="4" t="str">
        <f>VLOOKUP(A42,Totaal!$A$2:$H$1359,8,FALSE)</f>
        <v>Charleroi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436</v>
      </c>
      <c r="B43" s="4" t="str">
        <f>VLOOKUP(A43,Totaal!$A$2:$H$1359,2,FALSE)</f>
        <v>W11</v>
      </c>
      <c r="C43" s="4" t="str">
        <f>VLOOKUP(A43,Totaal!$A$2:$H$1359,3,FALSE)</f>
        <v>D1</v>
      </c>
      <c r="D43" s="8">
        <f>VLOOKUP(A43,Totaal!$A$2:$H$1359,4,FALSE)</f>
        <v>43436</v>
      </c>
      <c r="E43" s="9">
        <f>VLOOKUP(A43,Totaal!$A$2:$H$1359,5,FALSE)</f>
        <v>0.85416666666666663</v>
      </c>
      <c r="F43" s="4" t="str">
        <f>VLOOKUP(A43,Totaal!$A$2:$H$1359,6,FALSE)</f>
        <v>Antwerp Phantoms</v>
      </c>
      <c r="G43" s="4" t="str">
        <f>VLOOKUP(A43,Totaal!$A$2:$H$1359,7,FALSE)</f>
        <v>Charleroi Red Roosters</v>
      </c>
      <c r="H43" s="4" t="str">
        <f>VLOOKUP(A43,Totaal!$A$2:$H$1359,8,FALSE)</f>
        <v>Antwerpen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497</v>
      </c>
      <c r="B44" s="4" t="str">
        <f>VLOOKUP(A44,Totaal!$A$2:$H$1359,2,FALSE)</f>
        <v>W12</v>
      </c>
      <c r="C44" s="4" t="str">
        <f>VLOOKUP(A44,Totaal!$A$2:$H$1359,3,FALSE)</f>
        <v>D1</v>
      </c>
      <c r="D44" s="8">
        <f>VLOOKUP(A44,Totaal!$A$2:$H$1359,4,FALSE)</f>
        <v>43441</v>
      </c>
      <c r="E44" s="9">
        <f>VLOOKUP(A44,Totaal!$A$2:$H$1359,5,FALSE)</f>
        <v>0.88541666666666663</v>
      </c>
      <c r="F44" s="4" t="str">
        <f>VLOOKUP(A44,Totaal!$A$2:$H$1359,6,FALSE)</f>
        <v>HYC Comeback Team</v>
      </c>
      <c r="G44" s="4" t="str">
        <f>VLOOKUP(A44,Totaal!$A$2:$H$1359,7,FALSE)</f>
        <v>Charleroi Red Roosters</v>
      </c>
      <c r="H44" s="4" t="str">
        <f>VLOOKUP(A44,Totaal!$A$2:$H$1359,8,FALSE)</f>
        <v>Herentals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966</v>
      </c>
      <c r="B45" s="4" t="str">
        <f>VLOOKUP(A45,Totaal!$A$2:$H$1359,2,FALSE)</f>
        <v>W12</v>
      </c>
      <c r="C45" s="4" t="str">
        <f>VLOOKUP(A45,Totaal!$A$2:$H$1359,3,FALSE)</f>
        <v>U14</v>
      </c>
      <c r="D45" s="8">
        <f>VLOOKUP(A45,Totaal!$A$2:$H$1359,4,FALSE)</f>
        <v>43442</v>
      </c>
      <c r="E45" s="9">
        <f>VLOOKUP(A45,Totaal!$A$2:$H$1359,5,FALSE)</f>
        <v>0.8125</v>
      </c>
      <c r="F45" s="4" t="str">
        <f>VLOOKUP(A45,Totaal!$A$2:$H$1359,6,FALSE)</f>
        <v>Charleroi Red Roosters</v>
      </c>
      <c r="G45" s="4" t="str">
        <f>VLOOKUP(A45,Totaal!$A$2:$H$1359,7,FALSE)</f>
        <v>Bulldogs Liège</v>
      </c>
      <c r="H45" s="4" t="str">
        <f>VLOOKUP(A45,Totaal!$A$2:$H$1359,8,FALSE)</f>
        <v>Charleroi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1089</v>
      </c>
      <c r="B46" s="4" t="str">
        <f>VLOOKUP(A46,Totaal!$A$2:$H$1359,2,FALSE)</f>
        <v>W12</v>
      </c>
      <c r="C46" s="4" t="str">
        <f>VLOOKUP(A46,Totaal!$A$2:$H$1359,3,FALSE)</f>
        <v>U12</v>
      </c>
      <c r="D46" s="8">
        <f>VLOOKUP(A46,Totaal!$A$2:$H$1359,4,FALSE)</f>
        <v>43442</v>
      </c>
      <c r="E46" s="9">
        <f>VLOOKUP(A46,Totaal!$A$2:$H$1359,5,FALSE)</f>
        <v>0.40277777777777779</v>
      </c>
      <c r="F46" s="4" t="str">
        <f>VLOOKUP(A46,Totaal!$A$2:$H$1359,6,FALSE)</f>
        <v>HYC Herentals</v>
      </c>
      <c r="G46" s="4" t="str">
        <f>VLOOKUP(A46,Totaal!$A$2:$H$1359,7,FALSE)</f>
        <v>Charleroi Red Roosters</v>
      </c>
      <c r="H46" s="4" t="str">
        <f>VLOOKUP(A46,Totaal!$A$2:$H$1359,8,FALSE)</f>
        <v>Herentals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1199</v>
      </c>
      <c r="B47" s="4" t="str">
        <f>VLOOKUP(A47,Totaal!$A$2:$H$1359,2,FALSE)</f>
        <v>W12</v>
      </c>
      <c r="C47" s="4" t="str">
        <f>VLOOKUP(A47,Totaal!$A$2:$H$1359,3,FALSE)</f>
        <v>REC</v>
      </c>
      <c r="D47" s="8">
        <f>VLOOKUP(A47,Totaal!$A$2:$H$1359,4,FALSE)</f>
        <v>43442</v>
      </c>
      <c r="E47" s="9">
        <f>VLOOKUP(A47,Totaal!$A$2:$H$1359,5,FALSE)</f>
        <v>0.89236111111111116</v>
      </c>
      <c r="F47" s="4" t="str">
        <f>VLOOKUP(A47,Totaal!$A$2:$H$1359,6,FALSE)</f>
        <v>Brussels Trouts</v>
      </c>
      <c r="G47" s="4" t="str">
        <f>VLOOKUP(A47,Totaal!$A$2:$H$1359,7,FALSE)</f>
        <v>Charleroi Red Roosters</v>
      </c>
      <c r="H47" s="4" t="str">
        <f>VLOOKUP(A47,Totaal!$A$2:$H$1359,8,FALSE)</f>
        <v>Leuven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778</v>
      </c>
      <c r="B48" s="4" t="str">
        <f>VLOOKUP(A48,Totaal!$A$2:$H$1359,2,FALSE)</f>
        <v>W12</v>
      </c>
      <c r="C48" s="4" t="str">
        <f>VLOOKUP(A48,Totaal!$A$2:$H$1359,3,FALSE)</f>
        <v>D2</v>
      </c>
      <c r="D48" s="8">
        <f>VLOOKUP(A48,Totaal!$A$2:$H$1359,4,FALSE)</f>
        <v>43443</v>
      </c>
      <c r="E48" s="9">
        <f>VLOOKUP(A48,Totaal!$A$2:$H$1359,5,FALSE)</f>
        <v>0.8125</v>
      </c>
      <c r="F48" s="4" t="str">
        <f>VLOOKUP(A48,Totaal!$A$2:$H$1359,6,FALSE)</f>
        <v>Charleroi Red Roosters</v>
      </c>
      <c r="G48" s="4" t="str">
        <f>VLOOKUP(A48,Totaal!$A$2:$H$1359,7,FALSE)</f>
        <v>Flashguns Heist A</v>
      </c>
      <c r="H48" s="4" t="str">
        <f>VLOOKUP(A48,Totaal!$A$2:$H$1359,8,FALSE)</f>
        <v>Charleroi</v>
      </c>
      <c r="I48" s="6"/>
      <c r="J48" s="11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465</v>
      </c>
      <c r="B49" s="4" t="str">
        <f>VLOOKUP(A49,Totaal!$A$2:$H$1359,2,FALSE)</f>
        <v>W13</v>
      </c>
      <c r="C49" s="4" t="str">
        <f>VLOOKUP(A49,Totaal!$A$2:$H$1359,3,FALSE)</f>
        <v>D1</v>
      </c>
      <c r="D49" s="8">
        <f>VLOOKUP(A49,Totaal!$A$2:$H$1359,4,FALSE)</f>
        <v>43448</v>
      </c>
      <c r="E49" s="9">
        <f>VLOOKUP(A49,Totaal!$A$2:$H$1359,5,FALSE)</f>
        <v>0.88541666666666663</v>
      </c>
      <c r="F49" s="4" t="str">
        <f>VLOOKUP(A49,Totaal!$A$2:$H$1359,6,FALSE)</f>
        <v>Charleroi Red Roosters</v>
      </c>
      <c r="G49" s="4" t="str">
        <f>VLOOKUP(A49,Totaal!$A$2:$H$1359,7,FALSE)</f>
        <v>Chiefs Leuven</v>
      </c>
      <c r="H49" s="4" t="str">
        <f>VLOOKUP(A49,Totaal!$A$2:$H$1359,8,FALSE)</f>
        <v>Charleroi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1068</v>
      </c>
      <c r="B50" s="4" t="str">
        <f>VLOOKUP(A50,Totaal!$A$2:$H$1359,2,FALSE)</f>
        <v>W13</v>
      </c>
      <c r="C50" s="4" t="str">
        <f>VLOOKUP(A50,Totaal!$A$2:$H$1359,3,FALSE)</f>
        <v>U12</v>
      </c>
      <c r="D50" s="8">
        <f>VLOOKUP(A50,Totaal!$A$2:$H$1359,4,FALSE)</f>
        <v>43449</v>
      </c>
      <c r="E50" s="9">
        <f>VLOOKUP(A50,Totaal!$A$2:$H$1359,5,FALSE)</f>
        <v>0.8125</v>
      </c>
      <c r="F50" s="4" t="str">
        <f>VLOOKUP(A50,Totaal!$A$2:$H$1359,6,FALSE)</f>
        <v>Charleroi Red Roosters</v>
      </c>
      <c r="G50" s="4" t="str">
        <f>VLOOKUP(A50,Totaal!$A$2:$H$1359,7,FALSE)</f>
        <v>Chiefs Leuven B</v>
      </c>
      <c r="H50" s="4" t="str">
        <f>VLOOKUP(A50,Totaal!$A$2:$H$1359,8,FALSE)</f>
        <v>Charleroi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831</v>
      </c>
      <c r="B51" s="4" t="str">
        <f>VLOOKUP(A51,Totaal!$A$2:$H$1359,2,FALSE)</f>
        <v>W13</v>
      </c>
      <c r="C51" s="4" t="str">
        <f>VLOOKUP(A51,Totaal!$A$2:$H$1359,3,FALSE)</f>
        <v>U16</v>
      </c>
      <c r="D51" s="8">
        <f>VLOOKUP(A51,Totaal!$A$2:$H$1359,4,FALSE)</f>
        <v>43450</v>
      </c>
      <c r="E51" s="9">
        <f>VLOOKUP(A51,Totaal!$A$2:$H$1359,5,FALSE)</f>
        <v>0.8125</v>
      </c>
      <c r="F51" s="4" t="str">
        <f>VLOOKUP(A51,Totaal!$A$2:$H$1359,6,FALSE)</f>
        <v>Charleroi Red Roosters</v>
      </c>
      <c r="G51" s="4" t="str">
        <f>VLOOKUP(A51,Totaal!$A$2:$H$1359,7,FALSE)</f>
        <v>Coldplay Sharks A</v>
      </c>
      <c r="H51" s="4" t="str">
        <f>VLOOKUP(A51,Totaal!$A$2:$H$1359,8,FALSE)</f>
        <v>Charleroi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1156</v>
      </c>
      <c r="B52" s="4" t="str">
        <f>VLOOKUP(A52,Totaal!$A$2:$H$1359,2,FALSE)</f>
        <v>W13</v>
      </c>
      <c r="C52" s="4" t="str">
        <f>VLOOKUP(A52,Totaal!$A$2:$H$1359,3,FALSE)</f>
        <v>REC</v>
      </c>
      <c r="D52" s="8">
        <f>VLOOKUP(A52,Totaal!$A$2:$H$1359,4,FALSE)</f>
        <v>43450</v>
      </c>
      <c r="E52" s="9">
        <f>VLOOKUP(A52,Totaal!$A$2:$H$1359,5,FALSE)</f>
        <v>0.80208333333333337</v>
      </c>
      <c r="F52" s="4" t="str">
        <f>VLOOKUP(A52,Totaal!$A$2:$H$1359,6,FALSE)</f>
        <v>Liedekerke Lions Blue</v>
      </c>
      <c r="G52" s="4" t="str">
        <f>VLOOKUP(A52,Totaal!$A$2:$H$1359,7,FALSE)</f>
        <v>Charleroi Red Roosters</v>
      </c>
      <c r="H52" s="4" t="str">
        <f>VLOOKUP(A52,Totaal!$A$2:$H$1359,8,FALSE)</f>
        <v>Liedekerke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970</v>
      </c>
      <c r="B53" s="4" t="str">
        <f>VLOOKUP(A53,Totaal!$A$2:$H$1359,2,FALSE)</f>
        <v>W14</v>
      </c>
      <c r="C53" s="4" t="str">
        <f>VLOOKUP(A53,Totaal!$A$2:$H$1359,3,FALSE)</f>
        <v>U14</v>
      </c>
      <c r="D53" s="8">
        <f>VLOOKUP(A53,Totaal!$A$2:$H$1359,4,FALSE)</f>
        <v>43456</v>
      </c>
      <c r="E53" s="9">
        <f>VLOOKUP(A53,Totaal!$A$2:$H$1359,5,FALSE)</f>
        <v>0.8125</v>
      </c>
      <c r="F53" s="4" t="str">
        <f>VLOOKUP(A53,Totaal!$A$2:$H$1359,6,FALSE)</f>
        <v>Charleroi Red Roosters</v>
      </c>
      <c r="G53" s="4" t="str">
        <f>VLOOKUP(A53,Totaal!$A$2:$H$1359,7,FALSE)</f>
        <v>Chiefs Leuven A</v>
      </c>
      <c r="H53" s="4" t="str">
        <f>VLOOKUP(A53,Totaal!$A$2:$H$1359,8,FALSE)</f>
        <v>Charleroi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822</v>
      </c>
      <c r="B54" s="4" t="str">
        <f>VLOOKUP(A54,Totaal!$A$2:$H$1359,2,FALSE)</f>
        <v>W14</v>
      </c>
      <c r="C54" s="4" t="str">
        <f>VLOOKUP(A54,Totaal!$A$2:$H$1359,3,FALSE)</f>
        <v>U16</v>
      </c>
      <c r="D54" s="8">
        <f>VLOOKUP(A54,Totaal!$A$2:$H$1359,4,FALSE)</f>
        <v>43457</v>
      </c>
      <c r="E54" s="9">
        <f>VLOOKUP(A54,Totaal!$A$2:$H$1359,5,FALSE)</f>
        <v>0.75</v>
      </c>
      <c r="F54" s="4" t="str">
        <f>VLOOKUP(A54,Totaal!$A$2:$H$1359,6,FALSE)</f>
        <v>Turnhout Tigers</v>
      </c>
      <c r="G54" s="4" t="str">
        <f>VLOOKUP(A54,Totaal!$A$2:$H$1359,7,FALSE)</f>
        <v>Charleroi Red Roosters</v>
      </c>
      <c r="H54" s="4" t="str">
        <f>VLOOKUP(A54,Totaal!$A$2:$H$1359,8,FALSE)</f>
        <v>Turnhout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677</v>
      </c>
      <c r="B55" s="4" t="str">
        <f>VLOOKUP(A55,Totaal!$A$2:$H$1359,2,FALSE)</f>
        <v>W14</v>
      </c>
      <c r="C55" s="4" t="str">
        <f>VLOOKUP(A55,Totaal!$A$2:$H$1359,3,FALSE)</f>
        <v>D2</v>
      </c>
      <c r="D55" s="8">
        <f>VLOOKUP(A55,Totaal!$A$2:$H$1359,4,FALSE)</f>
        <v>43457</v>
      </c>
      <c r="E55" s="9">
        <f>VLOOKUP(A55,Totaal!$A$2:$H$1359,5,FALSE)</f>
        <v>0.8125</v>
      </c>
      <c r="F55" s="4" t="str">
        <f>VLOOKUP(A55,Totaal!$A$2:$H$1359,6,FALSE)</f>
        <v>Charleroi Red Roosters</v>
      </c>
      <c r="G55" s="4" t="str">
        <f>VLOOKUP(A55,Totaal!$A$2:$H$1359,7,FALSE)</f>
        <v>Coldplay Sharks</v>
      </c>
      <c r="H55" s="4" t="str">
        <f>VLOOKUP(A55,Totaal!$A$2:$H$1359,8,FALSE)</f>
        <v>Charleroi</v>
      </c>
      <c r="I55" s="6"/>
      <c r="J55" s="23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1218</v>
      </c>
      <c r="B56" s="4" t="str">
        <f>VLOOKUP(A56,Totaal!$A$2:$H$1359,2,FALSE)</f>
        <v>W14</v>
      </c>
      <c r="C56" s="4" t="str">
        <f>VLOOKUP(A56,Totaal!$A$2:$H$1359,3,FALSE)</f>
        <v>REC</v>
      </c>
      <c r="D56" s="8">
        <f>VLOOKUP(A56,Totaal!$A$2:$H$1359,4,FALSE)</f>
        <v>43457</v>
      </c>
      <c r="E56" s="9">
        <f>VLOOKUP(A56,Totaal!$A$2:$H$1359,5,FALSE)</f>
        <v>0.52083333333333337</v>
      </c>
      <c r="F56" s="4" t="str">
        <f>VLOOKUP(A56,Totaal!$A$2:$H$1359,6,FALSE)</f>
        <v>Antwerp Phantoms Ice Holes</v>
      </c>
      <c r="G56" s="4" t="str">
        <f>VLOOKUP(A56,Totaal!$A$2:$H$1359,7,FALSE)</f>
        <v>Charleroi Red Roosters</v>
      </c>
      <c r="H56" s="4" t="str">
        <f>VLOOKUP(A56,Totaal!$A$2:$H$1359,8,FALSE)</f>
        <v>Antwerpen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713</v>
      </c>
      <c r="B57" s="4" t="str">
        <f>VLOOKUP(A57,Totaal!$A$2:$H$1359,2,FALSE)</f>
        <v>W15</v>
      </c>
      <c r="C57" s="4" t="str">
        <f>VLOOKUP(A57,Totaal!$A$2:$H$1359,3,FALSE)</f>
        <v>D2</v>
      </c>
      <c r="D57" s="8">
        <f>VLOOKUP(A57,Totaal!$A$2:$H$1359,4,FALSE)</f>
        <v>43462</v>
      </c>
      <c r="E57" s="9">
        <f>VLOOKUP(A57,Totaal!$A$2:$H$1359,5,FALSE)</f>
        <v>0.88541666666666663</v>
      </c>
      <c r="F57" s="4" t="str">
        <f>VLOOKUP(A57,Totaal!$A$2:$H$1359,6,FALSE)</f>
        <v>Charleroi Red Roosters</v>
      </c>
      <c r="G57" s="4" t="str">
        <f>VLOOKUP(A57,Totaal!$A$2:$H$1359,7,FALSE)</f>
        <v>Flying Turtles</v>
      </c>
      <c r="H57" s="4" t="str">
        <f>VLOOKUP(A57,Totaal!$A$2:$H$1359,8,FALSE)</f>
        <v>Charleroi</v>
      </c>
      <c r="I57" s="6"/>
      <c r="J57" s="23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487</v>
      </c>
      <c r="B58" s="4" t="str">
        <f>VLOOKUP(A58,Totaal!$A$2:$H$1359,2,FALSE)</f>
        <v>W15</v>
      </c>
      <c r="C58" s="4" t="str">
        <f>VLOOKUP(A58,Totaal!$A$2:$H$1359,3,FALSE)</f>
        <v>D1</v>
      </c>
      <c r="D58" s="8">
        <f>VLOOKUP(A58,Totaal!$A$2:$H$1359,4,FALSE)</f>
        <v>43463</v>
      </c>
      <c r="E58" s="9">
        <f>VLOOKUP(A58,Totaal!$A$2:$H$1359,5,FALSE)</f>
        <v>0.88541666666666663</v>
      </c>
      <c r="F58" s="4" t="str">
        <f>VLOOKUP(A58,Totaal!$A$2:$H$1359,6,FALSE)</f>
        <v>HYC Toekomstteam</v>
      </c>
      <c r="G58" s="4" t="str">
        <f>VLOOKUP(A58,Totaal!$A$2:$H$1359,7,FALSE)</f>
        <v>Charleroi Red Roosters</v>
      </c>
      <c r="H58" s="4" t="str">
        <f>VLOOKUP(A58,Totaal!$A$2:$H$1359,8,FALSE)</f>
        <v>Herentals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1171</v>
      </c>
      <c r="B59" s="4" t="str">
        <f>VLOOKUP(A59,Totaal!$A$2:$H$1359,2,FALSE)</f>
        <v>W15</v>
      </c>
      <c r="C59" s="4" t="str">
        <f>VLOOKUP(A59,Totaal!$A$2:$H$1359,3,FALSE)</f>
        <v>REC</v>
      </c>
      <c r="D59" s="8">
        <f>VLOOKUP(A59,Totaal!$A$2:$H$1359,4,FALSE)</f>
        <v>43463</v>
      </c>
      <c r="E59" s="9">
        <f>VLOOKUP(A59,Totaal!$A$2:$H$1359,5,FALSE)</f>
        <v>0.8125</v>
      </c>
      <c r="F59" s="4" t="str">
        <f>VLOOKUP(A59,Totaal!$A$2:$H$1359,6,FALSE)</f>
        <v>Charleroi Red Roosters</v>
      </c>
      <c r="G59" s="4" t="str">
        <f>VLOOKUP(A59,Totaal!$A$2:$H$1359,7,FALSE)</f>
        <v>Brussels Trouts</v>
      </c>
      <c r="H59" s="4" t="str">
        <f>VLOOKUP(A59,Totaal!$A$2:$H$1359,8,FALSE)</f>
        <v>Charleroi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985</v>
      </c>
      <c r="B60" s="4" t="str">
        <f>VLOOKUP(A60,Totaal!$A$2:$H$1359,2,FALSE)</f>
        <v>W16</v>
      </c>
      <c r="C60" s="4" t="str">
        <f>VLOOKUP(A60,Totaal!$A$2:$H$1359,3,FALSE)</f>
        <v>U14</v>
      </c>
      <c r="D60" s="8">
        <f>VLOOKUP(A60,Totaal!$A$2:$H$1359,4,FALSE)</f>
        <v>43470</v>
      </c>
      <c r="E60" s="9">
        <f>VLOOKUP(A60,Totaal!$A$2:$H$1359,5,FALSE)</f>
        <v>0.40277777777777779</v>
      </c>
      <c r="F60" s="4" t="str">
        <f>VLOOKUP(A60,Totaal!$A$2:$H$1359,6,FALSE)</f>
        <v>HYC Herentals</v>
      </c>
      <c r="G60" s="4" t="str">
        <f>VLOOKUP(A60,Totaal!$A$2:$H$1359,7,FALSE)</f>
        <v>Charleroi Red Roosters</v>
      </c>
      <c r="H60" s="4" t="str">
        <f>VLOOKUP(A60,Totaal!$A$2:$H$1359,8,FALSE)</f>
        <v>Herentals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1069</v>
      </c>
      <c r="B61" s="4" t="str">
        <f>VLOOKUP(A61,Totaal!$A$2:$H$1359,2,FALSE)</f>
        <v>W16</v>
      </c>
      <c r="C61" s="4" t="str">
        <f>VLOOKUP(A61,Totaal!$A$2:$H$1359,3,FALSE)</f>
        <v>U12</v>
      </c>
      <c r="D61" s="8">
        <f>VLOOKUP(A61,Totaal!$A$2:$H$1359,4,FALSE)</f>
        <v>43470</v>
      </c>
      <c r="E61" s="9">
        <f>VLOOKUP(A61,Totaal!$A$2:$H$1359,5,FALSE)</f>
        <v>0.8125</v>
      </c>
      <c r="F61" s="4" t="str">
        <f>VLOOKUP(A61,Totaal!$A$2:$H$1359,6,FALSE)</f>
        <v>Charleroi Red Roosters</v>
      </c>
      <c r="G61" s="4" t="str">
        <f>VLOOKUP(A61,Totaal!$A$2:$H$1359,7,FALSE)</f>
        <v>Liedekerke Lions</v>
      </c>
      <c r="H61" s="4" t="str">
        <f>VLOOKUP(A61,Totaal!$A$2:$H$1359,8,FALSE)</f>
        <v>Charleroi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477</v>
      </c>
      <c r="B62" s="4" t="str">
        <f>VLOOKUP(A62,Totaal!$A$2:$H$1359,2,FALSE)</f>
        <v>W16</v>
      </c>
      <c r="C62" s="4" t="str">
        <f>VLOOKUP(A62,Totaal!$A$2:$H$1359,3,FALSE)</f>
        <v>D1</v>
      </c>
      <c r="D62" s="8">
        <f>VLOOKUP(A62,Totaal!$A$2:$H$1359,4,FALSE)</f>
        <v>43470</v>
      </c>
      <c r="E62" s="9">
        <f>VLOOKUP(A62,Totaal!$A$2:$H$1359,5,FALSE)</f>
        <v>0.72916666666666663</v>
      </c>
      <c r="F62" s="4" t="str">
        <f>VLOOKUP(A62,Totaal!$A$2:$H$1359,6,FALSE)</f>
        <v>The Jets Gullegem</v>
      </c>
      <c r="G62" s="4" t="str">
        <f>VLOOKUP(A62,Totaal!$A$2:$H$1359,7,FALSE)</f>
        <v>Charleroi Red Roosters</v>
      </c>
      <c r="H62" s="4" t="str">
        <f>VLOOKUP(A62,Totaal!$A$2:$H$1359,8,FALSE)</f>
        <v>Gullegem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689</v>
      </c>
      <c r="B63" s="4" t="str">
        <f>VLOOKUP(A63,Totaal!$A$2:$H$1359,2,FALSE)</f>
        <v>W16</v>
      </c>
      <c r="C63" s="4" t="str">
        <f>VLOOKUP(A63,Totaal!$A$2:$H$1359,3,FALSE)</f>
        <v>D2</v>
      </c>
      <c r="D63" s="8">
        <f>VLOOKUP(A63,Totaal!$A$2:$H$1359,4,FALSE)</f>
        <v>43471</v>
      </c>
      <c r="E63" s="9">
        <f>VLOOKUP(A63,Totaal!$A$2:$H$1359,5,FALSE)</f>
        <v>0.83333333333333337</v>
      </c>
      <c r="F63" s="4" t="str">
        <f>VLOOKUP(A63,Totaal!$A$2:$H$1359,6,FALSE)</f>
        <v>HYC Old Stars</v>
      </c>
      <c r="G63" s="4" t="str">
        <f>VLOOKUP(A63,Totaal!$A$2:$H$1359,7,FALSE)</f>
        <v>Charleroi Red Roosters</v>
      </c>
      <c r="H63" s="4" t="str">
        <f>VLOOKUP(A63,Totaal!$A$2:$H$1359,8,FALSE)</f>
        <v>Herentals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1175</v>
      </c>
      <c r="B64" s="4" t="str">
        <f>VLOOKUP(A64,Totaal!$A$2:$H$1359,2,FALSE)</f>
        <v>W16</v>
      </c>
      <c r="C64" s="4" t="str">
        <f>VLOOKUP(A64,Totaal!$A$2:$H$1359,3,FALSE)</f>
        <v>REC</v>
      </c>
      <c r="D64" s="8">
        <f>VLOOKUP(A64,Totaal!$A$2:$H$1359,4,FALSE)</f>
        <v>43471</v>
      </c>
      <c r="E64" s="9">
        <f>VLOOKUP(A64,Totaal!$A$2:$H$1359,5,FALSE)</f>
        <v>0.8125</v>
      </c>
      <c r="F64" s="4" t="str">
        <f>VLOOKUP(A64,Totaal!$A$2:$H$1359,6,FALSE)</f>
        <v>Charleroi Red Roosters</v>
      </c>
      <c r="G64" s="4" t="str">
        <f>VLOOKUP(A64,Totaal!$A$2:$H$1359,7,FALSE)</f>
        <v>Coldplay Sharks</v>
      </c>
      <c r="H64" s="4" t="str">
        <f>VLOOKUP(A64,Totaal!$A$2:$H$1359,8,FALSE)</f>
        <v>Charleroi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658</v>
      </c>
      <c r="B65" s="4" t="str">
        <f>VLOOKUP(A65,Totaal!$A$2:$H$1359,2,FALSE)</f>
        <v>W17</v>
      </c>
      <c r="C65" s="4" t="str">
        <f>VLOOKUP(A65,Totaal!$A$2:$H$1359,3,FALSE)</f>
        <v>D2</v>
      </c>
      <c r="D65" s="8">
        <f>VLOOKUP(A65,Totaal!$A$2:$H$1359,4,FALSE)</f>
        <v>43476</v>
      </c>
      <c r="E65" s="9">
        <f>VLOOKUP(A65,Totaal!$A$2:$H$1359,5,FALSE)</f>
        <v>0.88541666666666663</v>
      </c>
      <c r="F65" s="4" t="str">
        <f>VLOOKUP(A65,Totaal!$A$2:$H$1359,6,FALSE)</f>
        <v>Charleroi Red Roosters</v>
      </c>
      <c r="G65" s="4" t="str">
        <f>VLOOKUP(A65,Totaal!$A$2:$H$1359,7,FALSE)</f>
        <v>HYC Old Stars</v>
      </c>
      <c r="H65" s="4" t="str">
        <f>VLOOKUP(A65,Totaal!$A$2:$H$1359,8,FALSE)</f>
        <v>Charleroi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967</v>
      </c>
      <c r="B66" s="4" t="str">
        <f>VLOOKUP(A66,Totaal!$A$2:$H$1359,2,FALSE)</f>
        <v>W17</v>
      </c>
      <c r="C66" s="4" t="str">
        <f>VLOOKUP(A66,Totaal!$A$2:$H$1359,3,FALSE)</f>
        <v>U14</v>
      </c>
      <c r="D66" s="8">
        <f>VLOOKUP(A66,Totaal!$A$2:$H$1359,4,FALSE)</f>
        <v>43477</v>
      </c>
      <c r="E66" s="9">
        <f>VLOOKUP(A66,Totaal!$A$2:$H$1359,5,FALSE)</f>
        <v>0.8125</v>
      </c>
      <c r="F66" s="4" t="str">
        <f>VLOOKUP(A66,Totaal!$A$2:$H$1359,6,FALSE)</f>
        <v>Charleroi Red Roosters</v>
      </c>
      <c r="G66" s="4" t="str">
        <f>VLOOKUP(A66,Totaal!$A$2:$H$1359,7,FALSE)</f>
        <v>Antwerp Phantoms</v>
      </c>
      <c r="H66" s="4" t="str">
        <f>VLOOKUP(A66,Totaal!$A$2:$H$1359,8,FALSE)</f>
        <v>Charleroi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1016</v>
      </c>
      <c r="B67" s="4" t="str">
        <f>VLOOKUP(A67,Totaal!$A$2:$H$1359,2,FALSE)</f>
        <v>W17</v>
      </c>
      <c r="C67" s="4" t="str">
        <f>VLOOKUP(A67,Totaal!$A$2:$H$1359,3,FALSE)</f>
        <v>U12</v>
      </c>
      <c r="D67" s="8">
        <f>VLOOKUP(A67,Totaal!$A$2:$H$1359,4,FALSE)</f>
        <v>43477</v>
      </c>
      <c r="E67" s="9">
        <f>VLOOKUP(A67,Totaal!$A$2:$H$1359,5,FALSE)</f>
        <v>0.375</v>
      </c>
      <c r="F67" s="4" t="str">
        <f>VLOOKUP(A67,Totaal!$A$2:$H$1359,6,FALSE)</f>
        <v>Bulldogs Liège</v>
      </c>
      <c r="G67" s="4" t="str">
        <f>VLOOKUP(A67,Totaal!$A$2:$H$1359,7,FALSE)</f>
        <v>Charleroi Red Roosters</v>
      </c>
      <c r="H67" s="4" t="str">
        <f>VLOOKUP(A67,Totaal!$A$2:$H$1359,8,FALSE)</f>
        <v>Luik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823</v>
      </c>
      <c r="B68" s="4" t="str">
        <f>VLOOKUP(A68,Totaal!$A$2:$H$1359,2,FALSE)</f>
        <v>W17</v>
      </c>
      <c r="C68" s="4" t="str">
        <f>VLOOKUP(A68,Totaal!$A$2:$H$1359,3,FALSE)</f>
        <v>U16</v>
      </c>
      <c r="D68" s="8">
        <f>VLOOKUP(A68,Totaal!$A$2:$H$1359,4,FALSE)</f>
        <v>43478</v>
      </c>
      <c r="E68" s="9">
        <f>VLOOKUP(A68,Totaal!$A$2:$H$1359,5,FALSE)</f>
        <v>0.69791666666666663</v>
      </c>
      <c r="F68" s="4" t="str">
        <f>VLOOKUP(A68,Totaal!$A$2:$H$1359,6,FALSE)</f>
        <v>Coldplay Sharks A</v>
      </c>
      <c r="G68" s="4" t="str">
        <f>VLOOKUP(A68,Totaal!$A$2:$H$1359,7,FALSE)</f>
        <v>Charleroi Red Roosters</v>
      </c>
      <c r="H68" s="4" t="str">
        <f>VLOOKUP(A68,Totaal!$A$2:$H$1359,8,FALSE)</f>
        <v>Mechelen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1172</v>
      </c>
      <c r="B69" s="4" t="str">
        <f>VLOOKUP(A69,Totaal!$A$2:$H$1359,2,FALSE)</f>
        <v>W17</v>
      </c>
      <c r="C69" s="4" t="str">
        <f>VLOOKUP(A69,Totaal!$A$2:$H$1359,3,FALSE)</f>
        <v>REC</v>
      </c>
      <c r="D69" s="8">
        <f>VLOOKUP(A69,Totaal!$A$2:$H$1359,4,FALSE)</f>
        <v>43478</v>
      </c>
      <c r="E69" s="9">
        <f>VLOOKUP(A69,Totaal!$A$2:$H$1359,5,FALSE)</f>
        <v>0.8125</v>
      </c>
      <c r="F69" s="4" t="str">
        <f>VLOOKUP(A69,Totaal!$A$2:$H$1359,6,FALSE)</f>
        <v>Charleroi Red Roosters</v>
      </c>
      <c r="G69" s="4" t="str">
        <f>VLOOKUP(A69,Totaal!$A$2:$H$1359,7,FALSE)</f>
        <v>Chiefs Leuven</v>
      </c>
      <c r="H69" s="4" t="str">
        <f>VLOOKUP(A69,Totaal!$A$2:$H$1359,8,FALSE)</f>
        <v>Charleroi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852</v>
      </c>
      <c r="B70" s="4" t="str">
        <f>VLOOKUP(A70,Totaal!$A$2:$H$1359,2,FALSE)</f>
        <v>W18</v>
      </c>
      <c r="C70" s="4" t="str">
        <f>VLOOKUP(A70,Totaal!$A$2:$H$1359,3,FALSE)</f>
        <v>U16</v>
      </c>
      <c r="D70" s="8">
        <f>VLOOKUP(A70,Totaal!$A$2:$H$1359,4,FALSE)</f>
        <v>43484</v>
      </c>
      <c r="E70" s="9">
        <f>VLOOKUP(A70,Totaal!$A$2:$H$1359,5,FALSE)</f>
        <v>0.8125</v>
      </c>
      <c r="F70" s="4" t="str">
        <f>VLOOKUP(A70,Totaal!$A$2:$H$1359,6,FALSE)</f>
        <v>Charleroi Red Roosters</v>
      </c>
      <c r="G70" s="4" t="str">
        <f>VLOOKUP(A70,Totaal!$A$2:$H$1359,7,FALSE)</f>
        <v>Jackrabbits</v>
      </c>
      <c r="H70" s="4" t="str">
        <f>VLOOKUP(A70,Totaal!$A$2:$H$1359,8,FALSE)</f>
        <v>Charleroi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698</v>
      </c>
      <c r="B71" s="4" t="str">
        <f>VLOOKUP(A71,Totaal!$A$2:$H$1359,2,FALSE)</f>
        <v>W18</v>
      </c>
      <c r="C71" s="4" t="str">
        <f>VLOOKUP(A71,Totaal!$A$2:$H$1359,3,FALSE)</f>
        <v>D2</v>
      </c>
      <c r="D71" s="8">
        <f>VLOOKUP(A71,Totaal!$A$2:$H$1359,4,FALSE)</f>
        <v>43485</v>
      </c>
      <c r="E71" s="9">
        <f>VLOOKUP(A71,Totaal!$A$2:$H$1359,5,FALSE)</f>
        <v>0.86458333333333337</v>
      </c>
      <c r="F71" s="4" t="str">
        <f>VLOOKUP(A71,Totaal!$A$2:$H$1359,6,FALSE)</f>
        <v>Coldplay Sharks</v>
      </c>
      <c r="G71" s="4" t="str">
        <f>VLOOKUP(A71,Totaal!$A$2:$H$1359,7,FALSE)</f>
        <v>Charleroi Red Roosters</v>
      </c>
      <c r="H71" s="4" t="str">
        <f>VLOOKUP(A71,Totaal!$A$2:$H$1359,8,FALSE)</f>
        <v>Mechelen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466</v>
      </c>
      <c r="B72" s="4" t="str">
        <f>VLOOKUP(A72,Totaal!$A$2:$H$1359,2,FALSE)</f>
        <v>W19</v>
      </c>
      <c r="C72" s="4" t="str">
        <f>VLOOKUP(A72,Totaal!$A$2:$H$1359,3,FALSE)</f>
        <v>D1</v>
      </c>
      <c r="D72" s="8">
        <f>VLOOKUP(A72,Totaal!$A$2:$H$1359,4,FALSE)</f>
        <v>43490</v>
      </c>
      <c r="E72" s="9">
        <f>VLOOKUP(A72,Totaal!$A$2:$H$1359,5,FALSE)</f>
        <v>0.88541666666666663</v>
      </c>
      <c r="F72" s="4" t="str">
        <f>VLOOKUP(A72,Totaal!$A$2:$H$1359,6,FALSE)</f>
        <v>Charleroi Red Roosters</v>
      </c>
      <c r="G72" s="4" t="str">
        <f>VLOOKUP(A72,Totaal!$A$2:$H$1359,7,FALSE)</f>
        <v>Coldplay Sharks</v>
      </c>
      <c r="H72" s="4" t="str">
        <f>VLOOKUP(A72,Totaal!$A$2:$H$1359,8,FALSE)</f>
        <v>Charleroi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942</v>
      </c>
      <c r="B73" s="4" t="str">
        <f>VLOOKUP(A73,Totaal!$A$2:$H$1359,2,FALSE)</f>
        <v>W19</v>
      </c>
      <c r="C73" s="4" t="str">
        <f>VLOOKUP(A73,Totaal!$A$2:$H$1359,3,FALSE)</f>
        <v>U14</v>
      </c>
      <c r="D73" s="8">
        <f>VLOOKUP(A73,Totaal!$A$2:$H$1359,4,FALSE)</f>
        <v>43491</v>
      </c>
      <c r="E73" s="9">
        <f>VLOOKUP(A73,Totaal!$A$2:$H$1359,5,FALSE)</f>
        <v>0.40277777777777779</v>
      </c>
      <c r="F73" s="4" t="str">
        <f>VLOOKUP(A73,Totaal!$A$2:$H$1359,6,FALSE)</f>
        <v>Chiefs Leuven B</v>
      </c>
      <c r="G73" s="4" t="str">
        <f>VLOOKUP(A73,Totaal!$A$2:$H$1359,7,FALSE)</f>
        <v>Charleroi Red Roosters</v>
      </c>
      <c r="H73" s="4" t="str">
        <f>VLOOKUP(A73,Totaal!$A$2:$H$1359,8,FALSE)</f>
        <v>Leuven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820</v>
      </c>
      <c r="B74" s="4" t="str">
        <f>VLOOKUP(A74,Totaal!$A$2:$H$1359,2,FALSE)</f>
        <v>W19</v>
      </c>
      <c r="C74" s="4" t="str">
        <f>VLOOKUP(A74,Totaal!$A$2:$H$1359,3,FALSE)</f>
        <v>U16</v>
      </c>
      <c r="D74" s="8">
        <f>VLOOKUP(A74,Totaal!$A$2:$H$1359,4,FALSE)</f>
        <v>43491</v>
      </c>
      <c r="E74" s="9">
        <f>VLOOKUP(A74,Totaal!$A$2:$H$1359,5,FALSE)</f>
        <v>0.77083333333333337</v>
      </c>
      <c r="F74" s="4" t="str">
        <f>VLOOKUP(A74,Totaal!$A$2:$H$1359,6,FALSE)</f>
        <v>Bulldogs LIège</v>
      </c>
      <c r="G74" s="4" t="str">
        <f>VLOOKUP(A74,Totaal!$A$2:$H$1359,7,FALSE)</f>
        <v>Charleroi Red Roosters</v>
      </c>
      <c r="H74" s="4" t="str">
        <f>VLOOKUP(A74,Totaal!$A$2:$H$1359,8,FALSE)</f>
        <v>Luik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1070</v>
      </c>
      <c r="B75" s="4" t="str">
        <f>VLOOKUP(A75,Totaal!$A$2:$H$1359,2,FALSE)</f>
        <v>W19</v>
      </c>
      <c r="C75" s="4" t="str">
        <f>VLOOKUP(A75,Totaal!$A$2:$H$1359,3,FALSE)</f>
        <v>U12</v>
      </c>
      <c r="D75" s="8">
        <f>VLOOKUP(A75,Totaal!$A$2:$H$1359,4,FALSE)</f>
        <v>43491</v>
      </c>
      <c r="E75" s="9">
        <f>VLOOKUP(A75,Totaal!$A$2:$H$1359,5,FALSE)</f>
        <v>0.8125</v>
      </c>
      <c r="F75" s="4" t="str">
        <f>VLOOKUP(A75,Totaal!$A$2:$H$1359,6,FALSE)</f>
        <v>Charleroi Red Roosters</v>
      </c>
      <c r="G75" s="4" t="str">
        <f>VLOOKUP(A75,Totaal!$A$2:$H$1359,7,FALSE)</f>
        <v>Coldplay Sharks</v>
      </c>
      <c r="H75" s="4" t="str">
        <f>VLOOKUP(A75,Totaal!$A$2:$H$1359,8,FALSE)</f>
        <v>Charleroi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687</v>
      </c>
      <c r="B76" s="4" t="str">
        <f>VLOOKUP(A76,Totaal!$A$2:$H$1359,2,FALSE)</f>
        <v>W19</v>
      </c>
      <c r="C76" s="4" t="str">
        <f>VLOOKUP(A76,Totaal!$A$2:$H$1359,3,FALSE)</f>
        <v>D2</v>
      </c>
      <c r="D76" s="8">
        <f>VLOOKUP(A76,Totaal!$A$2:$H$1359,4,FALSE)</f>
        <v>43492</v>
      </c>
      <c r="E76" s="9">
        <f>VLOOKUP(A76,Totaal!$A$2:$H$1359,5,FALSE)</f>
        <v>0.8125</v>
      </c>
      <c r="F76" s="4" t="str">
        <f>VLOOKUP(A76,Totaal!$A$2:$H$1359,6,FALSE)</f>
        <v>Charleroi Red Roosters</v>
      </c>
      <c r="G76" s="4" t="str">
        <f>VLOOKUP(A76,Totaal!$A$2:$H$1359,7,FALSE)</f>
        <v>Limburg One</v>
      </c>
      <c r="H76" s="4" t="str">
        <f>VLOOKUP(A76,Totaal!$A$2:$H$1359,8,FALSE)</f>
        <v>Charleroi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936</v>
      </c>
      <c r="B77" s="4" t="str">
        <f>VLOOKUP(A77,Totaal!$A$2:$H$1359,2,FALSE)</f>
        <v>W20</v>
      </c>
      <c r="C77" s="4" t="str">
        <f>VLOOKUP(A77,Totaal!$A$2:$H$1359,3,FALSE)</f>
        <v>U14</v>
      </c>
      <c r="D77" s="8">
        <f>VLOOKUP(A77,Totaal!$A$2:$H$1359,4,FALSE)</f>
        <v>43498</v>
      </c>
      <c r="E77" s="9">
        <f>VLOOKUP(A77,Totaal!$A$2:$H$1359,5,FALSE)</f>
        <v>0.40277777777777779</v>
      </c>
      <c r="F77" s="4" t="str">
        <f>VLOOKUP(A77,Totaal!$A$2:$H$1359,6,FALSE)</f>
        <v>Chiefs Leuven A</v>
      </c>
      <c r="G77" s="4" t="str">
        <f>VLOOKUP(A77,Totaal!$A$2:$H$1359,7,FALSE)</f>
        <v>Charleroi Red Roosters</v>
      </c>
      <c r="H77" s="4" t="str">
        <f>VLOOKUP(A77,Totaal!$A$2:$H$1359,8,FALSE)</f>
        <v>Leuven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743</v>
      </c>
      <c r="B78" s="4" t="str">
        <f>VLOOKUP(A78,Totaal!$A$2:$H$1359,2,FALSE)</f>
        <v>W20</v>
      </c>
      <c r="C78" s="4" t="str">
        <f>VLOOKUP(A78,Totaal!$A$2:$H$1359,3,FALSE)</f>
        <v>D2</v>
      </c>
      <c r="D78" s="8">
        <f>VLOOKUP(A78,Totaal!$A$2:$H$1359,4,FALSE)</f>
        <v>43498</v>
      </c>
      <c r="E78" s="9">
        <f>VLOOKUP(A78,Totaal!$A$2:$H$1359,5,FALSE)</f>
        <v>0.81597222222222221</v>
      </c>
      <c r="F78" s="4" t="str">
        <f>VLOOKUP(A78,Totaal!$A$2:$H$1359,6,FALSE)</f>
        <v>Chiefs Leuven</v>
      </c>
      <c r="G78" s="4" t="str">
        <f>VLOOKUP(A78,Totaal!$A$2:$H$1359,7,FALSE)</f>
        <v>Charleroi Red Roosters</v>
      </c>
      <c r="H78" s="4" t="str">
        <f>VLOOKUP(A78,Totaal!$A$2:$H$1359,8,FALSE)</f>
        <v>Leuven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869</v>
      </c>
      <c r="B79" s="4" t="str">
        <f>VLOOKUP(A79,Totaal!$A$2:$H$1359,2,FALSE)</f>
        <v>W20</v>
      </c>
      <c r="C79" s="4" t="str">
        <f>VLOOKUP(A79,Totaal!$A$2:$H$1359,3,FALSE)</f>
        <v>U16</v>
      </c>
      <c r="D79" s="8">
        <f>VLOOKUP(A79,Totaal!$A$2:$H$1359,4,FALSE)</f>
        <v>43498</v>
      </c>
      <c r="E79" s="9">
        <f>VLOOKUP(A79,Totaal!$A$2:$H$1359,5,FALSE)</f>
        <v>0.8125</v>
      </c>
      <c r="F79" s="4" t="str">
        <f>VLOOKUP(A79,Totaal!$A$2:$H$1359,6,FALSE)</f>
        <v>Charleroi Red Roosters</v>
      </c>
      <c r="G79" s="4" t="str">
        <f>VLOOKUP(A79,Totaal!$A$2:$H$1359,7,FALSE)</f>
        <v>Antwerp Phantoms</v>
      </c>
      <c r="H79" s="4" t="str">
        <f>VLOOKUP(A79,Totaal!$A$2:$H$1359,8,FALSE)</f>
        <v>Charleroi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1182</v>
      </c>
      <c r="B80" s="4" t="str">
        <f>VLOOKUP(A80,Totaal!$A$2:$H$1359,2,FALSE)</f>
        <v>W20</v>
      </c>
      <c r="C80" s="4" t="str">
        <f>VLOOKUP(A80,Totaal!$A$2:$H$1359,3,FALSE)</f>
        <v>REC</v>
      </c>
      <c r="D80" s="8">
        <f>VLOOKUP(A80,Totaal!$A$2:$H$1359,4,FALSE)</f>
        <v>43498</v>
      </c>
      <c r="E80" s="9">
        <f>VLOOKUP(A80,Totaal!$A$2:$H$1359,5,FALSE)</f>
        <v>0.90625</v>
      </c>
      <c r="F80" s="4" t="str">
        <f>VLOOKUP(A80,Totaal!$A$2:$H$1359,6,FALSE)</f>
        <v>Mighty Penguins</v>
      </c>
      <c r="G80" s="4" t="str">
        <f>VLOOKUP(A80,Totaal!$A$2:$H$1359,7,FALSE)</f>
        <v>Charleroi Red Roosters</v>
      </c>
      <c r="H80" s="4" t="str">
        <f>VLOOKUP(A80,Totaal!$A$2:$H$1359,8,FALSE)</f>
        <v>Leuven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446</v>
      </c>
      <c r="B81" s="4" t="str">
        <f>VLOOKUP(A81,Totaal!$A$2:$H$1359,2,FALSE)</f>
        <v>W20</v>
      </c>
      <c r="C81" s="4" t="str">
        <f>VLOOKUP(A81,Totaal!$A$2:$H$1359,3,FALSE)</f>
        <v>D1</v>
      </c>
      <c r="D81" s="8">
        <f>VLOOKUP(A81,Totaal!$A$2:$H$1359,4,FALSE)</f>
        <v>43499</v>
      </c>
      <c r="E81" s="9">
        <f>VLOOKUP(A81,Totaal!$A$2:$H$1359,5,FALSE)</f>
        <v>0.74305555555555558</v>
      </c>
      <c r="F81" s="4" t="str">
        <f>VLOOKUP(A81,Totaal!$A$2:$H$1359,6,FALSE)</f>
        <v>Chiefs Leuven</v>
      </c>
      <c r="G81" s="4" t="str">
        <f>VLOOKUP(A81,Totaal!$A$2:$H$1359,7,FALSE)</f>
        <v>Charleroi Red Roosters</v>
      </c>
      <c r="H81" s="4" t="str">
        <f>VLOOKUP(A81,Totaal!$A$2:$H$1359,8,FALSE)</f>
        <v>Leuven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1180</v>
      </c>
      <c r="B82" s="4" t="str">
        <f>VLOOKUP(A82,Totaal!$A$2:$H$1359,2,FALSE)</f>
        <v>W20</v>
      </c>
      <c r="C82" s="4" t="str">
        <f>VLOOKUP(A82,Totaal!$A$2:$H$1359,3,FALSE)</f>
        <v>REC</v>
      </c>
      <c r="D82" s="8">
        <f>VLOOKUP(A82,Totaal!$A$2:$H$1359,4,FALSE)</f>
        <v>43499</v>
      </c>
      <c r="E82" s="9">
        <f>VLOOKUP(A82,Totaal!$A$2:$H$1359,5,FALSE)</f>
        <v>0.8125</v>
      </c>
      <c r="F82" s="4" t="str">
        <f>VLOOKUP(A82,Totaal!$A$2:$H$1359,6,FALSE)</f>
        <v>Charleroi Red Roosters</v>
      </c>
      <c r="G82" s="4" t="str">
        <f>VLOOKUP(A82,Totaal!$A$2:$H$1359,7,FALSE)</f>
        <v>Bulldogs Liège</v>
      </c>
      <c r="H82" s="4" t="str">
        <f>VLOOKUP(A82,Totaal!$A$2:$H$1359,8,FALSE)</f>
        <v>Charleroi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467</v>
      </c>
      <c r="B83" s="4" t="str">
        <f>VLOOKUP(A83,Totaal!$A$2:$H$1359,2,FALSE)</f>
        <v>W21</v>
      </c>
      <c r="C83" s="4" t="str">
        <f>VLOOKUP(A83,Totaal!$A$2:$H$1359,3,FALSE)</f>
        <v>D1</v>
      </c>
      <c r="D83" s="8">
        <f>VLOOKUP(A83,Totaal!$A$2:$H$1359,4,FALSE)</f>
        <v>43504</v>
      </c>
      <c r="E83" s="9">
        <f>VLOOKUP(A83,Totaal!$A$2:$H$1359,5,FALSE)</f>
        <v>0.88541666666666663</v>
      </c>
      <c r="F83" s="4" t="str">
        <f>VLOOKUP(A83,Totaal!$A$2:$H$1359,6,FALSE)</f>
        <v>Charleroi Red Roosters</v>
      </c>
      <c r="G83" s="4" t="str">
        <f>VLOOKUP(A83,Totaal!$A$2:$H$1359,7,FALSE)</f>
        <v>The Jets Gullegem</v>
      </c>
      <c r="H83" s="4" t="str">
        <f>VLOOKUP(A83,Totaal!$A$2:$H$1359,8,FALSE)</f>
        <v>Charleroi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925</v>
      </c>
      <c r="B84" s="4" t="str">
        <f>VLOOKUP(A84,Totaal!$A$2:$H$1359,2,FALSE)</f>
        <v>W21</v>
      </c>
      <c r="C84" s="4" t="str">
        <f>VLOOKUP(A84,Totaal!$A$2:$H$1359,3,FALSE)</f>
        <v>U14</v>
      </c>
      <c r="D84" s="8">
        <f>VLOOKUP(A84,Totaal!$A$2:$H$1359,4,FALSE)</f>
        <v>43506</v>
      </c>
      <c r="E84" s="9">
        <f>VLOOKUP(A84,Totaal!$A$2:$H$1359,5,FALSE)</f>
        <v>0.52083333333333337</v>
      </c>
      <c r="F84" s="4" t="str">
        <f>VLOOKUP(A84,Totaal!$A$2:$H$1359,6,FALSE)</f>
        <v>Antwerp Phantoms</v>
      </c>
      <c r="G84" s="4" t="str">
        <f>VLOOKUP(A84,Totaal!$A$2:$H$1359,7,FALSE)</f>
        <v>Charleroi Red Roosters</v>
      </c>
      <c r="H84" s="4" t="str">
        <f>VLOOKUP(A84,Totaal!$A$2:$H$1359,8,FALSE)</f>
        <v>Antwerpen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748</v>
      </c>
      <c r="B85" s="4" t="str">
        <f>VLOOKUP(A85,Totaal!$A$2:$H$1359,2,FALSE)</f>
        <v>W21</v>
      </c>
      <c r="C85" s="4" t="str">
        <f>VLOOKUP(A85,Totaal!$A$2:$H$1359,3,FALSE)</f>
        <v>D2</v>
      </c>
      <c r="D85" s="8">
        <f>VLOOKUP(A85,Totaal!$A$2:$H$1359,4,FALSE)</f>
        <v>43506</v>
      </c>
      <c r="E85" s="9">
        <f>VLOOKUP(A85,Totaal!$A$2:$H$1359,5,FALSE)</f>
        <v>0.8125</v>
      </c>
      <c r="F85" s="4" t="str">
        <f>VLOOKUP(A85,Totaal!$A$2:$H$1359,6,FALSE)</f>
        <v>Charleroi Red Roosters</v>
      </c>
      <c r="G85" s="4" t="str">
        <f>VLOOKUP(A85,Totaal!$A$2:$H$1359,7,FALSE)</f>
        <v>Antwerp Phantoms</v>
      </c>
      <c r="H85" s="4" t="str">
        <f>VLOOKUP(A85,Totaal!$A$2:$H$1359,8,FALSE)</f>
        <v>Charleroi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1111</v>
      </c>
      <c r="B86" s="4" t="str">
        <f>VLOOKUP(A86,Totaal!$A$2:$H$1359,2,FALSE)</f>
        <v>W21</v>
      </c>
      <c r="C86" s="4" t="str">
        <f>VLOOKUP(A86,Totaal!$A$2:$H$1359,3,FALSE)</f>
        <v>REC</v>
      </c>
      <c r="D86" s="8">
        <f>VLOOKUP(A86,Totaal!$A$2:$H$1359,4,FALSE)</f>
        <v>43506</v>
      </c>
      <c r="E86" s="9">
        <f>VLOOKUP(A86,Totaal!$A$2:$H$1359,5,FALSE)</f>
        <v>0.75</v>
      </c>
      <c r="F86" s="4" t="str">
        <f>VLOOKUP(A86,Totaal!$A$2:$H$1359,6,FALSE)</f>
        <v>Bulldogs Liège Ladies</v>
      </c>
      <c r="G86" s="4" t="str">
        <f>VLOOKUP(A86,Totaal!$A$2:$H$1359,7,FALSE)</f>
        <v>Charleroi Red Roosters</v>
      </c>
      <c r="H86" s="4" t="str">
        <f>VLOOKUP(A86,Totaal!$A$2:$H$1359,8,FALSE)</f>
        <v>Luik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968</v>
      </c>
      <c r="B87" s="4" t="str">
        <f>VLOOKUP(A87,Totaal!$A$2:$H$1359,2,FALSE)</f>
        <v>W22</v>
      </c>
      <c r="C87" s="4" t="str">
        <f>VLOOKUP(A87,Totaal!$A$2:$H$1359,3,FALSE)</f>
        <v>U14</v>
      </c>
      <c r="D87" s="8">
        <f>VLOOKUP(A87,Totaal!$A$2:$H$1359,4,FALSE)</f>
        <v>43512</v>
      </c>
      <c r="E87" s="9">
        <f>VLOOKUP(A87,Totaal!$A$2:$H$1359,5,FALSE)</f>
        <v>0.8125</v>
      </c>
      <c r="F87" s="4" t="str">
        <f>VLOOKUP(A87,Totaal!$A$2:$H$1359,6,FALSE)</f>
        <v>Charleroi Red Roosters</v>
      </c>
      <c r="G87" s="4" t="str">
        <f>VLOOKUP(A87,Totaal!$A$2:$H$1359,7,FALSE)</f>
        <v>Chiefs Leuven B</v>
      </c>
      <c r="H87" s="4" t="str">
        <f>VLOOKUP(A87,Totaal!$A$2:$H$1359,8,FALSE)</f>
        <v>Charleroi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889</v>
      </c>
      <c r="B88" s="4" t="str">
        <f>VLOOKUP(A88,Totaal!$A$2:$H$1359,2,FALSE)</f>
        <v>W22</v>
      </c>
      <c r="C88" s="4" t="str">
        <f>VLOOKUP(A88,Totaal!$A$2:$H$1359,3,FALSE)</f>
        <v>U16</v>
      </c>
      <c r="D88" s="8">
        <f>VLOOKUP(A88,Totaal!$A$2:$H$1359,4,FALSE)</f>
        <v>43513</v>
      </c>
      <c r="E88" s="9">
        <f>VLOOKUP(A88,Totaal!$A$2:$H$1359,5,FALSE)</f>
        <v>0.8125</v>
      </c>
      <c r="F88" s="4" t="str">
        <f>VLOOKUP(A88,Totaal!$A$2:$H$1359,6,FALSE)</f>
        <v>Charleroi Red Roosters</v>
      </c>
      <c r="G88" s="4" t="str">
        <f>VLOOKUP(A88,Totaal!$A$2:$H$1359,7,FALSE)</f>
        <v>Turnhout Tigers</v>
      </c>
      <c r="H88" s="4" t="str">
        <f>VLOOKUP(A88,Totaal!$A$2:$H$1359,8,FALSE)</f>
        <v>Charleroi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1003</v>
      </c>
      <c r="B89" s="4" t="str">
        <f>VLOOKUP(A89,Totaal!$A$2:$H$1359,2,FALSE)</f>
        <v>W22</v>
      </c>
      <c r="C89" s="4" t="str">
        <f>VLOOKUP(A89,Totaal!$A$2:$H$1359,3,FALSE)</f>
        <v>U12</v>
      </c>
      <c r="D89" s="8">
        <f>VLOOKUP(A89,Totaal!$A$2:$H$1359,4,FALSE)</f>
        <v>43513</v>
      </c>
      <c r="E89" s="9">
        <f>VLOOKUP(A89,Totaal!$A$2:$H$1359,5,FALSE)</f>
        <v>0.75</v>
      </c>
      <c r="F89" s="4" t="str">
        <f>VLOOKUP(A89,Totaal!$A$2:$H$1359,6,FALSE)</f>
        <v>Turnhout Tigers</v>
      </c>
      <c r="G89" s="4" t="str">
        <f>VLOOKUP(A89,Totaal!$A$2:$H$1359,7,FALSE)</f>
        <v>Charleroi Red Roosters</v>
      </c>
      <c r="H89" s="4" t="str">
        <f>VLOOKUP(A89,Totaal!$A$2:$H$1359,8,FALSE)</f>
        <v>Turnhout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767</v>
      </c>
      <c r="B90" s="4" t="str">
        <f>VLOOKUP(A90,Totaal!$A$2:$H$1359,2,FALSE)</f>
        <v>W22</v>
      </c>
      <c r="C90" s="4" t="str">
        <f>VLOOKUP(A90,Totaal!$A$2:$H$1359,3,FALSE)</f>
        <v>D2</v>
      </c>
      <c r="D90" s="8">
        <f>VLOOKUP(A90,Totaal!$A$2:$H$1359,4,FALSE)</f>
        <v>43513</v>
      </c>
      <c r="E90" s="9">
        <f>VLOOKUP(A90,Totaal!$A$2:$H$1359,5,FALSE)</f>
        <v>0.83333333333333337</v>
      </c>
      <c r="F90" s="4" t="str">
        <f>VLOOKUP(A90,Totaal!$A$2:$H$1359,6,FALSE)</f>
        <v>Icetigers Turnhout</v>
      </c>
      <c r="G90" s="4" t="str">
        <f>VLOOKUP(A90,Totaal!$A$2:$H$1359,7,FALSE)</f>
        <v>Charleroi Red Roosters</v>
      </c>
      <c r="H90" s="4" t="str">
        <f>VLOOKUP(A90,Totaal!$A$2:$H$1359,8,FALSE)</f>
        <v>Turnhout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1170</v>
      </c>
      <c r="B91" s="4" t="str">
        <f>VLOOKUP(A91,Totaal!$A$2:$H$1359,2,FALSE)</f>
        <v>W22</v>
      </c>
      <c r="C91" s="4" t="str">
        <f>VLOOKUP(A91,Totaal!$A$2:$H$1359,3,FALSE)</f>
        <v>REC</v>
      </c>
      <c r="D91" s="8">
        <f>VLOOKUP(A91,Totaal!$A$2:$H$1359,4,FALSE)</f>
        <v>43513</v>
      </c>
      <c r="E91" s="9">
        <f>VLOOKUP(A91,Totaal!$A$2:$H$1359,5,FALSE)</f>
        <v>0.86458333333333337</v>
      </c>
      <c r="F91" s="4" t="str">
        <f>VLOOKUP(A91,Totaal!$A$2:$H$1359,6,FALSE)</f>
        <v>Coldplay Sharks</v>
      </c>
      <c r="G91" s="4" t="str">
        <f>VLOOKUP(A91,Totaal!$A$2:$H$1359,7,FALSE)</f>
        <v>Charleroi Red Roosters</v>
      </c>
      <c r="H91" s="4" t="str">
        <f>VLOOKUP(A91,Totaal!$A$2:$H$1359,8,FALSE)</f>
        <v>Mechelen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1229</v>
      </c>
      <c r="B92" s="4" t="str">
        <f>VLOOKUP(A92,Totaal!$A$2:$H$1359,2,FALSE)</f>
        <v>W23</v>
      </c>
      <c r="C92" s="4" t="str">
        <f>VLOOKUP(A92,Totaal!$A$2:$H$1359,3,FALSE)</f>
        <v>REC</v>
      </c>
      <c r="D92" s="8">
        <f>VLOOKUP(A92,Totaal!$A$2:$H$1359,4,FALSE)</f>
        <v>43518</v>
      </c>
      <c r="E92" s="9">
        <f>VLOOKUP(A92,Totaal!$A$2:$H$1359,5,FALSE)</f>
        <v>0.88541666666666663</v>
      </c>
      <c r="F92" s="4" t="str">
        <f>VLOOKUP(A92,Totaal!$A$2:$H$1359,6,FALSE)</f>
        <v>Charleroi Red Roosters</v>
      </c>
      <c r="G92" s="4" t="str">
        <f>VLOOKUP(A92,Totaal!$A$2:$H$1359,7,FALSE)</f>
        <v>Antwerp Phantoms Ice Holes</v>
      </c>
      <c r="H92" s="4" t="str">
        <f>VLOOKUP(A92,Totaal!$A$2:$H$1359,8,FALSE)</f>
        <v>Charleroi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1071</v>
      </c>
      <c r="B93" s="4" t="str">
        <f>VLOOKUP(A93,Totaal!$A$2:$H$1359,2,FALSE)</f>
        <v>W23</v>
      </c>
      <c r="C93" s="4" t="str">
        <f>VLOOKUP(A93,Totaal!$A$2:$H$1359,3,FALSE)</f>
        <v>U12</v>
      </c>
      <c r="D93" s="8">
        <f>VLOOKUP(A93,Totaal!$A$2:$H$1359,4,FALSE)</f>
        <v>43519</v>
      </c>
      <c r="E93" s="9">
        <f>VLOOKUP(A93,Totaal!$A$2:$H$1359,5,FALSE)</f>
        <v>0.8125</v>
      </c>
      <c r="F93" s="4" t="str">
        <f>VLOOKUP(A93,Totaal!$A$2:$H$1359,6,FALSE)</f>
        <v>Charleroi Red Roosters</v>
      </c>
      <c r="G93" s="4" t="str">
        <f>VLOOKUP(A93,Totaal!$A$2:$H$1359,7,FALSE)</f>
        <v>The Jets Gullegem</v>
      </c>
      <c r="H93" s="4" t="str">
        <f>VLOOKUP(A93,Totaal!$A$2:$H$1359,8,FALSE)</f>
        <v>Charleroi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417</v>
      </c>
      <c r="B94" s="4" t="str">
        <f>VLOOKUP(A94,Totaal!$A$2:$H$1359,2,FALSE)</f>
        <v>W23</v>
      </c>
      <c r="C94" s="4" t="str">
        <f>VLOOKUP(A94,Totaal!$A$2:$H$1359,3,FALSE)</f>
        <v>D1</v>
      </c>
      <c r="D94" s="8">
        <f>VLOOKUP(A94,Totaal!$A$2:$H$1359,4,FALSE)</f>
        <v>43519</v>
      </c>
      <c r="E94" s="9">
        <f>VLOOKUP(A94,Totaal!$A$2:$H$1359,5,FALSE)</f>
        <v>0.8125</v>
      </c>
      <c r="F94" s="4" t="str">
        <f>VLOOKUP(A94,Totaal!$A$2:$H$1359,6,FALSE)</f>
        <v>Beaufort Knights</v>
      </c>
      <c r="G94" s="4" t="str">
        <f>VLOOKUP(A94,Totaal!$A$2:$H$1359,7,FALSE)</f>
        <v>Charleroi Red Roosters</v>
      </c>
      <c r="H94" s="4" t="str">
        <f>VLOOKUP(A94,Totaal!$A$2:$H$1359,8,FALSE)</f>
        <v>Beaufort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774</v>
      </c>
      <c r="B95" s="4" t="str">
        <f>VLOOKUP(A95,Totaal!$A$2:$H$1359,2,FALSE)</f>
        <v>W23</v>
      </c>
      <c r="C95" s="4" t="str">
        <f>VLOOKUP(A95,Totaal!$A$2:$H$1359,3,FALSE)</f>
        <v>D2</v>
      </c>
      <c r="D95" s="8">
        <f>VLOOKUP(A95,Totaal!$A$2:$H$1359,4,FALSE)</f>
        <v>43520</v>
      </c>
      <c r="E95" s="9">
        <f>VLOOKUP(A95,Totaal!$A$2:$H$1359,5,FALSE)</f>
        <v>0.83333333333333337</v>
      </c>
      <c r="F95" s="4" t="str">
        <f>VLOOKUP(A95,Totaal!$A$2:$H$1359,6,FALSE)</f>
        <v>Flying Turtles</v>
      </c>
      <c r="G95" s="4" t="str">
        <f>VLOOKUP(A95,Totaal!$A$2:$H$1359,7,FALSE)</f>
        <v>Charleroi Red Roosters</v>
      </c>
      <c r="H95" s="4" t="str">
        <f>VLOOKUP(A95,Totaal!$A$2:$H$1359,8,FALSE)</f>
        <v>Leuven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1128</v>
      </c>
      <c r="B96" s="4" t="str">
        <f>VLOOKUP(A96,Totaal!$A$2:$H$1359,2,FALSE)</f>
        <v>W23</v>
      </c>
      <c r="C96" s="4" t="str">
        <f>VLOOKUP(A96,Totaal!$A$2:$H$1359,3,FALSE)</f>
        <v>REC</v>
      </c>
      <c r="D96" s="8">
        <f>VLOOKUP(A96,Totaal!$A$2:$H$1359,4,FALSE)</f>
        <v>43520</v>
      </c>
      <c r="E96" s="9">
        <f>VLOOKUP(A96,Totaal!$A$2:$H$1359,5,FALSE)</f>
        <v>0.85416666666666663</v>
      </c>
      <c r="F96" s="4" t="str">
        <f>VLOOKUP(A96,Totaal!$A$2:$H$1359,6,FALSE)</f>
        <v>Antwerp Phantoms A</v>
      </c>
      <c r="G96" s="4" t="str">
        <f>VLOOKUP(A96,Totaal!$A$2:$H$1359,7,FALSE)</f>
        <v>Charleroi Red Roosters</v>
      </c>
      <c r="H96" s="4" t="str">
        <f>VLOOKUP(A96,Totaal!$A$2:$H$1359,8,FALSE)</f>
        <v>Antwerpen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470</v>
      </c>
      <c r="B97" s="4" t="str">
        <f>VLOOKUP(A97,Totaal!$A$2:$H$1359,2,FALSE)</f>
        <v>W24</v>
      </c>
      <c r="C97" s="4" t="str">
        <f>VLOOKUP(A97,Totaal!$A$2:$H$1359,3,FALSE)</f>
        <v>D1</v>
      </c>
      <c r="D97" s="8">
        <f>VLOOKUP(A97,Totaal!$A$2:$H$1359,4,FALSE)</f>
        <v>43526</v>
      </c>
      <c r="E97" s="9">
        <f>VLOOKUP(A97,Totaal!$A$2:$H$1359,5,FALSE)</f>
        <v>0.8125</v>
      </c>
      <c r="F97" s="4" t="str">
        <f>VLOOKUP(A97,Totaal!$A$2:$H$1359,6,FALSE)</f>
        <v>Charleroi Red Roosters</v>
      </c>
      <c r="G97" s="4" t="str">
        <f>VLOOKUP(A97,Totaal!$A$2:$H$1359,7,FALSE)</f>
        <v>Olympia Heist</v>
      </c>
      <c r="H97" s="4" t="str">
        <f>VLOOKUP(A97,Totaal!$A$2:$H$1359,8,FALSE)</f>
        <v>Charleroi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826</v>
      </c>
      <c r="B98" s="4" t="str">
        <f>VLOOKUP(A98,Totaal!$A$2:$H$1359,2,FALSE)</f>
        <v>W24</v>
      </c>
      <c r="C98" s="4" t="str">
        <f>VLOOKUP(A98,Totaal!$A$2:$H$1359,3,FALSE)</f>
        <v>U16</v>
      </c>
      <c r="D98" s="8">
        <f>VLOOKUP(A98,Totaal!$A$2:$H$1359,4,FALSE)</f>
        <v>43526</v>
      </c>
      <c r="E98" s="9">
        <f>VLOOKUP(A98,Totaal!$A$2:$H$1359,5,FALSE)</f>
        <v>0.69791666666666663</v>
      </c>
      <c r="F98" s="4" t="str">
        <f>VLOOKUP(A98,Totaal!$A$2:$H$1359,6,FALSE)</f>
        <v>Coldplay Sharks B</v>
      </c>
      <c r="G98" s="4" t="str">
        <f>VLOOKUP(A98,Totaal!$A$2:$H$1359,7,FALSE)</f>
        <v>Charleroi Red Roosters</v>
      </c>
      <c r="H98" s="4" t="str">
        <f>VLOOKUP(A98,Totaal!$A$2:$H$1359,8,FALSE)</f>
        <v>Mechelen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1145</v>
      </c>
      <c r="B99" s="4" t="str">
        <f>VLOOKUP(A99,Totaal!$A$2:$H$1359,2,FALSE)</f>
        <v>W24</v>
      </c>
      <c r="C99" s="4" t="str">
        <f>VLOOKUP(A99,Totaal!$A$2:$H$1359,3,FALSE)</f>
        <v>REC</v>
      </c>
      <c r="D99" s="8">
        <f>VLOOKUP(A99,Totaal!$A$2:$H$1359,4,FALSE)</f>
        <v>43527</v>
      </c>
      <c r="E99" s="9">
        <f>VLOOKUP(A99,Totaal!$A$2:$H$1359,5,FALSE)</f>
        <v>0.80208333333333337</v>
      </c>
      <c r="F99" s="4" t="str">
        <f>VLOOKUP(A99,Totaal!$A$2:$H$1359,6,FALSE)</f>
        <v>Liedekerke Lions Yellow</v>
      </c>
      <c r="G99" s="4" t="str">
        <f>VLOOKUP(A99,Totaal!$A$2:$H$1359,7,FALSE)</f>
        <v>Charleroi Red Roosters</v>
      </c>
      <c r="H99" s="4" t="str">
        <f>VLOOKUP(A99,Totaal!$A$2:$H$1359,8,FALSE)</f>
        <v>Liedekerke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469</v>
      </c>
      <c r="B100" s="4" t="str">
        <f>VLOOKUP(A100,Totaal!$A$2:$H$1359,2,FALSE)</f>
        <v>W25</v>
      </c>
      <c r="C100" s="4" t="str">
        <f>VLOOKUP(A100,Totaal!$A$2:$H$1359,3,FALSE)</f>
        <v>D1</v>
      </c>
      <c r="D100" s="8">
        <f>VLOOKUP(A100,Totaal!$A$2:$H$1359,4,FALSE)</f>
        <v>43532</v>
      </c>
      <c r="E100" s="9">
        <f>VLOOKUP(A100,Totaal!$A$2:$H$1359,5,FALSE)</f>
        <v>0.88541666666666663</v>
      </c>
      <c r="F100" s="4" t="str">
        <f>VLOOKUP(A100,Totaal!$A$2:$H$1359,6,FALSE)</f>
        <v>Charleroi Red Roosters</v>
      </c>
      <c r="G100" s="4" t="str">
        <f>VLOOKUP(A100,Totaal!$A$2:$H$1359,7,FALSE)</f>
        <v>HYC Comeback Team</v>
      </c>
      <c r="H100" s="4" t="str">
        <f>VLOOKUP(A100,Totaal!$A$2:$H$1359,8,FALSE)</f>
        <v>Charleroi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775</v>
      </c>
      <c r="B101" s="4" t="str">
        <f>VLOOKUP(A101,Totaal!$A$2:$H$1359,2,FALSE)</f>
        <v>W25</v>
      </c>
      <c r="C101" s="4" t="str">
        <f>VLOOKUP(A101,Totaal!$A$2:$H$1359,3,FALSE)</f>
        <v>D2</v>
      </c>
      <c r="D101" s="8">
        <f>VLOOKUP(A101,Totaal!$A$2:$H$1359,4,FALSE)</f>
        <v>43533</v>
      </c>
      <c r="E101" s="9">
        <f>VLOOKUP(A101,Totaal!$A$2:$H$1359,5,FALSE)</f>
        <v>0.45833333333333331</v>
      </c>
      <c r="F101" s="4" t="str">
        <f>VLOOKUP(A101,Totaal!$A$2:$H$1359,6,FALSE)</f>
        <v>Flashguns Heist B</v>
      </c>
      <c r="G101" s="4" t="str">
        <f>VLOOKUP(A101,Totaal!$A$2:$H$1359,7,FALSE)</f>
        <v>Charleroi Red Roosters</v>
      </c>
      <c r="H101" s="4" t="str">
        <f>VLOOKUP(A101,Totaal!$A$2:$H$1359,8,FALSE)</f>
        <v>Heist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972</v>
      </c>
      <c r="B102" s="4" t="str">
        <f>VLOOKUP(A102,Totaal!$A$2:$H$1359,2,FALSE)</f>
        <v>W25</v>
      </c>
      <c r="C102" s="4" t="str">
        <f>VLOOKUP(A102,Totaal!$A$2:$H$1359,3,FALSE)</f>
        <v>U14</v>
      </c>
      <c r="D102" s="8">
        <f>VLOOKUP(A102,Totaal!$A$2:$H$1359,4,FALSE)</f>
        <v>43533</v>
      </c>
      <c r="E102" s="9">
        <f>VLOOKUP(A102,Totaal!$A$2:$H$1359,5,FALSE)</f>
        <v>0.8125</v>
      </c>
      <c r="F102" s="4" t="str">
        <f>VLOOKUP(A102,Totaal!$A$2:$H$1359,6,FALSE)</f>
        <v>Charleroi Red Roosters</v>
      </c>
      <c r="G102" s="4" t="str">
        <f>VLOOKUP(A102,Totaal!$A$2:$H$1359,7,FALSE)</f>
        <v>Limburg One</v>
      </c>
      <c r="H102" s="4" t="str">
        <f>VLOOKUP(A102,Totaal!$A$2:$H$1359,8,FALSE)</f>
        <v>Charleroi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1103</v>
      </c>
      <c r="B103" s="4" t="str">
        <f>VLOOKUP(A103,Totaal!$A$2:$H$1359,2,FALSE)</f>
        <v>W25</v>
      </c>
      <c r="C103" s="4" t="str">
        <f>VLOOKUP(A103,Totaal!$A$2:$H$1359,3,FALSE)</f>
        <v>REC</v>
      </c>
      <c r="D103" s="8">
        <f>VLOOKUP(A103,Totaal!$A$2:$H$1359,4,FALSE)</f>
        <v>43533</v>
      </c>
      <c r="E103" s="9">
        <f>VLOOKUP(A103,Totaal!$A$2:$H$1359,5,FALSE)</f>
        <v>0.88541666666666663</v>
      </c>
      <c r="F103" s="4" t="str">
        <f>VLOOKUP(A103,Totaal!$A$2:$H$1359,6,FALSE)</f>
        <v>Bulldogs Liège</v>
      </c>
      <c r="G103" s="4" t="str">
        <f>VLOOKUP(A103,Totaal!$A$2:$H$1359,7,FALSE)</f>
        <v>Charleroi Red Roosters</v>
      </c>
      <c r="H103" s="4" t="str">
        <f>VLOOKUP(A103,Totaal!$A$2:$H$1359,8,FALSE)</f>
        <v>Luik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4">
        <v>1025</v>
      </c>
      <c r="B104" s="4" t="str">
        <f>VLOOKUP(A104,Totaal!$A$2:$H$1359,2,FALSE)</f>
        <v>W25</v>
      </c>
      <c r="C104" s="4" t="str">
        <f>VLOOKUP(A104,Totaal!$A$2:$H$1359,3,FALSE)</f>
        <v>U12</v>
      </c>
      <c r="D104" s="8">
        <f>VLOOKUP(A104,Totaal!$A$2:$H$1359,4,FALSE)</f>
        <v>43534</v>
      </c>
      <c r="E104" s="9">
        <f>VLOOKUP(A104,Totaal!$A$2:$H$1359,5,FALSE)</f>
        <v>0.52083333333333337</v>
      </c>
      <c r="F104" s="4" t="str">
        <f>VLOOKUP(A104,Totaal!$A$2:$H$1359,6,FALSE)</f>
        <v>Antwerp Phantoms</v>
      </c>
      <c r="G104" s="4" t="str">
        <f>VLOOKUP(A104,Totaal!$A$2:$H$1359,7,FALSE)</f>
        <v>Charleroi Red Roosters</v>
      </c>
      <c r="H104" s="4" t="str">
        <f>VLOOKUP(A104,Totaal!$A$2:$H$1359,8,FALSE)</f>
        <v>Antwerpen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4">
        <v>717</v>
      </c>
      <c r="B105" s="4" t="str">
        <f>VLOOKUP(A105,Totaal!$A$2:$H$1359,2,FALSE)</f>
        <v>W25</v>
      </c>
      <c r="C105" s="4" t="str">
        <f>VLOOKUP(A105,Totaal!$A$2:$H$1359,3,FALSE)</f>
        <v>D2</v>
      </c>
      <c r="D105" s="8">
        <f>VLOOKUP(A105,Totaal!$A$2:$H$1359,4,FALSE)</f>
        <v>43534</v>
      </c>
      <c r="E105" s="9">
        <f>VLOOKUP(A105,Totaal!$A$2:$H$1359,5,FALSE)</f>
        <v>0.8125</v>
      </c>
      <c r="F105" s="4" t="str">
        <f>VLOOKUP(A105,Totaal!$A$2:$H$1359,6,FALSE)</f>
        <v>Charleroi Red Roosters</v>
      </c>
      <c r="G105" s="4" t="str">
        <f>VLOOKUP(A105,Totaal!$A$2:$H$1359,7,FALSE)</f>
        <v>Flashguns Heist B</v>
      </c>
      <c r="H105" s="4" t="str">
        <f>VLOOKUP(A105,Totaal!$A$2:$H$1359,8,FALSE)</f>
        <v>Charleroi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4">
        <v>979</v>
      </c>
      <c r="B106" s="4" t="str">
        <f>VLOOKUP(A106,Totaal!$A$2:$H$1359,2,FALSE)</f>
        <v>W26</v>
      </c>
      <c r="C106" s="4" t="str">
        <f>VLOOKUP(A106,Totaal!$A$2:$H$1359,3,FALSE)</f>
        <v>U14</v>
      </c>
      <c r="D106" s="8">
        <f>VLOOKUP(A106,Totaal!$A$2:$H$1359,4,FALSE)</f>
        <v>43540</v>
      </c>
      <c r="E106" s="9">
        <f>VLOOKUP(A106,Totaal!$A$2:$H$1359,5,FALSE)</f>
        <v>0.72916666666666663</v>
      </c>
      <c r="F106" s="4" t="str">
        <f>VLOOKUP(A106,Totaal!$A$2:$H$1359,6,FALSE)</f>
        <v>The Jets Gullegem</v>
      </c>
      <c r="G106" s="4" t="str">
        <f>VLOOKUP(A106,Totaal!$A$2:$H$1359,7,FALSE)</f>
        <v>Charleroi Red Roosters</v>
      </c>
      <c r="H106" s="4" t="str">
        <f>VLOOKUP(A106,Totaal!$A$2:$H$1359,8,FALSE)</f>
        <v>Gullegem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4">
        <v>1072</v>
      </c>
      <c r="B107" s="4" t="str">
        <f>VLOOKUP(A107,Totaal!$A$2:$H$1359,2,FALSE)</f>
        <v>W26</v>
      </c>
      <c r="C107" s="4" t="str">
        <f>VLOOKUP(A107,Totaal!$A$2:$H$1359,3,FALSE)</f>
        <v>U12</v>
      </c>
      <c r="D107" s="8">
        <f>VLOOKUP(A107,Totaal!$A$2:$H$1359,4,FALSE)</f>
        <v>43540</v>
      </c>
      <c r="E107" s="9">
        <f>VLOOKUP(A107,Totaal!$A$2:$H$1359,5,FALSE)</f>
        <v>0.8125</v>
      </c>
      <c r="F107" s="4" t="str">
        <f>VLOOKUP(A107,Totaal!$A$2:$H$1359,6,FALSE)</f>
        <v>Charleroi Red Roosters</v>
      </c>
      <c r="G107" s="4" t="str">
        <f>VLOOKUP(A107,Totaal!$A$2:$H$1359,7,FALSE)</f>
        <v>HYC Herentals</v>
      </c>
      <c r="H107" s="4" t="str">
        <f>VLOOKUP(A107,Totaal!$A$2:$H$1359,8,FALSE)</f>
        <v>Charleroi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4">
        <v>426</v>
      </c>
      <c r="B108" s="4" t="str">
        <f>VLOOKUP(A108,Totaal!$A$2:$H$1359,2,FALSE)</f>
        <v>W26</v>
      </c>
      <c r="C108" s="4" t="str">
        <f>VLOOKUP(A108,Totaal!$A$2:$H$1359,3,FALSE)</f>
        <v>D1</v>
      </c>
      <c r="D108" s="8">
        <f>VLOOKUP(A108,Totaal!$A$2:$H$1359,4,FALSE)</f>
        <v>43540</v>
      </c>
      <c r="E108" s="9">
        <f>VLOOKUP(A108,Totaal!$A$2:$H$1359,5,FALSE)</f>
        <v>0.88541666666666663</v>
      </c>
      <c r="F108" s="4" t="str">
        <f>VLOOKUP(A108,Totaal!$A$2:$H$1359,6,FALSE)</f>
        <v>Bulldogs Liège</v>
      </c>
      <c r="G108" s="4" t="str">
        <f>VLOOKUP(A108,Totaal!$A$2:$H$1359,7,FALSE)</f>
        <v>Charleroi Red Roosters</v>
      </c>
      <c r="H108" s="4" t="str">
        <f>VLOOKUP(A108,Totaal!$A$2:$H$1359,8,FALSE)</f>
        <v>Luik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4">
        <v>878</v>
      </c>
      <c r="B109" s="4" t="str">
        <f>VLOOKUP(A109,Totaal!$A$2:$H$1359,2,FALSE)</f>
        <v>W26</v>
      </c>
      <c r="C109" s="4" t="str">
        <f>VLOOKUP(A109,Totaal!$A$2:$H$1359,3,FALSE)</f>
        <v>U16</v>
      </c>
      <c r="D109" s="8">
        <f>VLOOKUP(A109,Totaal!$A$2:$H$1359,4,FALSE)</f>
        <v>43541</v>
      </c>
      <c r="E109" s="9">
        <f>VLOOKUP(A109,Totaal!$A$2:$H$1359,5,FALSE)</f>
        <v>0.8125</v>
      </c>
      <c r="F109" s="4" t="str">
        <f>VLOOKUP(A109,Totaal!$A$2:$H$1359,6,FALSE)</f>
        <v>Charleroi Red Roosters</v>
      </c>
      <c r="G109" s="4" t="str">
        <f>VLOOKUP(A109,Totaal!$A$2:$H$1359,7,FALSE)</f>
        <v>Bulldogs LIège</v>
      </c>
      <c r="H109" s="4" t="str">
        <f>VLOOKUP(A109,Totaal!$A$2:$H$1359,8,FALSE)</f>
        <v>Charleroi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4">
        <v>971</v>
      </c>
      <c r="B110" s="4" t="str">
        <f>VLOOKUP(A110,Totaal!$A$2:$H$1359,2,FALSE)</f>
        <v>W27</v>
      </c>
      <c r="C110" s="4" t="str">
        <f>VLOOKUP(A110,Totaal!$A$2:$H$1359,3,FALSE)</f>
        <v>U14</v>
      </c>
      <c r="D110" s="8">
        <f>VLOOKUP(A110,Totaal!$A$2:$H$1359,4,FALSE)</f>
        <v>43547</v>
      </c>
      <c r="E110" s="9">
        <f>VLOOKUP(A110,Totaal!$A$2:$H$1359,5,FALSE)</f>
        <v>0.8125</v>
      </c>
      <c r="F110" s="4" t="str">
        <f>VLOOKUP(A110,Totaal!$A$2:$H$1359,6,FALSE)</f>
        <v>Charleroi Red Roosters</v>
      </c>
      <c r="G110" s="4" t="str">
        <f>VLOOKUP(A110,Totaal!$A$2:$H$1359,7,FALSE)</f>
        <v>Turnhout Tigers</v>
      </c>
      <c r="H110" s="4" t="str">
        <f>VLOOKUP(A110,Totaal!$A$2:$H$1359,8,FALSE)</f>
        <v>Charleroi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4">
        <v>827</v>
      </c>
      <c r="B111" s="4" t="str">
        <f>VLOOKUP(A111,Totaal!$A$2:$H$1359,2,FALSE)</f>
        <v>W27</v>
      </c>
      <c r="C111" s="4" t="str">
        <f>VLOOKUP(A111,Totaal!$A$2:$H$1359,3,FALSE)</f>
        <v>U16</v>
      </c>
      <c r="D111" s="8">
        <f>VLOOKUP(A111,Totaal!$A$2:$H$1359,4,FALSE)</f>
        <v>43547</v>
      </c>
      <c r="E111" s="9">
        <f>VLOOKUP(A111,Totaal!$A$2:$H$1359,5,FALSE)</f>
        <v>0.4861111111111111</v>
      </c>
      <c r="F111" s="4" t="str">
        <f>VLOOKUP(A111,Totaal!$A$2:$H$1359,6,FALSE)</f>
        <v>HYC Herentals Wit</v>
      </c>
      <c r="G111" s="4" t="str">
        <f>VLOOKUP(A111,Totaal!$A$2:$H$1359,7,FALSE)</f>
        <v>Charleroi Red Roosters</v>
      </c>
      <c r="H111" s="4" t="str">
        <f>VLOOKUP(A111,Totaal!$A$2:$H$1359,8,FALSE)</f>
        <v>Herentals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4">
        <v>1043</v>
      </c>
      <c r="B112" s="4" t="str">
        <f>VLOOKUP(A112,Totaal!$A$2:$H$1359,2,FALSE)</f>
        <v>W27</v>
      </c>
      <c r="C112" s="4" t="str">
        <f>VLOOKUP(A112,Totaal!$A$2:$H$1359,3,FALSE)</f>
        <v>U12</v>
      </c>
      <c r="D112" s="8">
        <f>VLOOKUP(A112,Totaal!$A$2:$H$1359,4,FALSE)</f>
        <v>43547</v>
      </c>
      <c r="E112" s="9">
        <f>VLOOKUP(A112,Totaal!$A$2:$H$1359,5,FALSE)</f>
        <v>0.40277777777777779</v>
      </c>
      <c r="F112" s="4" t="str">
        <f>VLOOKUP(A112,Totaal!$A$2:$H$1359,6,FALSE)</f>
        <v>Chiefs Leuven B</v>
      </c>
      <c r="G112" s="4" t="str">
        <f>VLOOKUP(A112,Totaal!$A$2:$H$1359,7,FALSE)</f>
        <v>Charleroi Red Roosters</v>
      </c>
      <c r="H112" s="4" t="str">
        <f>VLOOKUP(A112,Totaal!$A$2:$H$1359,8,FALSE)</f>
        <v>Leuven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4">
        <v>1177</v>
      </c>
      <c r="B113" s="4" t="str">
        <f>VLOOKUP(A113,Totaal!$A$2:$H$1359,2,FALSE)</f>
        <v>W27</v>
      </c>
      <c r="C113" s="4" t="str">
        <f>VLOOKUP(A113,Totaal!$A$2:$H$1359,3,FALSE)</f>
        <v>REC</v>
      </c>
      <c r="D113" s="8">
        <f>VLOOKUP(A113,Totaal!$A$2:$H$1359,4,FALSE)</f>
        <v>43548</v>
      </c>
      <c r="E113" s="9">
        <f>VLOOKUP(A113,Totaal!$A$2:$H$1359,5,FALSE)</f>
        <v>0.8125</v>
      </c>
      <c r="F113" s="4" t="str">
        <f>VLOOKUP(A113,Totaal!$A$2:$H$1359,6,FALSE)</f>
        <v>Charleroi Red Roosters</v>
      </c>
      <c r="G113" s="4" t="str">
        <f>VLOOKUP(A113,Totaal!$A$2:$H$1359,7,FALSE)</f>
        <v>Antwerp Phantoms A</v>
      </c>
      <c r="H113" s="4" t="str">
        <f>VLOOKUP(A113,Totaal!$A$2:$H$1359,8,FALSE)</f>
        <v>Charleroi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4">
        <v>770</v>
      </c>
      <c r="B114" s="4" t="str">
        <f>VLOOKUP(A114,Totaal!$A$2:$H$1359,2,FALSE)</f>
        <v>W28</v>
      </c>
      <c r="C114" s="4" t="str">
        <f>VLOOKUP(A114,Totaal!$A$2:$H$1359,3,FALSE)</f>
        <v>D2</v>
      </c>
      <c r="D114" s="8">
        <f>VLOOKUP(A114,Totaal!$A$2:$H$1359,4,FALSE)</f>
        <v>43554</v>
      </c>
      <c r="E114" s="9">
        <f>VLOOKUP(A114,Totaal!$A$2:$H$1359,5,FALSE)</f>
        <v>0.45833333333333331</v>
      </c>
      <c r="F114" s="4" t="str">
        <f>VLOOKUP(A114,Totaal!$A$2:$H$1359,6,FALSE)</f>
        <v>Eisberen Heist</v>
      </c>
      <c r="G114" s="4" t="str">
        <f>VLOOKUP(A114,Totaal!$A$2:$H$1359,7,FALSE)</f>
        <v>Charleroi Red Roosters</v>
      </c>
      <c r="H114" s="4" t="str">
        <f>VLOOKUP(A114,Totaal!$A$2:$H$1359,8,FALSE)</f>
        <v>Heist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4">
        <v>1178</v>
      </c>
      <c r="B115" s="4" t="str">
        <f>VLOOKUP(A115,Totaal!$A$2:$H$1359,2,FALSE)</f>
        <v>W28</v>
      </c>
      <c r="C115" s="4" t="str">
        <f>VLOOKUP(A115,Totaal!$A$2:$H$1359,3,FALSE)</f>
        <v>REC</v>
      </c>
      <c r="D115" s="8">
        <f>VLOOKUP(A115,Totaal!$A$2:$H$1359,4,FALSE)</f>
        <v>43554</v>
      </c>
      <c r="E115" s="9">
        <f>VLOOKUP(A115,Totaal!$A$2:$H$1359,5,FALSE)</f>
        <v>0.8125</v>
      </c>
      <c r="F115" s="4" t="str">
        <f>VLOOKUP(A115,Totaal!$A$2:$H$1359,6,FALSE)</f>
        <v>Charleroi Red Roosters</v>
      </c>
      <c r="G115" s="4" t="str">
        <f>VLOOKUP(A115,Totaal!$A$2:$H$1359,7,FALSE)</f>
        <v>Bulldogs Liège Ladies</v>
      </c>
      <c r="H115" s="4" t="str">
        <f>VLOOKUP(A115,Totaal!$A$2:$H$1359,8,FALSE)</f>
        <v>Charleroi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4">
        <v>462</v>
      </c>
      <c r="B116" s="4" t="str">
        <f>VLOOKUP(A116,Totaal!$A$2:$H$1359,2,FALSE)</f>
        <v>W28</v>
      </c>
      <c r="C116" s="4" t="str">
        <f>VLOOKUP(A116,Totaal!$A$2:$H$1359,3,FALSE)</f>
        <v>D1</v>
      </c>
      <c r="D116" s="8">
        <f>VLOOKUP(A116,Totaal!$A$2:$H$1359,4,FALSE)</f>
        <v>43555</v>
      </c>
      <c r="E116" s="9">
        <f>VLOOKUP(A116,Totaal!$A$2:$H$1359,5,FALSE)</f>
        <v>0.8125</v>
      </c>
      <c r="F116" s="4" t="str">
        <f>VLOOKUP(A116,Totaal!$A$2:$H$1359,6,FALSE)</f>
        <v>Charleroi Red Roosters</v>
      </c>
      <c r="G116" s="4" t="str">
        <f>VLOOKUP(A116,Totaal!$A$2:$H$1359,7,FALSE)</f>
        <v>Turnhout Tigers</v>
      </c>
      <c r="H116" s="4" t="str">
        <f>VLOOKUP(A116,Totaal!$A$2:$H$1359,8,FALSE)</f>
        <v>Charleroi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4">
        <v>1061</v>
      </c>
      <c r="B117" s="4" t="str">
        <f>VLOOKUP(A117,Totaal!$A$2:$H$1359,2,FALSE)</f>
        <v>W28</v>
      </c>
      <c r="C117" s="4" t="str">
        <f>VLOOKUP(A117,Totaal!$A$2:$H$1359,3,FALSE)</f>
        <v>U12</v>
      </c>
      <c r="D117" s="8">
        <f>VLOOKUP(A117,Totaal!$A$2:$H$1359,4,FALSE)</f>
        <v>43555</v>
      </c>
      <c r="E117" s="9">
        <f>VLOOKUP(A117,Totaal!$A$2:$H$1359,5,FALSE)</f>
        <v>0.48958333333333331</v>
      </c>
      <c r="F117" s="4" t="str">
        <f>VLOOKUP(A117,Totaal!$A$2:$H$1359,6,FALSE)</f>
        <v>Coldplay Sharks</v>
      </c>
      <c r="G117" s="4" t="str">
        <f>VLOOKUP(A117,Totaal!$A$2:$H$1359,7,FALSE)</f>
        <v>Charleroi Red Roosters</v>
      </c>
      <c r="H117" s="4" t="str">
        <f>VLOOKUP(A117,Totaal!$A$2:$H$1359,8,FALSE)</f>
        <v>Mechelen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4">
        <v>733</v>
      </c>
      <c r="B118" s="4" t="str">
        <f>VLOOKUP(A118,Totaal!$A$2:$H$1359,2,FALSE)</f>
        <v>W29</v>
      </c>
      <c r="C118" s="4" t="str">
        <f>VLOOKUP(A118,Totaal!$A$2:$H$1359,3,FALSE)</f>
        <v>D2</v>
      </c>
      <c r="D118" s="8">
        <f>VLOOKUP(A118,Totaal!$A$2:$H$1359,4,FALSE)</f>
        <v>43561</v>
      </c>
      <c r="E118" s="9">
        <f>VLOOKUP(A118,Totaal!$A$2:$H$1359,5,FALSE)</f>
        <v>0.8125</v>
      </c>
      <c r="F118" s="4" t="str">
        <f>VLOOKUP(A118,Totaal!$A$2:$H$1359,6,FALSE)</f>
        <v>Charleroi Red Roosters</v>
      </c>
      <c r="G118" s="4" t="str">
        <f>VLOOKUP(A118,Totaal!$A$2:$H$1359,7,FALSE)</f>
        <v>HYC New Stars</v>
      </c>
      <c r="H118" s="4" t="str">
        <f>VLOOKUP(A118,Totaal!$A$2:$H$1359,8,FALSE)</f>
        <v>Charleroi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4">
        <v>1080</v>
      </c>
      <c r="B119" s="4" t="e">
        <f>VLOOKUP(A119,Totaal!$A$2:$H$1359,2,FALSE)</f>
        <v>#N/A</v>
      </c>
      <c r="C119" s="4" t="str">
        <f>VLOOKUP(A119,Totaal!$A$2:$H$1359,3,FALSE)</f>
        <v>U12</v>
      </c>
      <c r="D119" s="8">
        <f>VLOOKUP(A119,Totaal!$A$2:$H$1359,4,FALSE)</f>
        <v>0</v>
      </c>
      <c r="E119" s="9">
        <f>VLOOKUP(A119,Totaal!$A$2:$H$1359,5,FALSE)</f>
        <v>0</v>
      </c>
      <c r="F119" s="4" t="str">
        <f>VLOOKUP(A119,Totaal!$A$2:$H$1359,6,FALSE)</f>
        <v>The Jets Gullegem</v>
      </c>
      <c r="G119" s="4" t="str">
        <f>VLOOKUP(A119,Totaal!$A$2:$H$1359,7,FALSE)</f>
        <v>Charleroi Red Roosters</v>
      </c>
      <c r="H119" s="4" t="str">
        <f>VLOOKUP(A119,Totaal!$A$2:$H$1359,8,FALSE)</f>
        <v>Gullegem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A1:H119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976</v>
      </c>
      <c r="B2" s="4" t="str">
        <f>VLOOKUP(A2,Totaal!$A$2:$H$1359,2,FALSE)</f>
        <v>W02</v>
      </c>
      <c r="C2" s="4" t="str">
        <f>VLOOKUP(A2,Totaal!$A$2:$H$1359,3,FALSE)</f>
        <v>U14</v>
      </c>
      <c r="D2" s="8">
        <f>VLOOKUP(A2,Totaal!$A$2:$H$1359,4,FALSE)</f>
        <v>43372</v>
      </c>
      <c r="E2" s="9">
        <f>VLOOKUP(A2,Totaal!$A$2:$H$1359,5,FALSE)</f>
        <v>0.72916666666666663</v>
      </c>
      <c r="F2" s="4" t="str">
        <f>VLOOKUP(A2,Totaal!$A$2:$H$1359,6,FALSE)</f>
        <v>The Jets Gullegem</v>
      </c>
      <c r="G2" s="4" t="str">
        <f>VLOOKUP(A2,Totaal!$A$2:$H$1359,7,FALSE)</f>
        <v>Turnhout Tigers</v>
      </c>
      <c r="H2" s="4" t="str">
        <f>VLOOKUP(A2,Totaal!$A$2:$H$1359,8,FALSE)</f>
        <v>Gullegem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508</v>
      </c>
      <c r="B3" s="4" t="str">
        <f>VLOOKUP(A3,Totaal!$A$2:$H$1359,2,FALSE)</f>
        <v>W03</v>
      </c>
      <c r="C3" s="4" t="str">
        <f>VLOOKUP(A3,Totaal!$A$2:$H$1359,3,FALSE)</f>
        <v>D1</v>
      </c>
      <c r="D3" s="8">
        <f>VLOOKUP(A3,Totaal!$A$2:$H$1359,4,FALSE)</f>
        <v>43378</v>
      </c>
      <c r="E3" s="9">
        <f>VLOOKUP(A3,Totaal!$A$2:$H$1359,5,FALSE)</f>
        <v>0.875</v>
      </c>
      <c r="F3" s="4" t="str">
        <f>VLOOKUP(A3,Totaal!$A$2:$H$1359,6,FALSE)</f>
        <v>Olympia Heist</v>
      </c>
      <c r="G3" s="4" t="str">
        <f>VLOOKUP(A3,Totaal!$A$2:$H$1359,7,FALSE)</f>
        <v>The Jets Gullegem</v>
      </c>
      <c r="H3" s="4" t="str">
        <f>VLOOKUP(A3,Totaal!$A$2:$H$1359,8,FALSE)</f>
        <v>Heist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591</v>
      </c>
      <c r="B4" s="4" t="str">
        <f>VLOOKUP(A4,Totaal!$A$2:$H$1359,2,FALSE)</f>
        <v>W03</v>
      </c>
      <c r="C4" s="4" t="str">
        <f>VLOOKUP(A4,Totaal!$A$2:$H$1359,3,FALSE)</f>
        <v>U19</v>
      </c>
      <c r="D4" s="8">
        <f>VLOOKUP(A4,Totaal!$A$2:$H$1359,4,FALSE)</f>
        <v>43379</v>
      </c>
      <c r="E4" s="9">
        <f>VLOOKUP(A4,Totaal!$A$2:$H$1359,5,FALSE)</f>
        <v>0.72916666666666663</v>
      </c>
      <c r="F4" s="4" t="str">
        <f>VLOOKUP(A4,Totaal!$A$2:$H$1359,6,FALSE)</f>
        <v>The Jets Gullegem</v>
      </c>
      <c r="G4" s="4" t="str">
        <f>VLOOKUP(A4,Totaal!$A$2:$H$1359,7,FALSE)</f>
        <v>Bulldogs Liège</v>
      </c>
      <c r="H4" s="4" t="str">
        <f>VLOOKUP(A4,Totaal!$A$2:$H$1359,8,FALSE)</f>
        <v>Gullegem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932</v>
      </c>
      <c r="B5" s="4" t="str">
        <f>VLOOKUP(A5,Totaal!$A$2:$H$1359,2,FALSE)</f>
        <v>W03</v>
      </c>
      <c r="C5" s="4" t="str">
        <f>VLOOKUP(A5,Totaal!$A$2:$H$1359,3,FALSE)</f>
        <v>U14</v>
      </c>
      <c r="D5" s="8">
        <f>VLOOKUP(A5,Totaal!$A$2:$H$1359,4,FALSE)</f>
        <v>43379</v>
      </c>
      <c r="E5" s="9">
        <f>VLOOKUP(A5,Totaal!$A$2:$H$1359,5,FALSE)</f>
        <v>0.73263888888888884</v>
      </c>
      <c r="F5" s="4" t="str">
        <f>VLOOKUP(A5,Totaal!$A$2:$H$1359,6,FALSE)</f>
        <v>Chiefs Leuven A</v>
      </c>
      <c r="G5" s="4" t="str">
        <f>VLOOKUP(A5,Totaal!$A$2:$H$1359,7,FALSE)</f>
        <v>The Jets Gullegem</v>
      </c>
      <c r="H5" s="4" t="str">
        <f>VLOOKUP(A5,Totaal!$A$2:$H$1359,8,FALSE)</f>
        <v>Leuven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1062</v>
      </c>
      <c r="B6" s="4" t="str">
        <f>VLOOKUP(A6,Totaal!$A$2:$H$1359,2,FALSE)</f>
        <v>W03</v>
      </c>
      <c r="C6" s="4" t="str">
        <f>VLOOKUP(A6,Totaal!$A$2:$H$1359,3,FALSE)</f>
        <v>U12</v>
      </c>
      <c r="D6" s="8">
        <f>VLOOKUP(A6,Totaal!$A$2:$H$1359,4,FALSE)</f>
        <v>43380</v>
      </c>
      <c r="E6" s="9">
        <f>VLOOKUP(A6,Totaal!$A$2:$H$1359,5,FALSE)</f>
        <v>0.48958333333333331</v>
      </c>
      <c r="F6" s="4" t="str">
        <f>VLOOKUP(A6,Totaal!$A$2:$H$1359,6,FALSE)</f>
        <v>Coldplay Sharks</v>
      </c>
      <c r="G6" s="4" t="str">
        <f>VLOOKUP(A6,Totaal!$A$2:$H$1359,7,FALSE)</f>
        <v>The Jets Gullegem</v>
      </c>
      <c r="H6" s="4" t="str">
        <f>VLOOKUP(A6,Totaal!$A$2:$H$1359,8,FALSE)</f>
        <v>Mechelen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473</v>
      </c>
      <c r="B7" s="4" t="str">
        <f>VLOOKUP(A7,Totaal!$A$2:$H$1359,2,FALSE)</f>
        <v>W04</v>
      </c>
      <c r="C7" s="4" t="str">
        <f>VLOOKUP(A7,Totaal!$A$2:$H$1359,3,FALSE)</f>
        <v>D1</v>
      </c>
      <c r="D7" s="8">
        <f>VLOOKUP(A7,Totaal!$A$2:$H$1359,4,FALSE)</f>
        <v>43386</v>
      </c>
      <c r="E7" s="9">
        <f>VLOOKUP(A7,Totaal!$A$2:$H$1359,5,FALSE)</f>
        <v>0.72916666666666663</v>
      </c>
      <c r="F7" s="4" t="str">
        <f>VLOOKUP(A7,Totaal!$A$2:$H$1359,6,FALSE)</f>
        <v>The Jets Gullegem</v>
      </c>
      <c r="G7" s="4" t="str">
        <f>VLOOKUP(A7,Totaal!$A$2:$H$1359,7,FALSE)</f>
        <v>Bulldogs Liège</v>
      </c>
      <c r="H7" s="4" t="str">
        <f>VLOOKUP(A7,Totaal!$A$2:$H$1359,8,FALSE)</f>
        <v>Gullegem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974</v>
      </c>
      <c r="B8" s="4" t="str">
        <f>VLOOKUP(A8,Totaal!$A$2:$H$1359,2,FALSE)</f>
        <v>W04</v>
      </c>
      <c r="C8" s="4" t="str">
        <f>VLOOKUP(A8,Totaal!$A$2:$H$1359,3,FALSE)</f>
        <v>U14</v>
      </c>
      <c r="D8" s="8">
        <f>VLOOKUP(A8,Totaal!$A$2:$H$1359,4,FALSE)</f>
        <v>43387</v>
      </c>
      <c r="E8" s="9">
        <f>VLOOKUP(A8,Totaal!$A$2:$H$1359,5,FALSE)</f>
        <v>0.75</v>
      </c>
      <c r="F8" s="4" t="str">
        <f>VLOOKUP(A8,Totaal!$A$2:$H$1359,6,FALSE)</f>
        <v>The Jets Gullegem</v>
      </c>
      <c r="G8" s="4" t="str">
        <f>VLOOKUP(A8,Totaal!$A$2:$H$1359,7,FALSE)</f>
        <v>HYC Herentals</v>
      </c>
      <c r="H8" s="4" t="str">
        <f>VLOOKUP(A8,Totaal!$A$2:$H$1359,8,FALSE)</f>
        <v>Gullegem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1073</v>
      </c>
      <c r="B9" s="4" t="str">
        <f>VLOOKUP(A9,Totaal!$A$2:$H$1359,2,FALSE)</f>
        <v>W05</v>
      </c>
      <c r="C9" s="4" t="str">
        <f>VLOOKUP(A9,Totaal!$A$2:$H$1359,3,FALSE)</f>
        <v>U12</v>
      </c>
      <c r="D9" s="8">
        <f>VLOOKUP(A9,Totaal!$A$2:$H$1359,4,FALSE)</f>
        <v>43393</v>
      </c>
      <c r="E9" s="9">
        <f>VLOOKUP(A9,Totaal!$A$2:$H$1359,5,FALSE)</f>
        <v>0.72916666666666663</v>
      </c>
      <c r="F9" s="4" t="str">
        <f>VLOOKUP(A9,Totaal!$A$2:$H$1359,6,FALSE)</f>
        <v>The Jets Gullegem</v>
      </c>
      <c r="G9" s="4" t="str">
        <f>VLOOKUP(A9,Totaal!$A$2:$H$1359,7,FALSE)</f>
        <v>Turnhout Tigers</v>
      </c>
      <c r="H9" s="4" t="str">
        <f>VLOOKUP(A9,Totaal!$A$2:$H$1359,8,FALSE)</f>
        <v>Gullegem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498</v>
      </c>
      <c r="B10" s="4" t="str">
        <f>VLOOKUP(A10,Totaal!$A$2:$H$1359,2,FALSE)</f>
        <v>W05</v>
      </c>
      <c r="C10" s="4" t="str">
        <f>VLOOKUP(A10,Totaal!$A$2:$H$1359,3,FALSE)</f>
        <v>D1</v>
      </c>
      <c r="D10" s="8">
        <f>VLOOKUP(A10,Totaal!$A$2:$H$1359,4,FALSE)</f>
        <v>43394</v>
      </c>
      <c r="E10" s="9">
        <f>VLOOKUP(A10,Totaal!$A$2:$H$1359,5,FALSE)</f>
        <v>0.83333333333333337</v>
      </c>
      <c r="F10" s="4" t="str">
        <f>VLOOKUP(A10,Totaal!$A$2:$H$1359,6,FALSE)</f>
        <v>HYC Comeback Team</v>
      </c>
      <c r="G10" s="4" t="str">
        <f>VLOOKUP(A10,Totaal!$A$2:$H$1359,7,FALSE)</f>
        <v>The Jets Gullegem</v>
      </c>
      <c r="H10" s="4" t="str">
        <f>VLOOKUP(A10,Totaal!$A$2:$H$1359,8,FALSE)</f>
        <v>Herentals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592</v>
      </c>
      <c r="B11" s="4" t="str">
        <f>VLOOKUP(A11,Totaal!$A$2:$H$1359,2,FALSE)</f>
        <v>W05</v>
      </c>
      <c r="C11" s="4" t="str">
        <f>VLOOKUP(A11,Totaal!$A$2:$H$1359,3,FALSE)</f>
        <v>U19</v>
      </c>
      <c r="D11" s="8">
        <f>VLOOKUP(A11,Totaal!$A$2:$H$1359,4,FALSE)</f>
        <v>43394</v>
      </c>
      <c r="E11" s="9">
        <f>VLOOKUP(A11,Totaal!$A$2:$H$1359,5,FALSE)</f>
        <v>0.75</v>
      </c>
      <c r="F11" s="4" t="str">
        <f>VLOOKUP(A11,Totaal!$A$2:$H$1359,6,FALSE)</f>
        <v>The Jets Gullegem</v>
      </c>
      <c r="G11" s="4" t="str">
        <f>VLOOKUP(A11,Totaal!$A$2:$H$1359,7,FALSE)</f>
        <v>Antwerp Phantoms</v>
      </c>
      <c r="H11" s="4" t="str">
        <f>VLOOKUP(A11,Totaal!$A$2:$H$1359,8,FALSE)</f>
        <v>Gullegem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476</v>
      </c>
      <c r="B12" s="4" t="str">
        <f>VLOOKUP(A12,Totaal!$A$2:$H$1359,2,FALSE)</f>
        <v>W06</v>
      </c>
      <c r="C12" s="4" t="str">
        <f>VLOOKUP(A12,Totaal!$A$2:$H$1359,3,FALSE)</f>
        <v>D1</v>
      </c>
      <c r="D12" s="8">
        <f>VLOOKUP(A12,Totaal!$A$2:$H$1359,4,FALSE)</f>
        <v>43400</v>
      </c>
      <c r="E12" s="9">
        <f>VLOOKUP(A12,Totaal!$A$2:$H$1359,5,FALSE)</f>
        <v>0.72916666666666663</v>
      </c>
      <c r="F12" s="4" t="str">
        <f>VLOOKUP(A12,Totaal!$A$2:$H$1359,6,FALSE)</f>
        <v>The Jets Gullegem</v>
      </c>
      <c r="G12" s="4" t="str">
        <f>VLOOKUP(A12,Totaal!$A$2:$H$1359,7,FALSE)</f>
        <v>Coldplay Sharks</v>
      </c>
      <c r="H12" s="4" t="str">
        <f>VLOOKUP(A12,Totaal!$A$2:$H$1359,8,FALSE)</f>
        <v>Gullegem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969</v>
      </c>
      <c r="B13" s="4" t="str">
        <f>VLOOKUP(A13,Totaal!$A$2:$H$1359,2,FALSE)</f>
        <v>W06</v>
      </c>
      <c r="C13" s="4" t="str">
        <f>VLOOKUP(A13,Totaal!$A$2:$H$1359,3,FALSE)</f>
        <v>U14</v>
      </c>
      <c r="D13" s="8">
        <f>VLOOKUP(A13,Totaal!$A$2:$H$1359,4,FALSE)</f>
        <v>43400</v>
      </c>
      <c r="E13" s="9">
        <f>VLOOKUP(A13,Totaal!$A$2:$H$1359,5,FALSE)</f>
        <v>0.8125</v>
      </c>
      <c r="F13" s="4" t="str">
        <f>VLOOKUP(A13,Totaal!$A$2:$H$1359,6,FALSE)</f>
        <v>Charleroi Red Roosters</v>
      </c>
      <c r="G13" s="4" t="str">
        <f>VLOOKUP(A13,Totaal!$A$2:$H$1359,7,FALSE)</f>
        <v>The Jets Gullegem</v>
      </c>
      <c r="H13" s="4" t="str">
        <f>VLOOKUP(A13,Totaal!$A$2:$H$1359,8,FALSE)</f>
        <v>Charleroi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1008</v>
      </c>
      <c r="B14" s="4" t="str">
        <f>VLOOKUP(A14,Totaal!$A$2:$H$1359,2,FALSE)</f>
        <v>W06</v>
      </c>
      <c r="C14" s="4" t="str">
        <f>VLOOKUP(A14,Totaal!$A$2:$H$1359,3,FALSE)</f>
        <v>U12</v>
      </c>
      <c r="D14" s="8">
        <f>VLOOKUP(A14,Totaal!$A$2:$H$1359,4,FALSE)</f>
        <v>43401</v>
      </c>
      <c r="E14" s="9">
        <f>VLOOKUP(A14,Totaal!$A$2:$H$1359,5,FALSE)</f>
        <v>0.75</v>
      </c>
      <c r="F14" s="4" t="str">
        <f>VLOOKUP(A14,Totaal!$A$2:$H$1359,6,FALSE)</f>
        <v>Turnhout Tigers</v>
      </c>
      <c r="G14" s="4" t="str">
        <f>VLOOKUP(A14,Totaal!$A$2:$H$1359,7,FALSE)</f>
        <v>The Jets Gullegem</v>
      </c>
      <c r="H14" s="4" t="str">
        <f>VLOOKUP(A14,Totaal!$A$2:$H$1359,8,FALSE)</f>
        <v>Turnhout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407</v>
      </c>
      <c r="B15" s="4" t="str">
        <f>VLOOKUP(A15,Totaal!$A$2:$H$1359,2,FALSE)</f>
        <v>W07</v>
      </c>
      <c r="C15" s="4" t="str">
        <f>VLOOKUP(A15,Totaal!$A$2:$H$1359,3,FALSE)</f>
        <v>D1</v>
      </c>
      <c r="D15" s="8">
        <f>VLOOKUP(A15,Totaal!$A$2:$H$1359,4,FALSE)</f>
        <v>43407</v>
      </c>
      <c r="E15" s="9">
        <f>VLOOKUP(A15,Totaal!$A$2:$H$1359,5,FALSE)</f>
        <v>0.85416666666666663</v>
      </c>
      <c r="F15" s="4" t="str">
        <f>VLOOKUP(A15,Totaal!$A$2:$H$1359,6,FALSE)</f>
        <v>Turnhout Tigers</v>
      </c>
      <c r="G15" s="4" t="str">
        <f>VLOOKUP(A15,Totaal!$A$2:$H$1359,7,FALSE)</f>
        <v>The Jets Gullegem</v>
      </c>
      <c r="H15" s="4" t="str">
        <f>VLOOKUP(A15,Totaal!$A$2:$H$1359,8,FALSE)</f>
        <v>Turnhout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593</v>
      </c>
      <c r="B16" s="4" t="str">
        <f>VLOOKUP(A16,Totaal!$A$2:$H$1359,2,FALSE)</f>
        <v>W07</v>
      </c>
      <c r="C16" s="4" t="str">
        <f>VLOOKUP(A16,Totaal!$A$2:$H$1359,3,FALSE)</f>
        <v>U19</v>
      </c>
      <c r="D16" s="8">
        <f>VLOOKUP(A16,Totaal!$A$2:$H$1359,4,FALSE)</f>
        <v>43407</v>
      </c>
      <c r="E16" s="9">
        <f>VLOOKUP(A16,Totaal!$A$2:$H$1359,5,FALSE)</f>
        <v>0.72916666666666663</v>
      </c>
      <c r="F16" s="4" t="str">
        <f>VLOOKUP(A16,Totaal!$A$2:$H$1359,6,FALSE)</f>
        <v>The Jets Gullegem</v>
      </c>
      <c r="G16" s="4" t="str">
        <f>VLOOKUP(A16,Totaal!$A$2:$H$1359,7,FALSE)</f>
        <v>Chiefs Leuven</v>
      </c>
      <c r="H16" s="4" t="str">
        <f>VLOOKUP(A16,Totaal!$A$2:$H$1359,8,FALSE)</f>
        <v>Gullegem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910</v>
      </c>
      <c r="B17" s="4" t="str">
        <f>VLOOKUP(A17,Totaal!$A$2:$H$1359,2,FALSE)</f>
        <v>W07</v>
      </c>
      <c r="C17" s="4" t="str">
        <f>VLOOKUP(A17,Totaal!$A$2:$H$1359,3,FALSE)</f>
        <v>U14</v>
      </c>
      <c r="D17" s="8">
        <f>VLOOKUP(A17,Totaal!$A$2:$H$1359,4,FALSE)</f>
        <v>43407</v>
      </c>
      <c r="E17" s="9">
        <f>VLOOKUP(A17,Totaal!$A$2:$H$1359,5,FALSE)</f>
        <v>0.375</v>
      </c>
      <c r="F17" s="4" t="str">
        <f>VLOOKUP(A17,Totaal!$A$2:$H$1359,6,FALSE)</f>
        <v>Bulldogs Liège</v>
      </c>
      <c r="G17" s="4" t="str">
        <f>VLOOKUP(A17,Totaal!$A$2:$H$1359,7,FALSE)</f>
        <v>The Jets Gullegem</v>
      </c>
      <c r="H17" s="4" t="str">
        <f>VLOOKUP(A17,Totaal!$A$2:$H$1359,8,FALSE)</f>
        <v>Luik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1044</v>
      </c>
      <c r="B18" s="4" t="str">
        <f>VLOOKUP(A18,Totaal!$A$2:$H$1359,2,FALSE)</f>
        <v>W07</v>
      </c>
      <c r="C18" s="4" t="str">
        <f>VLOOKUP(A18,Totaal!$A$2:$H$1359,3,FALSE)</f>
        <v>U12</v>
      </c>
      <c r="D18" s="8">
        <f>VLOOKUP(A18,Totaal!$A$2:$H$1359,4,FALSE)</f>
        <v>43407</v>
      </c>
      <c r="E18" s="9">
        <f>VLOOKUP(A18,Totaal!$A$2:$H$1359,5,FALSE)</f>
        <v>0.40277777777777779</v>
      </c>
      <c r="F18" s="4" t="str">
        <f>VLOOKUP(A18,Totaal!$A$2:$H$1359,6,FALSE)</f>
        <v>Chiefs Leuven B</v>
      </c>
      <c r="G18" s="4" t="str">
        <f>VLOOKUP(A18,Totaal!$A$2:$H$1359,7,FALSE)</f>
        <v>The Jets Gullegem</v>
      </c>
      <c r="H18" s="4" t="str">
        <f>VLOOKUP(A18,Totaal!$A$2:$H$1359,8,FALSE)</f>
        <v>Leuven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980</v>
      </c>
      <c r="B19" s="4" t="str">
        <f>VLOOKUP(A19,Totaal!$A$2:$H$1359,2,FALSE)</f>
        <v>W08</v>
      </c>
      <c r="C19" s="4" t="str">
        <f>VLOOKUP(A19,Totaal!$A$2:$H$1359,3,FALSE)</f>
        <v>U14</v>
      </c>
      <c r="D19" s="8">
        <f>VLOOKUP(A19,Totaal!$A$2:$H$1359,4,FALSE)</f>
        <v>43414</v>
      </c>
      <c r="E19" s="9">
        <f>VLOOKUP(A19,Totaal!$A$2:$H$1359,5,FALSE)</f>
        <v>0.72916666666666663</v>
      </c>
      <c r="F19" s="4" t="str">
        <f>VLOOKUP(A19,Totaal!$A$2:$H$1359,6,FALSE)</f>
        <v>The Jets Gullegem</v>
      </c>
      <c r="G19" s="4" t="str">
        <f>VLOOKUP(A19,Totaal!$A$2:$H$1359,7,FALSE)</f>
        <v>Antwerp Phantoms</v>
      </c>
      <c r="H19" s="4" t="str">
        <f>VLOOKUP(A19,Totaal!$A$2:$H$1359,8,FALSE)</f>
        <v>Gullegem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480</v>
      </c>
      <c r="B20" s="4" t="str">
        <f>VLOOKUP(A20,Totaal!$A$2:$H$1359,2,FALSE)</f>
        <v>W08</v>
      </c>
      <c r="C20" s="4" t="str">
        <f>VLOOKUP(A20,Totaal!$A$2:$H$1359,3,FALSE)</f>
        <v>D1</v>
      </c>
      <c r="D20" s="8">
        <f>VLOOKUP(A20,Totaal!$A$2:$H$1359,4,FALSE)</f>
        <v>43415</v>
      </c>
      <c r="E20" s="9">
        <f>VLOOKUP(A20,Totaal!$A$2:$H$1359,5,FALSE)</f>
        <v>0.75</v>
      </c>
      <c r="F20" s="4" t="str">
        <f>VLOOKUP(A20,Totaal!$A$2:$H$1359,6,FALSE)</f>
        <v>The Jets Gullegem</v>
      </c>
      <c r="G20" s="4" t="str">
        <f>VLOOKUP(A20,Totaal!$A$2:$H$1359,7,FALSE)</f>
        <v>Olympia Heist</v>
      </c>
      <c r="H20" s="4" t="str">
        <f>VLOOKUP(A20,Totaal!$A$2:$H$1359,8,FALSE)</f>
        <v>Gullegem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554</v>
      </c>
      <c r="B21" s="4" t="str">
        <f>VLOOKUP(A21,Totaal!$A$2:$H$1359,2,FALSE)</f>
        <v>W08</v>
      </c>
      <c r="C21" s="4" t="str">
        <f>VLOOKUP(A21,Totaal!$A$2:$H$1359,3,FALSE)</f>
        <v>U19</v>
      </c>
      <c r="D21" s="8">
        <f>VLOOKUP(A21,Totaal!$A$2:$H$1359,4,FALSE)</f>
        <v>43415</v>
      </c>
      <c r="E21" s="9">
        <f>VLOOKUP(A21,Totaal!$A$2:$H$1359,5,FALSE)</f>
        <v>0.84375</v>
      </c>
      <c r="F21" s="4" t="str">
        <f>VLOOKUP(A21,Totaal!$A$2:$H$1359,6,FALSE)</f>
        <v>Bulldogs Liège</v>
      </c>
      <c r="G21" s="4" t="str">
        <f>VLOOKUP(A21,Totaal!$A$2:$H$1359,7,FALSE)</f>
        <v>The Jets Gullegem</v>
      </c>
      <c r="H21" s="4" t="str">
        <f>VLOOKUP(A21,Totaal!$A$2:$H$1359,8,FALSE)</f>
        <v>Luik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949</v>
      </c>
      <c r="B22" s="4" t="str">
        <f>VLOOKUP(A22,Totaal!$A$2:$H$1359,2,FALSE)</f>
        <v>W09</v>
      </c>
      <c r="C22" s="4" t="str">
        <f>VLOOKUP(A22,Totaal!$A$2:$H$1359,3,FALSE)</f>
        <v>U14</v>
      </c>
      <c r="D22" s="8">
        <f>VLOOKUP(A22,Totaal!$A$2:$H$1359,4,FALSE)</f>
        <v>43421</v>
      </c>
      <c r="E22" s="9">
        <f>VLOOKUP(A22,Totaal!$A$2:$H$1359,5,FALSE)</f>
        <v>0.73958333333333337</v>
      </c>
      <c r="F22" s="4" t="str">
        <f>VLOOKUP(A22,Totaal!$A$2:$H$1359,6,FALSE)</f>
        <v>Limburg One</v>
      </c>
      <c r="G22" s="4" t="str">
        <f>VLOOKUP(A22,Totaal!$A$2:$H$1359,7,FALSE)</f>
        <v>The Jets Gullegem</v>
      </c>
      <c r="H22" s="4" t="str">
        <f>VLOOKUP(A22,Totaal!$A$2:$H$1359,8,FALSE)</f>
        <v>Hasselt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589</v>
      </c>
      <c r="B23" s="4" t="str">
        <f>VLOOKUP(A23,Totaal!$A$2:$H$1359,2,FALSE)</f>
        <v>W09</v>
      </c>
      <c r="C23" s="4" t="str">
        <f>VLOOKUP(A23,Totaal!$A$2:$H$1359,3,FALSE)</f>
        <v>U19</v>
      </c>
      <c r="D23" s="8">
        <f>VLOOKUP(A23,Totaal!$A$2:$H$1359,4,FALSE)</f>
        <v>43422</v>
      </c>
      <c r="E23" s="9">
        <f>VLOOKUP(A23,Totaal!$A$2:$H$1359,5,FALSE)</f>
        <v>0.69791666666666663</v>
      </c>
      <c r="F23" s="4" t="str">
        <f>VLOOKUP(A23,Totaal!$A$2:$H$1359,6,FALSE)</f>
        <v>Coldplay Sharks</v>
      </c>
      <c r="G23" s="4" t="str">
        <f>VLOOKUP(A23,Totaal!$A$2:$H$1359,7,FALSE)</f>
        <v>The Jets Gullegem</v>
      </c>
      <c r="H23" s="4" t="str">
        <f>VLOOKUP(A23,Totaal!$A$2:$H$1359,8,FALSE)</f>
        <v>Mechelen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605</v>
      </c>
      <c r="B24" s="4" t="str">
        <f>VLOOKUP(A24,Totaal!$A$2:$H$1359,2,FALSE)</f>
        <v>W10</v>
      </c>
      <c r="C24" s="4" t="str">
        <f>VLOOKUP(A24,Totaal!$A$2:$H$1359,3,FALSE)</f>
        <v>U19</v>
      </c>
      <c r="D24" s="8">
        <f>VLOOKUP(A24,Totaal!$A$2:$H$1359,4,FALSE)</f>
        <v>43428</v>
      </c>
      <c r="E24" s="9">
        <f>VLOOKUP(A24,Totaal!$A$2:$H$1359,5,FALSE)</f>
        <v>0.875</v>
      </c>
      <c r="F24" s="4" t="str">
        <f>VLOOKUP(A24,Totaal!$A$2:$H$1359,6,FALSE)</f>
        <v>HYC Herentals</v>
      </c>
      <c r="G24" s="4" t="str">
        <f>VLOOKUP(A24,Totaal!$A$2:$H$1359,7,FALSE)</f>
        <v>The Jets Gullegem</v>
      </c>
      <c r="H24" s="4" t="str">
        <f>VLOOKUP(A24,Totaal!$A$2:$H$1359,8,FALSE)</f>
        <v>Herentals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963</v>
      </c>
      <c r="B25" s="4" t="str">
        <f>VLOOKUP(A25,Totaal!$A$2:$H$1359,2,FALSE)</f>
        <v>W10</v>
      </c>
      <c r="C25" s="4" t="str">
        <f>VLOOKUP(A25,Totaal!$A$2:$H$1359,3,FALSE)</f>
        <v>U14</v>
      </c>
      <c r="D25" s="8">
        <f>VLOOKUP(A25,Totaal!$A$2:$H$1359,4,FALSE)</f>
        <v>43428</v>
      </c>
      <c r="E25" s="9">
        <f>VLOOKUP(A25,Totaal!$A$2:$H$1359,5,FALSE)</f>
        <v>0.69791666666666663</v>
      </c>
      <c r="F25" s="4" t="str">
        <f>VLOOKUP(A25,Totaal!$A$2:$H$1359,6,FALSE)</f>
        <v>Coldplay Sharks</v>
      </c>
      <c r="G25" s="4" t="str">
        <f>VLOOKUP(A25,Totaal!$A$2:$H$1359,7,FALSE)</f>
        <v>The Jets Gullegem</v>
      </c>
      <c r="H25" s="4" t="str">
        <f>VLOOKUP(A25,Totaal!$A$2:$H$1359,8,FALSE)</f>
        <v>Mechelen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447</v>
      </c>
      <c r="B26" s="4" t="str">
        <f>VLOOKUP(A26,Totaal!$A$2:$H$1359,2,FALSE)</f>
        <v>W10</v>
      </c>
      <c r="C26" s="4" t="str">
        <f>VLOOKUP(A26,Totaal!$A$2:$H$1359,3,FALSE)</f>
        <v>D1</v>
      </c>
      <c r="D26" s="8">
        <f>VLOOKUP(A26,Totaal!$A$2:$H$1359,4,FALSE)</f>
        <v>43429</v>
      </c>
      <c r="E26" s="9">
        <f>VLOOKUP(A26,Totaal!$A$2:$H$1359,5,FALSE)</f>
        <v>0.74305555555555558</v>
      </c>
      <c r="F26" s="4" t="str">
        <f>VLOOKUP(A26,Totaal!$A$2:$H$1359,6,FALSE)</f>
        <v>Chiefs Leuven</v>
      </c>
      <c r="G26" s="4" t="str">
        <f>VLOOKUP(A26,Totaal!$A$2:$H$1359,7,FALSE)</f>
        <v>The Jets Gullegem</v>
      </c>
      <c r="H26" s="4" t="str">
        <f>VLOOKUP(A26,Totaal!$A$2:$H$1359,8,FALSE)</f>
        <v>Leuven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471</v>
      </c>
      <c r="B27" s="4" t="str">
        <f>VLOOKUP(A27,Totaal!$A$2:$H$1359,2,FALSE)</f>
        <v>W11</v>
      </c>
      <c r="C27" s="4" t="str">
        <f>VLOOKUP(A27,Totaal!$A$2:$H$1359,3,FALSE)</f>
        <v>D1</v>
      </c>
      <c r="D27" s="8">
        <f>VLOOKUP(A27,Totaal!$A$2:$H$1359,4,FALSE)</f>
        <v>43435</v>
      </c>
      <c r="E27" s="9">
        <f>VLOOKUP(A27,Totaal!$A$2:$H$1359,5,FALSE)</f>
        <v>0.72916666666666663</v>
      </c>
      <c r="F27" s="4" t="str">
        <f>VLOOKUP(A27,Totaal!$A$2:$H$1359,6,FALSE)</f>
        <v>The Jets Gullegem</v>
      </c>
      <c r="G27" s="4" t="str">
        <f>VLOOKUP(A27,Totaal!$A$2:$H$1359,7,FALSE)</f>
        <v>Beaufort Knights</v>
      </c>
      <c r="H27" s="4" t="str">
        <f>VLOOKUP(A27,Totaal!$A$2:$H$1359,8,FALSE)</f>
        <v>Gullegem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610</v>
      </c>
      <c r="B28" s="4" t="str">
        <f>VLOOKUP(A28,Totaal!$A$2:$H$1359,2,FALSE)</f>
        <v>W11</v>
      </c>
      <c r="C28" s="4" t="str">
        <f>VLOOKUP(A28,Totaal!$A$2:$H$1359,3,FALSE)</f>
        <v>U19</v>
      </c>
      <c r="D28" s="8">
        <f>VLOOKUP(A28,Totaal!$A$2:$H$1359,4,FALSE)</f>
        <v>43436</v>
      </c>
      <c r="E28" s="9">
        <f>VLOOKUP(A28,Totaal!$A$2:$H$1359,5,FALSE)</f>
        <v>0.83333333333333337</v>
      </c>
      <c r="F28" s="4" t="str">
        <f>VLOOKUP(A28,Totaal!$A$2:$H$1359,6,FALSE)</f>
        <v>HYC Herentals</v>
      </c>
      <c r="G28" s="4" t="str">
        <f>VLOOKUP(A28,Totaal!$A$2:$H$1359,7,FALSE)</f>
        <v>The Jets Gullegem</v>
      </c>
      <c r="H28" s="4" t="str">
        <f>VLOOKUP(A28,Totaal!$A$2:$H$1359,8,FALSE)</f>
        <v>Herentals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427</v>
      </c>
      <c r="B29" s="4" t="str">
        <f>VLOOKUP(A29,Totaal!$A$2:$H$1359,2,FALSE)</f>
        <v>W12</v>
      </c>
      <c r="C29" s="4" t="str">
        <f>VLOOKUP(A29,Totaal!$A$2:$H$1359,3,FALSE)</f>
        <v>D1</v>
      </c>
      <c r="D29" s="8">
        <f>VLOOKUP(A29,Totaal!$A$2:$H$1359,4,FALSE)</f>
        <v>43442</v>
      </c>
      <c r="E29" s="9">
        <f>VLOOKUP(A29,Totaal!$A$2:$H$1359,5,FALSE)</f>
        <v>0.88541666666666663</v>
      </c>
      <c r="F29" s="4" t="str">
        <f>VLOOKUP(A29,Totaal!$A$2:$H$1359,6,FALSE)</f>
        <v>Bulldogs Liège</v>
      </c>
      <c r="G29" s="4" t="str">
        <f>VLOOKUP(A29,Totaal!$A$2:$H$1359,7,FALSE)</f>
        <v>The Jets Gullegem</v>
      </c>
      <c r="H29" s="4" t="str">
        <f>VLOOKUP(A29,Totaal!$A$2:$H$1359,8,FALSE)</f>
        <v>Luik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599</v>
      </c>
      <c r="B30" s="4" t="str">
        <f>VLOOKUP(A30,Totaal!$A$2:$H$1359,2,FALSE)</f>
        <v>W12</v>
      </c>
      <c r="C30" s="4" t="str">
        <f>VLOOKUP(A30,Totaal!$A$2:$H$1359,3,FALSE)</f>
        <v>U19</v>
      </c>
      <c r="D30" s="8">
        <f>VLOOKUP(A30,Totaal!$A$2:$H$1359,4,FALSE)</f>
        <v>43442</v>
      </c>
      <c r="E30" s="9">
        <f>VLOOKUP(A30,Totaal!$A$2:$H$1359,5,FALSE)</f>
        <v>0.72916666666666663</v>
      </c>
      <c r="F30" s="4" t="str">
        <f>VLOOKUP(A30,Totaal!$A$2:$H$1359,6,FALSE)</f>
        <v>The Jets Gullegem</v>
      </c>
      <c r="G30" s="4" t="str">
        <f>VLOOKUP(A30,Totaal!$A$2:$H$1359,7,FALSE)</f>
        <v>Coldplay Sharks</v>
      </c>
      <c r="H30" s="4" t="str">
        <f>VLOOKUP(A30,Totaal!$A$2:$H$1359,8,FALSE)</f>
        <v>Gullegem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1053</v>
      </c>
      <c r="B31" s="4" t="str">
        <f>VLOOKUP(A31,Totaal!$A$2:$H$1359,2,FALSE)</f>
        <v>W12</v>
      </c>
      <c r="C31" s="4" t="str">
        <f>VLOOKUP(A31,Totaal!$A$2:$H$1359,3,FALSE)</f>
        <v>U12</v>
      </c>
      <c r="D31" s="8">
        <f>VLOOKUP(A31,Totaal!$A$2:$H$1359,4,FALSE)</f>
        <v>43442</v>
      </c>
      <c r="E31" s="9">
        <f>VLOOKUP(A31,Totaal!$A$2:$H$1359,5,FALSE)</f>
        <v>0.73958333333333337</v>
      </c>
      <c r="F31" s="4" t="str">
        <f>VLOOKUP(A31,Totaal!$A$2:$H$1359,6,FALSE)</f>
        <v>Liedekerke Lions</v>
      </c>
      <c r="G31" s="4" t="str">
        <f>VLOOKUP(A31,Totaal!$A$2:$H$1359,7,FALSE)</f>
        <v>The Jets Gullegem</v>
      </c>
      <c r="H31" s="4" t="str">
        <f>VLOOKUP(A31,Totaal!$A$2:$H$1359,8,FALSE)</f>
        <v>Hasselt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927</v>
      </c>
      <c r="B32" s="4" t="str">
        <f>VLOOKUP(A32,Totaal!$A$2:$H$1359,2,FALSE)</f>
        <v>W12</v>
      </c>
      <c r="C32" s="4" t="str">
        <f>VLOOKUP(A32,Totaal!$A$2:$H$1359,3,FALSE)</f>
        <v>U14</v>
      </c>
      <c r="D32" s="8">
        <f>VLOOKUP(A32,Totaal!$A$2:$H$1359,4,FALSE)</f>
        <v>43443</v>
      </c>
      <c r="E32" s="9">
        <f>VLOOKUP(A32,Totaal!$A$2:$H$1359,5,FALSE)</f>
        <v>0.52083333333333337</v>
      </c>
      <c r="F32" s="4" t="str">
        <f>VLOOKUP(A32,Totaal!$A$2:$H$1359,6,FALSE)</f>
        <v>Antwerp Phantoms</v>
      </c>
      <c r="G32" s="4" t="str">
        <f>VLOOKUP(A32,Totaal!$A$2:$H$1359,7,FALSE)</f>
        <v>The Jets Gullegem</v>
      </c>
      <c r="H32" s="4" t="str">
        <f>VLOOKUP(A32,Totaal!$A$2:$H$1359,8,FALSE)</f>
        <v>Antwerpen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594</v>
      </c>
      <c r="B33" s="4" t="str">
        <f>VLOOKUP(A33,Totaal!$A$2:$H$1359,2,FALSE)</f>
        <v>W13</v>
      </c>
      <c r="C33" s="4" t="str">
        <f>VLOOKUP(A33,Totaal!$A$2:$H$1359,3,FALSE)</f>
        <v>U19</v>
      </c>
      <c r="D33" s="8">
        <f>VLOOKUP(A33,Totaal!$A$2:$H$1359,4,FALSE)</f>
        <v>43449</v>
      </c>
      <c r="E33" s="9">
        <f>VLOOKUP(A33,Totaal!$A$2:$H$1359,5,FALSE)</f>
        <v>0.72916666666666663</v>
      </c>
      <c r="F33" s="4" t="str">
        <f>VLOOKUP(A33,Totaal!$A$2:$H$1359,6,FALSE)</f>
        <v>The Jets Gullegem</v>
      </c>
      <c r="G33" s="4" t="str">
        <f>VLOOKUP(A33,Totaal!$A$2:$H$1359,7,FALSE)</f>
        <v>Coldplay Sharks</v>
      </c>
      <c r="H33" s="4" t="str">
        <f>VLOOKUP(A33,Totaal!$A$2:$H$1359,8,FALSE)</f>
        <v>Gullegem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1017</v>
      </c>
      <c r="B34" s="4" t="str">
        <f>VLOOKUP(A34,Totaal!$A$2:$H$1359,2,FALSE)</f>
        <v>W13</v>
      </c>
      <c r="C34" s="4" t="str">
        <f>VLOOKUP(A34,Totaal!$A$2:$H$1359,3,FALSE)</f>
        <v>U12</v>
      </c>
      <c r="D34" s="8">
        <f>VLOOKUP(A34,Totaal!$A$2:$H$1359,4,FALSE)</f>
        <v>43449</v>
      </c>
      <c r="E34" s="9">
        <f>VLOOKUP(A34,Totaal!$A$2:$H$1359,5,FALSE)</f>
        <v>0.375</v>
      </c>
      <c r="F34" s="4" t="str">
        <f>VLOOKUP(A34,Totaal!$A$2:$H$1359,6,FALSE)</f>
        <v>Bulldogs Liège</v>
      </c>
      <c r="G34" s="4" t="str">
        <f>VLOOKUP(A34,Totaal!$A$2:$H$1359,7,FALSE)</f>
        <v>The Jets Gullegem</v>
      </c>
      <c r="H34" s="4" t="str">
        <f>VLOOKUP(A34,Totaal!$A$2:$H$1359,8,FALSE)</f>
        <v>Luik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472</v>
      </c>
      <c r="B35" s="4" t="str">
        <f>VLOOKUP(A35,Totaal!$A$2:$H$1359,2,FALSE)</f>
        <v>W14</v>
      </c>
      <c r="C35" s="4" t="str">
        <f>VLOOKUP(A35,Totaal!$A$2:$H$1359,3,FALSE)</f>
        <v>D1</v>
      </c>
      <c r="D35" s="8">
        <f>VLOOKUP(A35,Totaal!$A$2:$H$1359,4,FALSE)</f>
        <v>43456</v>
      </c>
      <c r="E35" s="9">
        <f>VLOOKUP(A35,Totaal!$A$2:$H$1359,5,FALSE)</f>
        <v>0.72916666666666663</v>
      </c>
      <c r="F35" s="4" t="str">
        <f>VLOOKUP(A35,Totaal!$A$2:$H$1359,6,FALSE)</f>
        <v>The Jets Gullegem</v>
      </c>
      <c r="G35" s="4" t="str">
        <f>VLOOKUP(A35,Totaal!$A$2:$H$1359,7,FALSE)</f>
        <v>Turnhout Tigers</v>
      </c>
      <c r="H35" s="4" t="str">
        <f>VLOOKUP(A35,Totaal!$A$2:$H$1359,8,FALSE)</f>
        <v>Gullegem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595</v>
      </c>
      <c r="B36" s="4" t="str">
        <f>VLOOKUP(A36,Totaal!$A$2:$H$1359,2,FALSE)</f>
        <v>W15</v>
      </c>
      <c r="C36" s="4" t="str">
        <f>VLOOKUP(A36,Totaal!$A$2:$H$1359,3,FALSE)</f>
        <v>U19</v>
      </c>
      <c r="D36" s="8">
        <f>VLOOKUP(A36,Totaal!$A$2:$H$1359,4,FALSE)</f>
        <v>43463</v>
      </c>
      <c r="E36" s="9">
        <f>VLOOKUP(A36,Totaal!$A$2:$H$1359,5,FALSE)</f>
        <v>0.72916666666666663</v>
      </c>
      <c r="F36" s="4" t="str">
        <f>VLOOKUP(A36,Totaal!$A$2:$H$1359,6,FALSE)</f>
        <v>The Jets Gullegem</v>
      </c>
      <c r="G36" s="4" t="str">
        <f>VLOOKUP(A36,Totaal!$A$2:$H$1359,7,FALSE)</f>
        <v>HYC Herentals</v>
      </c>
      <c r="H36" s="4" t="str">
        <f>VLOOKUP(A36,Totaal!$A$2:$H$1359,8,FALSE)</f>
        <v>Gullegem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477</v>
      </c>
      <c r="B37" s="4" t="str">
        <f>VLOOKUP(A37,Totaal!$A$2:$H$1359,2,FALSE)</f>
        <v>W16</v>
      </c>
      <c r="C37" s="4" t="str">
        <f>VLOOKUP(A37,Totaal!$A$2:$H$1359,3,FALSE)</f>
        <v>D1</v>
      </c>
      <c r="D37" s="8">
        <f>VLOOKUP(A37,Totaal!$A$2:$H$1359,4,FALSE)</f>
        <v>43470</v>
      </c>
      <c r="E37" s="9">
        <f>VLOOKUP(A37,Totaal!$A$2:$H$1359,5,FALSE)</f>
        <v>0.72916666666666663</v>
      </c>
      <c r="F37" s="4" t="str">
        <f>VLOOKUP(A37,Totaal!$A$2:$H$1359,6,FALSE)</f>
        <v>The Jets Gullegem</v>
      </c>
      <c r="G37" s="4" t="str">
        <f>VLOOKUP(A37,Totaal!$A$2:$H$1359,7,FALSE)</f>
        <v>Charleroi Red Roosters</v>
      </c>
      <c r="H37" s="4" t="str">
        <f>VLOOKUP(A37,Totaal!$A$2:$H$1359,8,FALSE)</f>
        <v>Gullegem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597</v>
      </c>
      <c r="B38" s="4" t="str">
        <f>VLOOKUP(A38,Totaal!$A$2:$H$1359,2,FALSE)</f>
        <v>W17</v>
      </c>
      <c r="C38" s="4" t="str">
        <f>VLOOKUP(A38,Totaal!$A$2:$H$1359,3,FALSE)</f>
        <v>U19</v>
      </c>
      <c r="D38" s="8">
        <f>VLOOKUP(A38,Totaal!$A$2:$H$1359,4,FALSE)</f>
        <v>43477</v>
      </c>
      <c r="E38" s="9">
        <f>VLOOKUP(A38,Totaal!$A$2:$H$1359,5,FALSE)</f>
        <v>0.72916666666666663</v>
      </c>
      <c r="F38" s="4" t="str">
        <f>VLOOKUP(A38,Totaal!$A$2:$H$1359,6,FALSE)</f>
        <v>The Jets Gullegem</v>
      </c>
      <c r="G38" s="4" t="str">
        <f>VLOOKUP(A38,Totaal!$A$2:$H$1359,7,FALSE)</f>
        <v>Antwerp Phantoms</v>
      </c>
      <c r="H38" s="4" t="str">
        <f>VLOOKUP(A38,Totaal!$A$2:$H$1359,8,FALSE)</f>
        <v>Gullegem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488</v>
      </c>
      <c r="B39" s="4" t="str">
        <f>VLOOKUP(A39,Totaal!$A$2:$H$1359,2,FALSE)</f>
        <v>W17</v>
      </c>
      <c r="C39" s="4" t="str">
        <f>VLOOKUP(A39,Totaal!$A$2:$H$1359,3,FALSE)</f>
        <v>D1</v>
      </c>
      <c r="D39" s="8">
        <f>VLOOKUP(A39,Totaal!$A$2:$H$1359,4,FALSE)</f>
        <v>43478</v>
      </c>
      <c r="E39" s="9">
        <f>VLOOKUP(A39,Totaal!$A$2:$H$1359,5,FALSE)</f>
        <v>0.83333333333333337</v>
      </c>
      <c r="F39" s="4" t="str">
        <f>VLOOKUP(A39,Totaal!$A$2:$H$1359,6,FALSE)</f>
        <v>HYC Toekomstteam</v>
      </c>
      <c r="G39" s="4" t="str">
        <f>VLOOKUP(A39,Totaal!$A$2:$H$1359,7,FALSE)</f>
        <v>The Jets Gullegem</v>
      </c>
      <c r="H39" s="4" t="str">
        <f>VLOOKUP(A39,Totaal!$A$2:$H$1359,8,FALSE)</f>
        <v>Herentals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981</v>
      </c>
      <c r="B40" s="4" t="str">
        <f>VLOOKUP(A40,Totaal!$A$2:$H$1359,2,FALSE)</f>
        <v>W18</v>
      </c>
      <c r="C40" s="4" t="str">
        <f>VLOOKUP(A40,Totaal!$A$2:$H$1359,3,FALSE)</f>
        <v>U14</v>
      </c>
      <c r="D40" s="8">
        <f>VLOOKUP(A40,Totaal!$A$2:$H$1359,4,FALSE)</f>
        <v>43484</v>
      </c>
      <c r="E40" s="9">
        <f>VLOOKUP(A40,Totaal!$A$2:$H$1359,5,FALSE)</f>
        <v>0.72916666666666663</v>
      </c>
      <c r="F40" s="4" t="str">
        <f>VLOOKUP(A40,Totaal!$A$2:$H$1359,6,FALSE)</f>
        <v>The Jets Gullegem</v>
      </c>
      <c r="G40" s="4" t="str">
        <f>VLOOKUP(A40,Totaal!$A$2:$H$1359,7,FALSE)</f>
        <v>Chiefs Leuven A</v>
      </c>
      <c r="H40" s="4" t="str">
        <f>VLOOKUP(A40,Totaal!$A$2:$H$1359,8,FALSE)</f>
        <v>Gullegem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437</v>
      </c>
      <c r="B41" s="4" t="str">
        <f>VLOOKUP(A41,Totaal!$A$2:$H$1359,2,FALSE)</f>
        <v>W18</v>
      </c>
      <c r="C41" s="4" t="str">
        <f>VLOOKUP(A41,Totaal!$A$2:$H$1359,3,FALSE)</f>
        <v>D1</v>
      </c>
      <c r="D41" s="8">
        <f>VLOOKUP(A41,Totaal!$A$2:$H$1359,4,FALSE)</f>
        <v>43485</v>
      </c>
      <c r="E41" s="9">
        <f>VLOOKUP(A41,Totaal!$A$2:$H$1359,5,FALSE)</f>
        <v>0.85416666666666663</v>
      </c>
      <c r="F41" s="4" t="str">
        <f>VLOOKUP(A41,Totaal!$A$2:$H$1359,6,FALSE)</f>
        <v>Antwerp Phantoms</v>
      </c>
      <c r="G41" s="4" t="str">
        <f>VLOOKUP(A41,Totaal!$A$2:$H$1359,7,FALSE)</f>
        <v>The Jets Gullegem</v>
      </c>
      <c r="H41" s="4" t="str">
        <f>VLOOKUP(A41,Totaal!$A$2:$H$1359,8,FALSE)</f>
        <v>Antwerpen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418</v>
      </c>
      <c r="B42" s="4" t="str">
        <f>VLOOKUP(A42,Totaal!$A$2:$H$1359,2,FALSE)</f>
        <v>W19</v>
      </c>
      <c r="C42" s="4" t="str">
        <f>VLOOKUP(A42,Totaal!$A$2:$H$1359,3,FALSE)</f>
        <v>D1</v>
      </c>
      <c r="D42" s="8">
        <f>VLOOKUP(A42,Totaal!$A$2:$H$1359,4,FALSE)</f>
        <v>43491</v>
      </c>
      <c r="E42" s="9">
        <f>VLOOKUP(A42,Totaal!$A$2:$H$1359,5,FALSE)</f>
        <v>0.8125</v>
      </c>
      <c r="F42" s="4" t="str">
        <f>VLOOKUP(A42,Totaal!$A$2:$H$1359,6,FALSE)</f>
        <v>Beaufort Knights</v>
      </c>
      <c r="G42" s="4" t="str">
        <f>VLOOKUP(A42,Totaal!$A$2:$H$1359,7,FALSE)</f>
        <v>The Jets Gullegem</v>
      </c>
      <c r="H42" s="4" t="str">
        <f>VLOOKUP(A42,Totaal!$A$2:$H$1359,8,FALSE)</f>
        <v>Beaufort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988</v>
      </c>
      <c r="B43" s="4" t="str">
        <f>VLOOKUP(A43,Totaal!$A$2:$H$1359,2,FALSE)</f>
        <v>W19</v>
      </c>
      <c r="C43" s="4" t="str">
        <f>VLOOKUP(A43,Totaal!$A$2:$H$1359,3,FALSE)</f>
        <v>U14</v>
      </c>
      <c r="D43" s="8">
        <f>VLOOKUP(A43,Totaal!$A$2:$H$1359,4,FALSE)</f>
        <v>43491</v>
      </c>
      <c r="E43" s="9">
        <f>VLOOKUP(A43,Totaal!$A$2:$H$1359,5,FALSE)</f>
        <v>0.4861111111111111</v>
      </c>
      <c r="F43" s="4" t="str">
        <f>VLOOKUP(A43,Totaal!$A$2:$H$1359,6,FALSE)</f>
        <v>HYC Herentals</v>
      </c>
      <c r="G43" s="4" t="str">
        <f>VLOOKUP(A43,Totaal!$A$2:$H$1359,7,FALSE)</f>
        <v>The Jets Gullegem</v>
      </c>
      <c r="H43" s="4" t="str">
        <f>VLOOKUP(A43,Totaal!$A$2:$H$1359,8,FALSE)</f>
        <v>Herentals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1090</v>
      </c>
      <c r="B44" s="4" t="str">
        <f>VLOOKUP(A44,Totaal!$A$2:$H$1359,2,FALSE)</f>
        <v>W19</v>
      </c>
      <c r="C44" s="4" t="str">
        <f>VLOOKUP(A44,Totaal!$A$2:$H$1359,3,FALSE)</f>
        <v>U12</v>
      </c>
      <c r="D44" s="8">
        <f>VLOOKUP(A44,Totaal!$A$2:$H$1359,4,FALSE)</f>
        <v>43491</v>
      </c>
      <c r="E44" s="9">
        <f>VLOOKUP(A44,Totaal!$A$2:$H$1359,5,FALSE)</f>
        <v>0.40277777777777779</v>
      </c>
      <c r="F44" s="4" t="str">
        <f>VLOOKUP(A44,Totaal!$A$2:$H$1359,6,FALSE)</f>
        <v>HYC Herentals</v>
      </c>
      <c r="G44" s="4" t="str">
        <f>VLOOKUP(A44,Totaal!$A$2:$H$1359,7,FALSE)</f>
        <v>The Jets Gullegem</v>
      </c>
      <c r="H44" s="4" t="str">
        <f>VLOOKUP(A44,Totaal!$A$2:$H$1359,8,FALSE)</f>
        <v>Herentals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978</v>
      </c>
      <c r="B45" s="4" t="str">
        <f>VLOOKUP(A45,Totaal!$A$2:$H$1359,2,FALSE)</f>
        <v>W20</v>
      </c>
      <c r="C45" s="4" t="str">
        <f>VLOOKUP(A45,Totaal!$A$2:$H$1359,3,FALSE)</f>
        <v>U14</v>
      </c>
      <c r="D45" s="8">
        <f>VLOOKUP(A45,Totaal!$A$2:$H$1359,4,FALSE)</f>
        <v>43498</v>
      </c>
      <c r="E45" s="9">
        <f>VLOOKUP(A45,Totaal!$A$2:$H$1359,5,FALSE)</f>
        <v>0.72916666666666663</v>
      </c>
      <c r="F45" s="4" t="str">
        <f>VLOOKUP(A45,Totaal!$A$2:$H$1359,6,FALSE)</f>
        <v>The Jets Gullegem</v>
      </c>
      <c r="G45" s="4" t="str">
        <f>VLOOKUP(A45,Totaal!$A$2:$H$1359,7,FALSE)</f>
        <v>Limburg One</v>
      </c>
      <c r="H45" s="4" t="str">
        <f>VLOOKUP(A45,Totaal!$A$2:$H$1359,8,FALSE)</f>
        <v>Gullegem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457</v>
      </c>
      <c r="B46" s="4" t="str">
        <f>VLOOKUP(A46,Totaal!$A$2:$H$1359,2,FALSE)</f>
        <v>W20</v>
      </c>
      <c r="C46" s="4" t="str">
        <f>VLOOKUP(A46,Totaal!$A$2:$H$1359,3,FALSE)</f>
        <v>D1</v>
      </c>
      <c r="D46" s="8">
        <f>VLOOKUP(A46,Totaal!$A$2:$H$1359,4,FALSE)</f>
        <v>43499</v>
      </c>
      <c r="E46" s="9">
        <f>VLOOKUP(A46,Totaal!$A$2:$H$1359,5,FALSE)</f>
        <v>0.86458333333333337</v>
      </c>
      <c r="F46" s="4" t="str">
        <f>VLOOKUP(A46,Totaal!$A$2:$H$1359,6,FALSE)</f>
        <v>Coldplay Sharks</v>
      </c>
      <c r="G46" s="4" t="str">
        <f>VLOOKUP(A46,Totaal!$A$2:$H$1359,7,FALSE)</f>
        <v>The Jets Gullegem</v>
      </c>
      <c r="H46" s="4" t="str">
        <f>VLOOKUP(A46,Totaal!$A$2:$H$1359,8,FALSE)</f>
        <v>Mechelen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564</v>
      </c>
      <c r="B47" s="4" t="str">
        <f>VLOOKUP(A47,Totaal!$A$2:$H$1359,2,FALSE)</f>
        <v>W20</v>
      </c>
      <c r="C47" s="4" t="str">
        <f>VLOOKUP(A47,Totaal!$A$2:$H$1359,3,FALSE)</f>
        <v>U19</v>
      </c>
      <c r="D47" s="8">
        <f>VLOOKUP(A47,Totaal!$A$2:$H$1359,4,FALSE)</f>
        <v>43499</v>
      </c>
      <c r="E47" s="9">
        <f>VLOOKUP(A47,Totaal!$A$2:$H$1359,5,FALSE)</f>
        <v>0.85416666666666663</v>
      </c>
      <c r="F47" s="4" t="str">
        <f>VLOOKUP(A47,Totaal!$A$2:$H$1359,6,FALSE)</f>
        <v>Antwerp Phantoms</v>
      </c>
      <c r="G47" s="4" t="str">
        <f>VLOOKUP(A47,Totaal!$A$2:$H$1359,7,FALSE)</f>
        <v>The Jets Gullegem</v>
      </c>
      <c r="H47" s="4" t="str">
        <f>VLOOKUP(A47,Totaal!$A$2:$H$1359,8,FALSE)</f>
        <v>Antwerpen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1026</v>
      </c>
      <c r="B48" s="4" t="str">
        <f>VLOOKUP(A48,Totaal!$A$2:$H$1359,2,FALSE)</f>
        <v>W20</v>
      </c>
      <c r="C48" s="4" t="str">
        <f>VLOOKUP(A48,Totaal!$A$2:$H$1359,3,FALSE)</f>
        <v>U12</v>
      </c>
      <c r="D48" s="8">
        <f>VLOOKUP(A48,Totaal!$A$2:$H$1359,4,FALSE)</f>
        <v>43499</v>
      </c>
      <c r="E48" s="9">
        <f>VLOOKUP(A48,Totaal!$A$2:$H$1359,5,FALSE)</f>
        <v>0.52083333333333337</v>
      </c>
      <c r="F48" s="4" t="str">
        <f>VLOOKUP(A48,Totaal!$A$2:$H$1359,6,FALSE)</f>
        <v>Antwerp Phantoms</v>
      </c>
      <c r="G48" s="4" t="str">
        <f>VLOOKUP(A48,Totaal!$A$2:$H$1359,7,FALSE)</f>
        <v>The Jets Gullegem</v>
      </c>
      <c r="H48" s="4" t="str">
        <f>VLOOKUP(A48,Totaal!$A$2:$H$1359,8,FALSE)</f>
        <v>Antwerpen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467</v>
      </c>
      <c r="B49" s="4" t="str">
        <f>VLOOKUP(A49,Totaal!$A$2:$H$1359,2,FALSE)</f>
        <v>W21</v>
      </c>
      <c r="C49" s="4" t="str">
        <f>VLOOKUP(A49,Totaal!$A$2:$H$1359,3,FALSE)</f>
        <v>D1</v>
      </c>
      <c r="D49" s="8">
        <f>VLOOKUP(A49,Totaal!$A$2:$H$1359,4,FALSE)</f>
        <v>43504</v>
      </c>
      <c r="E49" s="9">
        <f>VLOOKUP(A49,Totaal!$A$2:$H$1359,5,FALSE)</f>
        <v>0.88541666666666663</v>
      </c>
      <c r="F49" s="4" t="str">
        <f>VLOOKUP(A49,Totaal!$A$2:$H$1359,6,FALSE)</f>
        <v>Charleroi Red Roosters</v>
      </c>
      <c r="G49" s="4" t="str">
        <f>VLOOKUP(A49,Totaal!$A$2:$H$1359,7,FALSE)</f>
        <v>The Jets Gullegem</v>
      </c>
      <c r="H49" s="4" t="str">
        <f>VLOOKUP(A49,Totaal!$A$2:$H$1359,8,FALSE)</f>
        <v>Charleroi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975</v>
      </c>
      <c r="B50" s="4" t="str">
        <f>VLOOKUP(A50,Totaal!$A$2:$H$1359,2,FALSE)</f>
        <v>W21</v>
      </c>
      <c r="C50" s="4" t="str">
        <f>VLOOKUP(A50,Totaal!$A$2:$H$1359,3,FALSE)</f>
        <v>U14</v>
      </c>
      <c r="D50" s="8">
        <f>VLOOKUP(A50,Totaal!$A$2:$H$1359,4,FALSE)</f>
        <v>43505</v>
      </c>
      <c r="E50" s="9">
        <f>VLOOKUP(A50,Totaal!$A$2:$H$1359,5,FALSE)</f>
        <v>0.72916666666666663</v>
      </c>
      <c r="F50" s="4" t="str">
        <f>VLOOKUP(A50,Totaal!$A$2:$H$1359,6,FALSE)</f>
        <v>The Jets Gullegem</v>
      </c>
      <c r="G50" s="4" t="str">
        <f>VLOOKUP(A50,Totaal!$A$2:$H$1359,7,FALSE)</f>
        <v>Coldplay Sharks</v>
      </c>
      <c r="H50" s="4" t="str">
        <f>VLOOKUP(A50,Totaal!$A$2:$H$1359,8,FALSE)</f>
        <v>Gullegem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574</v>
      </c>
      <c r="B51" s="4" t="str">
        <f>VLOOKUP(A51,Totaal!$A$2:$H$1359,2,FALSE)</f>
        <v>W21</v>
      </c>
      <c r="C51" s="4" t="str">
        <f>VLOOKUP(A51,Totaal!$A$2:$H$1359,3,FALSE)</f>
        <v>U19</v>
      </c>
      <c r="D51" s="8">
        <f>VLOOKUP(A51,Totaal!$A$2:$H$1359,4,FALSE)</f>
        <v>43506</v>
      </c>
      <c r="E51" s="9">
        <f>VLOOKUP(A51,Totaal!$A$2:$H$1359,5,FALSE)</f>
        <v>0.74305555555555558</v>
      </c>
      <c r="F51" s="4" t="str">
        <f>VLOOKUP(A51,Totaal!$A$2:$H$1359,6,FALSE)</f>
        <v>Chiefs Leuven</v>
      </c>
      <c r="G51" s="4" t="str">
        <f>VLOOKUP(A51,Totaal!$A$2:$H$1359,7,FALSE)</f>
        <v>The Jets Gullegem</v>
      </c>
      <c r="H51" s="4" t="str">
        <f>VLOOKUP(A51,Totaal!$A$2:$H$1359,8,FALSE)</f>
        <v>Leuven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598</v>
      </c>
      <c r="B52" s="4" t="str">
        <f>VLOOKUP(A52,Totaal!$A$2:$H$1359,2,FALSE)</f>
        <v>W22</v>
      </c>
      <c r="C52" s="4" t="str">
        <f>VLOOKUP(A52,Totaal!$A$2:$H$1359,3,FALSE)</f>
        <v>U19</v>
      </c>
      <c r="D52" s="8">
        <f>VLOOKUP(A52,Totaal!$A$2:$H$1359,4,FALSE)</f>
        <v>43512</v>
      </c>
      <c r="E52" s="9">
        <f>VLOOKUP(A52,Totaal!$A$2:$H$1359,5,FALSE)</f>
        <v>0.72916666666666663</v>
      </c>
      <c r="F52" s="4" t="str">
        <f>VLOOKUP(A52,Totaal!$A$2:$H$1359,6,FALSE)</f>
        <v>The Jets Gullegem</v>
      </c>
      <c r="G52" s="4" t="str">
        <f>VLOOKUP(A52,Totaal!$A$2:$H$1359,7,FALSE)</f>
        <v>Chiefs Leuven</v>
      </c>
      <c r="H52" s="4" t="str">
        <f>VLOOKUP(A52,Totaal!$A$2:$H$1359,8,FALSE)</f>
        <v>Gullegem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596</v>
      </c>
      <c r="B53" s="4" t="str">
        <f>VLOOKUP(A53,Totaal!$A$2:$H$1359,2,FALSE)</f>
        <v>W23</v>
      </c>
      <c r="C53" s="4" t="str">
        <f>VLOOKUP(A53,Totaal!$A$2:$H$1359,3,FALSE)</f>
        <v>U19</v>
      </c>
      <c r="D53" s="8">
        <f>VLOOKUP(A53,Totaal!$A$2:$H$1359,4,FALSE)</f>
        <v>43519</v>
      </c>
      <c r="E53" s="9">
        <f>VLOOKUP(A53,Totaal!$A$2:$H$1359,5,FALSE)</f>
        <v>0.72916666666666663</v>
      </c>
      <c r="F53" s="4" t="str">
        <f>VLOOKUP(A53,Totaal!$A$2:$H$1359,6,FALSE)</f>
        <v>The Jets Gullegem</v>
      </c>
      <c r="G53" s="4" t="str">
        <f>VLOOKUP(A53,Totaal!$A$2:$H$1359,7,FALSE)</f>
        <v>Bulldogs Liège</v>
      </c>
      <c r="H53" s="4" t="str">
        <f>VLOOKUP(A53,Totaal!$A$2:$H$1359,8,FALSE)</f>
        <v>Gullegem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938</v>
      </c>
      <c r="B54" s="4" t="str">
        <f>VLOOKUP(A54,Totaal!$A$2:$H$1359,2,FALSE)</f>
        <v>W23</v>
      </c>
      <c r="C54" s="4" t="str">
        <f>VLOOKUP(A54,Totaal!$A$2:$H$1359,3,FALSE)</f>
        <v>U14</v>
      </c>
      <c r="D54" s="8">
        <f>VLOOKUP(A54,Totaal!$A$2:$H$1359,4,FALSE)</f>
        <v>43519</v>
      </c>
      <c r="E54" s="9">
        <f>VLOOKUP(A54,Totaal!$A$2:$H$1359,5,FALSE)</f>
        <v>0.40277777777777779</v>
      </c>
      <c r="F54" s="4" t="str">
        <f>VLOOKUP(A54,Totaal!$A$2:$H$1359,6,FALSE)</f>
        <v>Chiefs Leuven B</v>
      </c>
      <c r="G54" s="4" t="str">
        <f>VLOOKUP(A54,Totaal!$A$2:$H$1359,7,FALSE)</f>
        <v>The Jets Gullegem</v>
      </c>
      <c r="H54" s="4" t="str">
        <f>VLOOKUP(A54,Totaal!$A$2:$H$1359,8,FALSE)</f>
        <v>Leuven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1071</v>
      </c>
      <c r="B55" s="4" t="str">
        <f>VLOOKUP(A55,Totaal!$A$2:$H$1359,2,FALSE)</f>
        <v>W23</v>
      </c>
      <c r="C55" s="4" t="str">
        <f>VLOOKUP(A55,Totaal!$A$2:$H$1359,3,FALSE)</f>
        <v>U12</v>
      </c>
      <c r="D55" s="8">
        <f>VLOOKUP(A55,Totaal!$A$2:$H$1359,4,FALSE)</f>
        <v>43519</v>
      </c>
      <c r="E55" s="9">
        <f>VLOOKUP(A55,Totaal!$A$2:$H$1359,5,FALSE)</f>
        <v>0.8125</v>
      </c>
      <c r="F55" s="4" t="str">
        <f>VLOOKUP(A55,Totaal!$A$2:$H$1359,6,FALSE)</f>
        <v>Charleroi Red Roosters</v>
      </c>
      <c r="G55" s="4" t="str">
        <f>VLOOKUP(A55,Totaal!$A$2:$H$1359,7,FALSE)</f>
        <v>The Jets Gullegem</v>
      </c>
      <c r="H55" s="4" t="str">
        <f>VLOOKUP(A55,Totaal!$A$2:$H$1359,8,FALSE)</f>
        <v>Charleroi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479</v>
      </c>
      <c r="B56" s="4" t="str">
        <f>VLOOKUP(A56,Totaal!$A$2:$H$1359,2,FALSE)</f>
        <v>W24</v>
      </c>
      <c r="C56" s="4" t="str">
        <f>VLOOKUP(A56,Totaal!$A$2:$H$1359,3,FALSE)</f>
        <v>D1</v>
      </c>
      <c r="D56" s="8">
        <f>VLOOKUP(A56,Totaal!$A$2:$H$1359,4,FALSE)</f>
        <v>43526</v>
      </c>
      <c r="E56" s="9">
        <f>VLOOKUP(A56,Totaal!$A$2:$H$1359,5,FALSE)</f>
        <v>0.83333333333333337</v>
      </c>
      <c r="F56" s="4" t="str">
        <f>VLOOKUP(A56,Totaal!$A$2:$H$1359,6,FALSE)</f>
        <v>The Jets Gullegem</v>
      </c>
      <c r="G56" s="4" t="str">
        <f>VLOOKUP(A56,Totaal!$A$2:$H$1359,7,FALSE)</f>
        <v>HYC Comeback Team</v>
      </c>
      <c r="H56" s="4" t="str">
        <f>VLOOKUP(A56,Totaal!$A$2:$H$1359,8,FALSE)</f>
        <v>Gullegem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977</v>
      </c>
      <c r="B57" s="4" t="str">
        <f>VLOOKUP(A57,Totaal!$A$2:$H$1359,2,FALSE)</f>
        <v>W24</v>
      </c>
      <c r="C57" s="4" t="str">
        <f>VLOOKUP(A57,Totaal!$A$2:$H$1359,3,FALSE)</f>
        <v>U14</v>
      </c>
      <c r="D57" s="8">
        <f>VLOOKUP(A57,Totaal!$A$2:$H$1359,4,FALSE)</f>
        <v>43526</v>
      </c>
      <c r="E57" s="9">
        <f>VLOOKUP(A57,Totaal!$A$2:$H$1359,5,FALSE)</f>
        <v>0.72916666666666663</v>
      </c>
      <c r="F57" s="4" t="str">
        <f>VLOOKUP(A57,Totaal!$A$2:$H$1359,6,FALSE)</f>
        <v>The Jets Gullegem</v>
      </c>
      <c r="G57" s="4" t="str">
        <f>VLOOKUP(A57,Totaal!$A$2:$H$1359,7,FALSE)</f>
        <v>Chiefs Leuven B</v>
      </c>
      <c r="H57" s="4" t="str">
        <f>VLOOKUP(A57,Totaal!$A$2:$H$1359,8,FALSE)</f>
        <v>Gullegem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474</v>
      </c>
      <c r="B58" s="4" t="str">
        <f>VLOOKUP(A58,Totaal!$A$2:$H$1359,2,FALSE)</f>
        <v>W25</v>
      </c>
      <c r="C58" s="4" t="str">
        <f>VLOOKUP(A58,Totaal!$A$2:$H$1359,3,FALSE)</f>
        <v>D1</v>
      </c>
      <c r="D58" s="8">
        <f>VLOOKUP(A58,Totaal!$A$2:$H$1359,4,FALSE)</f>
        <v>43533</v>
      </c>
      <c r="E58" s="9">
        <f>VLOOKUP(A58,Totaal!$A$2:$H$1359,5,FALSE)</f>
        <v>0.83333333333333337</v>
      </c>
      <c r="F58" s="4" t="str">
        <f>VLOOKUP(A58,Totaal!$A$2:$H$1359,6,FALSE)</f>
        <v>The Jets Gullegem</v>
      </c>
      <c r="G58" s="4" t="str">
        <f>VLOOKUP(A58,Totaal!$A$2:$H$1359,7,FALSE)</f>
        <v>Antwerp Phantoms</v>
      </c>
      <c r="H58" s="4" t="str">
        <f>VLOOKUP(A58,Totaal!$A$2:$H$1359,8,FALSE)</f>
        <v>Gullegem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1079</v>
      </c>
      <c r="B59" s="4" t="str">
        <f>VLOOKUP(A59,Totaal!$A$2:$H$1359,2,FALSE)</f>
        <v>W25</v>
      </c>
      <c r="C59" s="4" t="str">
        <f>VLOOKUP(A59,Totaal!$A$2:$H$1359,3,FALSE)</f>
        <v>U12</v>
      </c>
      <c r="D59" s="8">
        <f>VLOOKUP(A59,Totaal!$A$2:$H$1359,4,FALSE)</f>
        <v>43533</v>
      </c>
      <c r="E59" s="9">
        <f>VLOOKUP(A59,Totaal!$A$2:$H$1359,5,FALSE)</f>
        <v>0.72916666666666663</v>
      </c>
      <c r="F59" s="4" t="str">
        <f>VLOOKUP(A59,Totaal!$A$2:$H$1359,6,FALSE)</f>
        <v>The Jets Gullegem</v>
      </c>
      <c r="G59" s="4" t="str">
        <f>VLOOKUP(A59,Totaal!$A$2:$H$1359,7,FALSE)</f>
        <v>Coldplay Sharks</v>
      </c>
      <c r="H59" s="4" t="str">
        <f>VLOOKUP(A59,Totaal!$A$2:$H$1359,8,FALSE)</f>
        <v>Gullegem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569</v>
      </c>
      <c r="B60" s="4" t="str">
        <f>VLOOKUP(A60,Totaal!$A$2:$H$1359,2,FALSE)</f>
        <v>W25</v>
      </c>
      <c r="C60" s="4" t="str">
        <f>VLOOKUP(A60,Totaal!$A$2:$H$1359,3,FALSE)</f>
        <v>U19</v>
      </c>
      <c r="D60" s="8">
        <f>VLOOKUP(A60,Totaal!$A$2:$H$1359,4,FALSE)</f>
        <v>43534</v>
      </c>
      <c r="E60" s="9">
        <f>VLOOKUP(A60,Totaal!$A$2:$H$1359,5,FALSE)</f>
        <v>0.85416666666666663</v>
      </c>
      <c r="F60" s="4" t="str">
        <f>VLOOKUP(A60,Totaal!$A$2:$H$1359,6,FALSE)</f>
        <v>Antwerp Phantoms</v>
      </c>
      <c r="G60" s="4" t="str">
        <f>VLOOKUP(A60,Totaal!$A$2:$H$1359,7,FALSE)</f>
        <v>The Jets Gullegem</v>
      </c>
      <c r="H60" s="4" t="str">
        <f>VLOOKUP(A60,Totaal!$A$2:$H$1359,8,FALSE)</f>
        <v>Antwerpen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907</v>
      </c>
      <c r="B61" s="4" t="str">
        <f>VLOOKUP(A61,Totaal!$A$2:$H$1359,2,FALSE)</f>
        <v>W25</v>
      </c>
      <c r="C61" s="4" t="str">
        <f>VLOOKUP(A61,Totaal!$A$2:$H$1359,3,FALSE)</f>
        <v>U14</v>
      </c>
      <c r="D61" s="8">
        <f>VLOOKUP(A61,Totaal!$A$2:$H$1359,4,FALSE)</f>
        <v>43534</v>
      </c>
      <c r="E61" s="9">
        <f>VLOOKUP(A61,Totaal!$A$2:$H$1359,5,FALSE)</f>
        <v>0.75</v>
      </c>
      <c r="F61" s="4" t="str">
        <f>VLOOKUP(A61,Totaal!$A$2:$H$1359,6,FALSE)</f>
        <v>Turnhout Tigers</v>
      </c>
      <c r="G61" s="4" t="str">
        <f>VLOOKUP(A61,Totaal!$A$2:$H$1359,7,FALSE)</f>
        <v>The Jets Gullegem</v>
      </c>
      <c r="H61" s="4" t="str">
        <f>VLOOKUP(A61,Totaal!$A$2:$H$1359,8,FALSE)</f>
        <v>Turnhout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600</v>
      </c>
      <c r="B62" s="4" t="str">
        <f>VLOOKUP(A62,Totaal!$A$2:$H$1359,2,FALSE)</f>
        <v>W26</v>
      </c>
      <c r="C62" s="4" t="str">
        <f>VLOOKUP(A62,Totaal!$A$2:$H$1359,3,FALSE)</f>
        <v>U19</v>
      </c>
      <c r="D62" s="8">
        <f>VLOOKUP(A62,Totaal!$A$2:$H$1359,4,FALSE)</f>
        <v>43540</v>
      </c>
      <c r="E62" s="9">
        <f>VLOOKUP(A62,Totaal!$A$2:$H$1359,5,FALSE)</f>
        <v>0.83333333333333337</v>
      </c>
      <c r="F62" s="4" t="str">
        <f>VLOOKUP(A62,Totaal!$A$2:$H$1359,6,FALSE)</f>
        <v>The Jets Gullegem</v>
      </c>
      <c r="G62" s="4" t="str">
        <f>VLOOKUP(A62,Totaal!$A$2:$H$1359,7,FALSE)</f>
        <v>HYC Herentals</v>
      </c>
      <c r="H62" s="4" t="str">
        <f>VLOOKUP(A62,Totaal!$A$2:$H$1359,8,FALSE)</f>
        <v>Gullegem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979</v>
      </c>
      <c r="B63" s="4" t="str">
        <f>VLOOKUP(A63,Totaal!$A$2:$H$1359,2,FALSE)</f>
        <v>W26</v>
      </c>
      <c r="C63" s="4" t="str">
        <f>VLOOKUP(A63,Totaal!$A$2:$H$1359,3,FALSE)</f>
        <v>U14</v>
      </c>
      <c r="D63" s="8">
        <f>VLOOKUP(A63,Totaal!$A$2:$H$1359,4,FALSE)</f>
        <v>43540</v>
      </c>
      <c r="E63" s="9">
        <f>VLOOKUP(A63,Totaal!$A$2:$H$1359,5,FALSE)</f>
        <v>0.72916666666666663</v>
      </c>
      <c r="F63" s="4" t="str">
        <f>VLOOKUP(A63,Totaal!$A$2:$H$1359,6,FALSE)</f>
        <v>The Jets Gullegem</v>
      </c>
      <c r="G63" s="4" t="str">
        <f>VLOOKUP(A63,Totaal!$A$2:$H$1359,7,FALSE)</f>
        <v>Charleroi Red Roosters</v>
      </c>
      <c r="H63" s="4" t="str">
        <f>VLOOKUP(A63,Totaal!$A$2:$H$1359,8,FALSE)</f>
        <v>Gullegem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1035</v>
      </c>
      <c r="B64" s="4" t="str">
        <f>VLOOKUP(A64,Totaal!$A$2:$H$1359,2,FALSE)</f>
        <v>W26</v>
      </c>
      <c r="C64" s="4" t="str">
        <f>VLOOKUP(A64,Totaal!$A$2:$H$1359,3,FALSE)</f>
        <v>U12</v>
      </c>
      <c r="D64" s="8">
        <f>VLOOKUP(A64,Totaal!$A$2:$H$1359,4,FALSE)</f>
        <v>43540</v>
      </c>
      <c r="E64" s="9">
        <f>VLOOKUP(A64,Totaal!$A$2:$H$1359,5,FALSE)</f>
        <v>0.40277777777777779</v>
      </c>
      <c r="F64" s="4" t="str">
        <f>VLOOKUP(A64,Totaal!$A$2:$H$1359,6,FALSE)</f>
        <v>Chiefs Leuven A</v>
      </c>
      <c r="G64" s="4" t="str">
        <f>VLOOKUP(A64,Totaal!$A$2:$H$1359,7,FALSE)</f>
        <v>The Jets Gullegem</v>
      </c>
      <c r="H64" s="4" t="str">
        <f>VLOOKUP(A64,Totaal!$A$2:$H$1359,8,FALSE)</f>
        <v>Leuven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579</v>
      </c>
      <c r="B65" s="4" t="str">
        <f>VLOOKUP(A65,Totaal!$A$2:$H$1359,2,FALSE)</f>
        <v>W26</v>
      </c>
      <c r="C65" s="4" t="str">
        <f>VLOOKUP(A65,Totaal!$A$2:$H$1359,3,FALSE)</f>
        <v>U19</v>
      </c>
      <c r="D65" s="8">
        <f>VLOOKUP(A65,Totaal!$A$2:$H$1359,4,FALSE)</f>
        <v>43541</v>
      </c>
      <c r="E65" s="9">
        <f>VLOOKUP(A65,Totaal!$A$2:$H$1359,5,FALSE)</f>
        <v>0.73263888888888884</v>
      </c>
      <c r="F65" s="4" t="str">
        <f>VLOOKUP(A65,Totaal!$A$2:$H$1359,6,FALSE)</f>
        <v>Chiefs Leuven</v>
      </c>
      <c r="G65" s="4" t="str">
        <f>VLOOKUP(A65,Totaal!$A$2:$H$1359,7,FALSE)</f>
        <v>The Jets Gullegem</v>
      </c>
      <c r="H65" s="4" t="str">
        <f>VLOOKUP(A65,Totaal!$A$2:$H$1359,8,FALSE)</f>
        <v>Leuven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475</v>
      </c>
      <c r="B66" s="4" t="str">
        <f>VLOOKUP(A66,Totaal!$A$2:$H$1359,2,FALSE)</f>
        <v>W27</v>
      </c>
      <c r="C66" s="4" t="str">
        <f>VLOOKUP(A66,Totaal!$A$2:$H$1359,3,FALSE)</f>
        <v>D1</v>
      </c>
      <c r="D66" s="8">
        <f>VLOOKUP(A66,Totaal!$A$2:$H$1359,4,FALSE)</f>
        <v>43547</v>
      </c>
      <c r="E66" s="9">
        <f>VLOOKUP(A66,Totaal!$A$2:$H$1359,5,FALSE)</f>
        <v>0.83333333333333337</v>
      </c>
      <c r="F66" s="4" t="str">
        <f>VLOOKUP(A66,Totaal!$A$2:$H$1359,6,FALSE)</f>
        <v>The Jets Gullegem</v>
      </c>
      <c r="G66" s="4" t="str">
        <f>VLOOKUP(A66,Totaal!$A$2:$H$1359,7,FALSE)</f>
        <v>Chiefs Leuven</v>
      </c>
      <c r="H66" s="4" t="str">
        <f>VLOOKUP(A66,Totaal!$A$2:$H$1359,8,FALSE)</f>
        <v>Gullegem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584</v>
      </c>
      <c r="B67" s="4" t="str">
        <f>VLOOKUP(A67,Totaal!$A$2:$H$1359,2,FALSE)</f>
        <v>W27</v>
      </c>
      <c r="C67" s="4" t="str">
        <f>VLOOKUP(A67,Totaal!$A$2:$H$1359,3,FALSE)</f>
        <v>U19</v>
      </c>
      <c r="D67" s="8">
        <f>VLOOKUP(A67,Totaal!$A$2:$H$1359,4,FALSE)</f>
        <v>43547</v>
      </c>
      <c r="E67" s="9">
        <f>VLOOKUP(A67,Totaal!$A$2:$H$1359,5,FALSE)</f>
        <v>0.86458333333333337</v>
      </c>
      <c r="F67" s="4" t="str">
        <f>VLOOKUP(A67,Totaal!$A$2:$H$1359,6,FALSE)</f>
        <v>Coldplay Sharks</v>
      </c>
      <c r="G67" s="4" t="str">
        <f>VLOOKUP(A67,Totaal!$A$2:$H$1359,7,FALSE)</f>
        <v>The Jets Gullegem</v>
      </c>
      <c r="H67" s="4" t="str">
        <f>VLOOKUP(A67,Totaal!$A$2:$H$1359,8,FALSE)</f>
        <v>Mechelen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973</v>
      </c>
      <c r="B68" s="4" t="str">
        <f>VLOOKUP(A68,Totaal!$A$2:$H$1359,2,FALSE)</f>
        <v>W27</v>
      </c>
      <c r="C68" s="4" t="str">
        <f>VLOOKUP(A68,Totaal!$A$2:$H$1359,3,FALSE)</f>
        <v>U14</v>
      </c>
      <c r="D68" s="8">
        <f>VLOOKUP(A68,Totaal!$A$2:$H$1359,4,FALSE)</f>
        <v>43547</v>
      </c>
      <c r="E68" s="9">
        <f>VLOOKUP(A68,Totaal!$A$2:$H$1359,5,FALSE)</f>
        <v>0.72916666666666663</v>
      </c>
      <c r="F68" s="4" t="str">
        <f>VLOOKUP(A68,Totaal!$A$2:$H$1359,6,FALSE)</f>
        <v>The Jets Gullegem</v>
      </c>
      <c r="G68" s="4" t="str">
        <f>VLOOKUP(A68,Totaal!$A$2:$H$1359,7,FALSE)</f>
        <v>Bulldogs Liège</v>
      </c>
      <c r="H68" s="4" t="str">
        <f>VLOOKUP(A68,Totaal!$A$2:$H$1359,8,FALSE)</f>
        <v>Gullegem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478</v>
      </c>
      <c r="B69" s="4" t="str">
        <f>VLOOKUP(A69,Totaal!$A$2:$H$1359,2,FALSE)</f>
        <v>W29</v>
      </c>
      <c r="C69" s="4" t="str">
        <f>VLOOKUP(A69,Totaal!$A$2:$H$1359,3,FALSE)</f>
        <v>D1</v>
      </c>
      <c r="D69" s="8">
        <f>VLOOKUP(A69,Totaal!$A$2:$H$1359,4,FALSE)</f>
        <v>43561</v>
      </c>
      <c r="E69" s="9">
        <f>VLOOKUP(A69,Totaal!$A$2:$H$1359,5,FALSE)</f>
        <v>0.83333333333333337</v>
      </c>
      <c r="F69" s="4" t="str">
        <f>VLOOKUP(A69,Totaal!$A$2:$H$1359,6,FALSE)</f>
        <v>The Jets Gullegem</v>
      </c>
      <c r="G69" s="4" t="str">
        <f>VLOOKUP(A69,Totaal!$A$2:$H$1359,7,FALSE)</f>
        <v>HYC Toekomstteam</v>
      </c>
      <c r="H69" s="4" t="str">
        <f>VLOOKUP(A69,Totaal!$A$2:$H$1359,8,FALSE)</f>
        <v>Gullegem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1074</v>
      </c>
      <c r="B70" s="4" t="str">
        <f>VLOOKUP(A70,Totaal!$A$2:$H$1359,2,FALSE)</f>
        <v>W29</v>
      </c>
      <c r="C70" s="4" t="str">
        <f>VLOOKUP(A70,Totaal!$A$2:$H$1359,3,FALSE)</f>
        <v>U12</v>
      </c>
      <c r="D70" s="8">
        <f>VLOOKUP(A70,Totaal!$A$2:$H$1359,4,FALSE)</f>
        <v>43561</v>
      </c>
      <c r="E70" s="9">
        <f>VLOOKUP(A70,Totaal!$A$2:$H$1359,5,FALSE)</f>
        <v>0.72916666666666663</v>
      </c>
      <c r="F70" s="4" t="str">
        <f>VLOOKUP(A70,Totaal!$A$2:$H$1359,6,FALSE)</f>
        <v>The Jets Gullegem</v>
      </c>
      <c r="G70" s="4" t="str">
        <f>VLOOKUP(A70,Totaal!$A$2:$H$1359,7,FALSE)</f>
        <v>Bulldogs Liège</v>
      </c>
      <c r="H70" s="4" t="str">
        <f>VLOOKUP(A70,Totaal!$A$2:$H$1359,8,FALSE)</f>
        <v>Gullegem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559</v>
      </c>
      <c r="B71" s="4" t="str">
        <f>VLOOKUP(A71,Totaal!$A$2:$H$1359,2,FALSE)</f>
        <v>W29</v>
      </c>
      <c r="C71" s="4" t="str">
        <f>VLOOKUP(A71,Totaal!$A$2:$H$1359,3,FALSE)</f>
        <v>U19</v>
      </c>
      <c r="D71" s="8">
        <f>VLOOKUP(A71,Totaal!$A$2:$H$1359,4,FALSE)</f>
        <v>43562</v>
      </c>
      <c r="E71" s="9">
        <f>VLOOKUP(A71,Totaal!$A$2:$H$1359,5,FALSE)</f>
        <v>0.84375</v>
      </c>
      <c r="F71" s="4" t="str">
        <f>VLOOKUP(A71,Totaal!$A$2:$H$1359,6,FALSE)</f>
        <v>Bulldogs Liège</v>
      </c>
      <c r="G71" s="4" t="str">
        <f>VLOOKUP(A71,Totaal!$A$2:$H$1359,7,FALSE)</f>
        <v>The Jets Gullegem</v>
      </c>
      <c r="H71" s="4" t="str">
        <f>VLOOKUP(A71,Totaal!$A$2:$H$1359,8,FALSE)</f>
        <v>Luik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1075</v>
      </c>
      <c r="B72" s="4" t="e">
        <f>VLOOKUP(A72,Totaal!$A$2:$H$1359,2,FALSE)</f>
        <v>#N/A</v>
      </c>
      <c r="C72" s="4" t="str">
        <f>VLOOKUP(A72,Totaal!$A$2:$H$1359,3,FALSE)</f>
        <v>U12</v>
      </c>
      <c r="D72" s="8">
        <f>VLOOKUP(A72,Totaal!$A$2:$H$1359,4,FALSE)</f>
        <v>0</v>
      </c>
      <c r="E72" s="9">
        <f>VLOOKUP(A72,Totaal!$A$2:$H$1359,5,FALSE)</f>
        <v>0</v>
      </c>
      <c r="F72" s="4" t="str">
        <f>VLOOKUP(A72,Totaal!$A$2:$H$1359,6,FALSE)</f>
        <v>The Jets Gullegem</v>
      </c>
      <c r="G72" s="4" t="str">
        <f>VLOOKUP(A72,Totaal!$A$2:$H$1359,7,FALSE)</f>
        <v>Antwerp Phantoms</v>
      </c>
      <c r="H72" s="4" t="str">
        <f>VLOOKUP(A72,Totaal!$A$2:$H$1359,8,FALSE)</f>
        <v>Gullegem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1076</v>
      </c>
      <c r="B73" s="4" t="e">
        <f>VLOOKUP(A73,Totaal!$A$2:$H$1359,2,FALSE)</f>
        <v>#N/A</v>
      </c>
      <c r="C73" s="4" t="str">
        <f>VLOOKUP(A73,Totaal!$A$2:$H$1359,3,FALSE)</f>
        <v>U12</v>
      </c>
      <c r="D73" s="8">
        <f>VLOOKUP(A73,Totaal!$A$2:$H$1359,4,FALSE)</f>
        <v>0</v>
      </c>
      <c r="E73" s="9">
        <f>VLOOKUP(A73,Totaal!$A$2:$H$1359,5,FALSE)</f>
        <v>0</v>
      </c>
      <c r="F73" s="4" t="str">
        <f>VLOOKUP(A73,Totaal!$A$2:$H$1359,6,FALSE)</f>
        <v>The Jets Gullegem</v>
      </c>
      <c r="G73" s="4" t="str">
        <f>VLOOKUP(A73,Totaal!$A$2:$H$1359,7,FALSE)</f>
        <v>Chiefs Leuven A</v>
      </c>
      <c r="H73" s="4" t="str">
        <f>VLOOKUP(A73,Totaal!$A$2:$H$1359,8,FALSE)</f>
        <v>Gullegem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1077</v>
      </c>
      <c r="B74" s="4" t="e">
        <f>VLOOKUP(A74,Totaal!$A$2:$H$1359,2,FALSE)</f>
        <v>#N/A</v>
      </c>
      <c r="C74" s="4" t="str">
        <f>VLOOKUP(A74,Totaal!$A$2:$H$1359,3,FALSE)</f>
        <v>U12</v>
      </c>
      <c r="D74" s="8">
        <f>VLOOKUP(A74,Totaal!$A$2:$H$1359,4,FALSE)</f>
        <v>0</v>
      </c>
      <c r="E74" s="9">
        <f>VLOOKUP(A74,Totaal!$A$2:$H$1359,5,FALSE)</f>
        <v>0</v>
      </c>
      <c r="F74" s="4" t="str">
        <f>VLOOKUP(A74,Totaal!$A$2:$H$1359,6,FALSE)</f>
        <v>The Jets Gullegem</v>
      </c>
      <c r="G74" s="4" t="str">
        <f>VLOOKUP(A74,Totaal!$A$2:$H$1359,7,FALSE)</f>
        <v>Chiefs Leuven B</v>
      </c>
      <c r="H74" s="4" t="str">
        <f>VLOOKUP(A74,Totaal!$A$2:$H$1359,8,FALSE)</f>
        <v>Gullegem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1078</v>
      </c>
      <c r="B75" s="4" t="e">
        <f>VLOOKUP(A75,Totaal!$A$2:$H$1359,2,FALSE)</f>
        <v>#N/A</v>
      </c>
      <c r="C75" s="4" t="str">
        <f>VLOOKUP(A75,Totaal!$A$2:$H$1359,3,FALSE)</f>
        <v>U12</v>
      </c>
      <c r="D75" s="8">
        <f>VLOOKUP(A75,Totaal!$A$2:$H$1359,4,FALSE)</f>
        <v>0</v>
      </c>
      <c r="E75" s="9">
        <f>VLOOKUP(A75,Totaal!$A$2:$H$1359,5,FALSE)</f>
        <v>0</v>
      </c>
      <c r="F75" s="4" t="str">
        <f>VLOOKUP(A75,Totaal!$A$2:$H$1359,6,FALSE)</f>
        <v>The Jets Gullegem</v>
      </c>
      <c r="G75" s="4" t="str">
        <f>VLOOKUP(A75,Totaal!$A$2:$H$1359,7,FALSE)</f>
        <v>Liedekerke Lions</v>
      </c>
      <c r="H75" s="4" t="str">
        <f>VLOOKUP(A75,Totaal!$A$2:$H$1359,8,FALSE)</f>
        <v>Gullegem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1080</v>
      </c>
      <c r="B76" s="4" t="e">
        <f>VLOOKUP(A76,Totaal!$A$2:$H$1359,2,FALSE)</f>
        <v>#N/A</v>
      </c>
      <c r="C76" s="4" t="str">
        <f>VLOOKUP(A76,Totaal!$A$2:$H$1359,3,FALSE)</f>
        <v>U12</v>
      </c>
      <c r="D76" s="8">
        <f>VLOOKUP(A76,Totaal!$A$2:$H$1359,4,FALSE)</f>
        <v>0</v>
      </c>
      <c r="E76" s="9">
        <f>VLOOKUP(A76,Totaal!$A$2:$H$1359,5,FALSE)</f>
        <v>0</v>
      </c>
      <c r="F76" s="4" t="str">
        <f>VLOOKUP(A76,Totaal!$A$2:$H$1359,6,FALSE)</f>
        <v>The Jets Gullegem</v>
      </c>
      <c r="G76" s="4" t="str">
        <f>VLOOKUP(A76,Totaal!$A$2:$H$1359,7,FALSE)</f>
        <v>Charleroi Red Roosters</v>
      </c>
      <c r="H76" s="4" t="str">
        <f>VLOOKUP(A76,Totaal!$A$2:$H$1359,8,FALSE)</f>
        <v>Gullegem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1081</v>
      </c>
      <c r="B77" s="4" t="e">
        <f>VLOOKUP(A77,Totaal!$A$2:$H$1359,2,FALSE)</f>
        <v>#N/A</v>
      </c>
      <c r="C77" s="4" t="str">
        <f>VLOOKUP(A77,Totaal!$A$2:$H$1359,3,FALSE)</f>
        <v>U12</v>
      </c>
      <c r="D77" s="8">
        <f>VLOOKUP(A77,Totaal!$A$2:$H$1359,4,FALSE)</f>
        <v>0</v>
      </c>
      <c r="E77" s="9">
        <f>VLOOKUP(A77,Totaal!$A$2:$H$1359,5,FALSE)</f>
        <v>0</v>
      </c>
      <c r="F77" s="4" t="str">
        <f>VLOOKUP(A77,Totaal!$A$2:$H$1359,6,FALSE)</f>
        <v>The Jets Gullegem</v>
      </c>
      <c r="G77" s="4" t="str">
        <f>VLOOKUP(A77,Totaal!$A$2:$H$1359,7,FALSE)</f>
        <v>HYC Herentals</v>
      </c>
      <c r="H77" s="4" t="str">
        <f>VLOOKUP(A77,Totaal!$A$2:$H$1359,8,FALSE)</f>
        <v>Gullegem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A1:H7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983</v>
      </c>
      <c r="B2" s="4" t="str">
        <f>VLOOKUP(A2,Totaal!$A$2:$H$1359,2,FALSE)</f>
        <v>W02</v>
      </c>
      <c r="C2" s="4" t="str">
        <f>VLOOKUP(A2,Totaal!$A$2:$H$1359,3,FALSE)</f>
        <v>U14</v>
      </c>
      <c r="D2" s="8">
        <f>VLOOKUP(A2,Totaal!$A$2:$H$1359,4,FALSE)</f>
        <v>43372</v>
      </c>
      <c r="E2" s="9">
        <f>VLOOKUP(A2,Totaal!$A$2:$H$1359,5,FALSE)</f>
        <v>0.40277777777777779</v>
      </c>
      <c r="F2" s="4" t="str">
        <f>VLOOKUP(A2,Totaal!$A$2:$H$1359,6,FALSE)</f>
        <v>HYC Herentals</v>
      </c>
      <c r="G2" s="4" t="str">
        <f>VLOOKUP(A2,Totaal!$A$2:$H$1359,7,FALSE)</f>
        <v>Limburg One</v>
      </c>
      <c r="H2" s="4" t="str">
        <f>VLOOKUP(A2,Totaal!$A$2:$H$1359,8,FALSE)</f>
        <v>Herentals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707</v>
      </c>
      <c r="B3" s="4" t="str">
        <f>VLOOKUP(A3,Totaal!$A$2:$H$1359,2,FALSE)</f>
        <v>W02</v>
      </c>
      <c r="C3" s="4" t="str">
        <f>VLOOKUP(A3,Totaal!$A$2:$H$1359,3,FALSE)</f>
        <v>D2</v>
      </c>
      <c r="D3" s="8">
        <f>VLOOKUP(A3,Totaal!$A$2:$H$1359,4,FALSE)</f>
        <v>43372</v>
      </c>
      <c r="E3" s="9">
        <f>VLOOKUP(A3,Totaal!$A$2:$H$1359,5,FALSE)</f>
        <v>0.85416666666666663</v>
      </c>
      <c r="F3" s="4" t="str">
        <f>VLOOKUP(A3,Totaal!$A$2:$H$1359,6,FALSE)</f>
        <v>Limburg One</v>
      </c>
      <c r="G3" s="4" t="str">
        <f>VLOOKUP(A3,Totaal!$A$2:$H$1359,7,FALSE)</f>
        <v>HYC New Stars</v>
      </c>
      <c r="H3" s="4" t="str">
        <f>VLOOKUP(A3,Totaal!$A$2:$H$1359,8,FALSE)</f>
        <v>Hasselt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819</v>
      </c>
      <c r="B4" s="4" t="str">
        <f>VLOOKUP(A4,Totaal!$A$2:$H$1359,2,FALSE)</f>
        <v>W03</v>
      </c>
      <c r="C4" s="4" t="str">
        <f>VLOOKUP(A4,Totaal!$A$2:$H$1359,3,FALSE)</f>
        <v>U16</v>
      </c>
      <c r="D4" s="8">
        <f>VLOOKUP(A4,Totaal!$A$2:$H$1359,4,FALSE)</f>
        <v>43379</v>
      </c>
      <c r="E4" s="9">
        <f>VLOOKUP(A4,Totaal!$A$2:$H$1359,5,FALSE)</f>
        <v>0.73958333333333337</v>
      </c>
      <c r="F4" s="4" t="str">
        <f>VLOOKUP(A4,Totaal!$A$2:$H$1359,6,FALSE)</f>
        <v>Jackrabbits</v>
      </c>
      <c r="G4" s="4" t="str">
        <f>VLOOKUP(A4,Totaal!$A$2:$H$1359,7,FALSE)</f>
        <v>Charleroi Red Roosters</v>
      </c>
      <c r="H4" s="4" t="str">
        <f>VLOOKUP(A4,Totaal!$A$2:$H$1359,8,FALSE)</f>
        <v>Hasselt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744</v>
      </c>
      <c r="B5" s="4" t="str">
        <f>VLOOKUP(A5,Totaal!$A$2:$H$1359,2,FALSE)</f>
        <v>W03</v>
      </c>
      <c r="C5" s="4" t="str">
        <f>VLOOKUP(A5,Totaal!$A$2:$H$1359,3,FALSE)</f>
        <v>D2</v>
      </c>
      <c r="D5" s="8">
        <f>VLOOKUP(A5,Totaal!$A$2:$H$1359,4,FALSE)</f>
        <v>43379</v>
      </c>
      <c r="E5" s="9">
        <f>VLOOKUP(A5,Totaal!$A$2:$H$1359,5,FALSE)</f>
        <v>0.90625</v>
      </c>
      <c r="F5" s="4" t="str">
        <f>VLOOKUP(A5,Totaal!$A$2:$H$1359,6,FALSE)</f>
        <v>Flying Turtles</v>
      </c>
      <c r="G5" s="4" t="str">
        <f>VLOOKUP(A5,Totaal!$A$2:$H$1359,7,FALSE)</f>
        <v>Limburg One</v>
      </c>
      <c r="H5" s="4" t="str">
        <f>VLOOKUP(A5,Totaal!$A$2:$H$1359,8,FALSE)</f>
        <v>Leuven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953</v>
      </c>
      <c r="B6" s="4" t="str">
        <f>VLOOKUP(A6,Totaal!$A$2:$H$1359,2,FALSE)</f>
        <v>W04</v>
      </c>
      <c r="C6" s="4" t="str">
        <f>VLOOKUP(A6,Totaal!$A$2:$H$1359,3,FALSE)</f>
        <v>U14</v>
      </c>
      <c r="D6" s="8">
        <f>VLOOKUP(A6,Totaal!$A$2:$H$1359,4,FALSE)</f>
        <v>43386</v>
      </c>
      <c r="E6" s="9">
        <f>VLOOKUP(A6,Totaal!$A$2:$H$1359,5,FALSE)</f>
        <v>0.73958333333333337</v>
      </c>
      <c r="F6" s="4" t="str">
        <f>VLOOKUP(A6,Totaal!$A$2:$H$1359,6,FALSE)</f>
        <v>Limburg One</v>
      </c>
      <c r="G6" s="4" t="str">
        <f>VLOOKUP(A6,Totaal!$A$2:$H$1359,7,FALSE)</f>
        <v>Chiefs Leuven A</v>
      </c>
      <c r="H6" s="4" t="str">
        <f>VLOOKUP(A6,Totaal!$A$2:$H$1359,8,FALSE)</f>
        <v>Hasselt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848</v>
      </c>
      <c r="B7" s="4" t="str">
        <f>VLOOKUP(A7,Totaal!$A$2:$H$1359,2,FALSE)</f>
        <v>W04</v>
      </c>
      <c r="C7" s="4" t="str">
        <f>VLOOKUP(A7,Totaal!$A$2:$H$1359,3,FALSE)</f>
        <v>U16</v>
      </c>
      <c r="D7" s="8">
        <f>VLOOKUP(A7,Totaal!$A$2:$H$1359,4,FALSE)</f>
        <v>43386</v>
      </c>
      <c r="E7" s="9">
        <f>VLOOKUP(A7,Totaal!$A$2:$H$1359,5,FALSE)</f>
        <v>0.69791666666666663</v>
      </c>
      <c r="F7" s="4" t="str">
        <f>VLOOKUP(A7,Totaal!$A$2:$H$1359,6,FALSE)</f>
        <v>Coldplay Sharks A</v>
      </c>
      <c r="G7" s="4" t="str">
        <f>VLOOKUP(A7,Totaal!$A$2:$H$1359,7,FALSE)</f>
        <v>Jackrabbits</v>
      </c>
      <c r="H7" s="4" t="str">
        <f>VLOOKUP(A7,Totaal!$A$2:$H$1359,8,FALSE)</f>
        <v>Mechelen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749</v>
      </c>
      <c r="B8" s="4" t="str">
        <f>VLOOKUP(A8,Totaal!$A$2:$H$1359,2,FALSE)</f>
        <v>W04</v>
      </c>
      <c r="C8" s="4" t="str">
        <f>VLOOKUP(A8,Totaal!$A$2:$H$1359,3,FALSE)</f>
        <v>D2</v>
      </c>
      <c r="D8" s="8">
        <f>VLOOKUP(A8,Totaal!$A$2:$H$1359,4,FALSE)</f>
        <v>43386</v>
      </c>
      <c r="E8" s="9">
        <f>VLOOKUP(A8,Totaal!$A$2:$H$1359,5,FALSE)</f>
        <v>0.85416666666666663</v>
      </c>
      <c r="F8" s="4" t="str">
        <f>VLOOKUP(A8,Totaal!$A$2:$H$1359,6,FALSE)</f>
        <v>Limburg One</v>
      </c>
      <c r="G8" s="4" t="str">
        <f>VLOOKUP(A8,Totaal!$A$2:$H$1359,7,FALSE)</f>
        <v>Icetigers Turnhout</v>
      </c>
      <c r="H8" s="4" t="str">
        <f>VLOOKUP(A8,Totaal!$A$2:$H$1359,8,FALSE)</f>
        <v>Hasselt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847</v>
      </c>
      <c r="B9" s="4" t="str">
        <f>VLOOKUP(A9,Totaal!$A$2:$H$1359,2,FALSE)</f>
        <v>W05</v>
      </c>
      <c r="C9" s="4" t="str">
        <f>VLOOKUP(A9,Totaal!$A$2:$H$1359,3,FALSE)</f>
        <v>U16</v>
      </c>
      <c r="D9" s="8">
        <f>VLOOKUP(A9,Totaal!$A$2:$H$1359,4,FALSE)</f>
        <v>43393</v>
      </c>
      <c r="E9" s="9">
        <f>VLOOKUP(A9,Totaal!$A$2:$H$1359,5,FALSE)</f>
        <v>0.75</v>
      </c>
      <c r="F9" s="4" t="str">
        <f>VLOOKUP(A9,Totaal!$A$2:$H$1359,6,FALSE)</f>
        <v>Turnhout Tigers</v>
      </c>
      <c r="G9" s="4" t="str">
        <f>VLOOKUP(A9,Totaal!$A$2:$H$1359,7,FALSE)</f>
        <v>Jackrabbits</v>
      </c>
      <c r="H9" s="4" t="str">
        <f>VLOOKUP(A9,Totaal!$A$2:$H$1359,8,FALSE)</f>
        <v>Turnhout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668</v>
      </c>
      <c r="B10" s="4" t="str">
        <f>VLOOKUP(A10,Totaal!$A$2:$H$1359,2,FALSE)</f>
        <v>W05</v>
      </c>
      <c r="C10" s="4" t="str">
        <f>VLOOKUP(A10,Totaal!$A$2:$H$1359,3,FALSE)</f>
        <v>D2</v>
      </c>
      <c r="D10" s="8">
        <f>VLOOKUP(A10,Totaal!$A$2:$H$1359,4,FALSE)</f>
        <v>43393</v>
      </c>
      <c r="E10" s="9">
        <f>VLOOKUP(A10,Totaal!$A$2:$H$1359,5,FALSE)</f>
        <v>0.85416666666666663</v>
      </c>
      <c r="F10" s="4" t="str">
        <f>VLOOKUP(A10,Totaal!$A$2:$H$1359,6,FALSE)</f>
        <v>Limburg One</v>
      </c>
      <c r="G10" s="4" t="str">
        <f>VLOOKUP(A10,Totaal!$A$2:$H$1359,7,FALSE)</f>
        <v>Charleroi Red Roosters</v>
      </c>
      <c r="H10" s="4" t="str">
        <f>VLOOKUP(A10,Totaal!$A$2:$H$1359,8,FALSE)</f>
        <v>Hasselt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924</v>
      </c>
      <c r="B11" s="4" t="str">
        <f>VLOOKUP(A11,Totaal!$A$2:$H$1359,2,FALSE)</f>
        <v>W05</v>
      </c>
      <c r="C11" s="4" t="str">
        <f>VLOOKUP(A11,Totaal!$A$2:$H$1359,3,FALSE)</f>
        <v>U14</v>
      </c>
      <c r="D11" s="8">
        <f>VLOOKUP(A11,Totaal!$A$2:$H$1359,4,FALSE)</f>
        <v>43394</v>
      </c>
      <c r="E11" s="9">
        <f>VLOOKUP(A11,Totaal!$A$2:$H$1359,5,FALSE)</f>
        <v>0.52083333333333337</v>
      </c>
      <c r="F11" s="4" t="str">
        <f>VLOOKUP(A11,Totaal!$A$2:$H$1359,6,FALSE)</f>
        <v>Antwerp Phantoms</v>
      </c>
      <c r="G11" s="4" t="str">
        <f>VLOOKUP(A11,Totaal!$A$2:$H$1359,7,FALSE)</f>
        <v>Limburg One</v>
      </c>
      <c r="H11" s="4" t="str">
        <f>VLOOKUP(A11,Totaal!$A$2:$H$1359,8,FALSE)</f>
        <v>Antwerpen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962</v>
      </c>
      <c r="B12" s="4" t="str">
        <f>VLOOKUP(A12,Totaal!$A$2:$H$1359,2,FALSE)</f>
        <v>W06</v>
      </c>
      <c r="C12" s="4" t="str">
        <f>VLOOKUP(A12,Totaal!$A$2:$H$1359,3,FALSE)</f>
        <v>U14</v>
      </c>
      <c r="D12" s="8">
        <f>VLOOKUP(A12,Totaal!$A$2:$H$1359,4,FALSE)</f>
        <v>43400</v>
      </c>
      <c r="E12" s="9">
        <f>VLOOKUP(A12,Totaal!$A$2:$H$1359,5,FALSE)</f>
        <v>0.69791666666666663</v>
      </c>
      <c r="F12" s="4" t="str">
        <f>VLOOKUP(A12,Totaal!$A$2:$H$1359,6,FALSE)</f>
        <v>Coldplay Sharks</v>
      </c>
      <c r="G12" s="4" t="str">
        <f>VLOOKUP(A12,Totaal!$A$2:$H$1359,7,FALSE)</f>
        <v>Limburg One</v>
      </c>
      <c r="H12" s="4" t="str">
        <f>VLOOKUP(A12,Totaal!$A$2:$H$1359,8,FALSE)</f>
        <v>Mechelen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804</v>
      </c>
      <c r="B13" s="4" t="str">
        <f>VLOOKUP(A13,Totaal!$A$2:$H$1359,2,FALSE)</f>
        <v>W06</v>
      </c>
      <c r="C13" s="4" t="str">
        <f>VLOOKUP(A13,Totaal!$A$2:$H$1359,3,FALSE)</f>
        <v>U16</v>
      </c>
      <c r="D13" s="8">
        <f>VLOOKUP(A13,Totaal!$A$2:$H$1359,4,FALSE)</f>
        <v>43400</v>
      </c>
      <c r="E13" s="9">
        <f>VLOOKUP(A13,Totaal!$A$2:$H$1359,5,FALSE)</f>
        <v>0.73958333333333337</v>
      </c>
      <c r="F13" s="4" t="str">
        <f>VLOOKUP(A13,Totaal!$A$2:$H$1359,6,FALSE)</f>
        <v>Jackrabbits</v>
      </c>
      <c r="G13" s="4" t="str">
        <f>VLOOKUP(A13,Totaal!$A$2:$H$1359,7,FALSE)</f>
        <v>HYC Herentals Rood</v>
      </c>
      <c r="H13" s="4" t="str">
        <f>VLOOKUP(A13,Totaal!$A$2:$H$1359,8,FALSE)</f>
        <v>Hasselt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754</v>
      </c>
      <c r="B14" s="4" t="str">
        <f>VLOOKUP(A14,Totaal!$A$2:$H$1359,2,FALSE)</f>
        <v>W06</v>
      </c>
      <c r="C14" s="4" t="str">
        <f>VLOOKUP(A14,Totaal!$A$2:$H$1359,3,FALSE)</f>
        <v>D2</v>
      </c>
      <c r="D14" s="8">
        <f>VLOOKUP(A14,Totaal!$A$2:$H$1359,4,FALSE)</f>
        <v>43401</v>
      </c>
      <c r="E14" s="9">
        <f>VLOOKUP(A14,Totaal!$A$2:$H$1359,5,FALSE)</f>
        <v>0.86458333333333337</v>
      </c>
      <c r="F14" s="4" t="str">
        <f>VLOOKUP(A14,Totaal!$A$2:$H$1359,6,FALSE)</f>
        <v>Coldplay Sharks</v>
      </c>
      <c r="G14" s="4" t="str">
        <f>VLOOKUP(A14,Totaal!$A$2:$H$1359,7,FALSE)</f>
        <v>Limburg One</v>
      </c>
      <c r="H14" s="4" t="str">
        <f>VLOOKUP(A14,Totaal!$A$2:$H$1359,8,FALSE)</f>
        <v>Mechelen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817</v>
      </c>
      <c r="B15" s="4" t="str">
        <f>VLOOKUP(A15,Totaal!$A$2:$H$1359,2,FALSE)</f>
        <v>W07</v>
      </c>
      <c r="C15" s="4" t="str">
        <f>VLOOKUP(A15,Totaal!$A$2:$H$1359,3,FALSE)</f>
        <v>U16</v>
      </c>
      <c r="D15" s="8">
        <f>VLOOKUP(A15,Totaal!$A$2:$H$1359,4,FALSE)</f>
        <v>43407</v>
      </c>
      <c r="E15" s="9">
        <f>VLOOKUP(A15,Totaal!$A$2:$H$1359,5,FALSE)</f>
        <v>0.85416666666666663</v>
      </c>
      <c r="F15" s="4" t="str">
        <f>VLOOKUP(A15,Totaal!$A$2:$H$1359,6,FALSE)</f>
        <v>Jackrabbits</v>
      </c>
      <c r="G15" s="4" t="str">
        <f>VLOOKUP(A15,Totaal!$A$2:$H$1359,7,FALSE)</f>
        <v>HYC Herentals Wit</v>
      </c>
      <c r="H15" s="4" t="str">
        <f>VLOOKUP(A15,Totaal!$A$2:$H$1359,8,FALSE)</f>
        <v>Liedekerke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735</v>
      </c>
      <c r="B16" s="4" t="str">
        <f>VLOOKUP(A16,Totaal!$A$2:$H$1359,2,FALSE)</f>
        <v>W07</v>
      </c>
      <c r="C16" s="4" t="str">
        <f>VLOOKUP(A16,Totaal!$A$2:$H$1359,3,FALSE)</f>
        <v>D2</v>
      </c>
      <c r="D16" s="8">
        <f>VLOOKUP(A16,Totaal!$A$2:$H$1359,4,FALSE)</f>
        <v>43408</v>
      </c>
      <c r="E16" s="9">
        <f>VLOOKUP(A16,Totaal!$A$2:$H$1359,5,FALSE)</f>
        <v>0</v>
      </c>
      <c r="F16" s="4" t="str">
        <f>VLOOKUP(A16,Totaal!$A$2:$H$1359,6,FALSE)</f>
        <v>HYC Old Stars</v>
      </c>
      <c r="G16" s="4" t="str">
        <f>VLOOKUP(A16,Totaal!$A$2:$H$1359,7,FALSE)</f>
        <v>Limburg One</v>
      </c>
      <c r="H16" s="4" t="str">
        <f>VLOOKUP(A16,Totaal!$A$2:$H$1359,8,FALSE)</f>
        <v>Herentals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949</v>
      </c>
      <c r="B17" s="4" t="str">
        <f>VLOOKUP(A17,Totaal!$A$2:$H$1359,2,FALSE)</f>
        <v>W09</v>
      </c>
      <c r="C17" s="4" t="str">
        <f>VLOOKUP(A17,Totaal!$A$2:$H$1359,3,FALSE)</f>
        <v>U14</v>
      </c>
      <c r="D17" s="8">
        <f>VLOOKUP(A17,Totaal!$A$2:$H$1359,4,FALSE)</f>
        <v>43421</v>
      </c>
      <c r="E17" s="9">
        <f>VLOOKUP(A17,Totaal!$A$2:$H$1359,5,FALSE)</f>
        <v>0.73958333333333337</v>
      </c>
      <c r="F17" s="4" t="str">
        <f>VLOOKUP(A17,Totaal!$A$2:$H$1359,6,FALSE)</f>
        <v>Limburg One</v>
      </c>
      <c r="G17" s="4" t="str">
        <f>VLOOKUP(A17,Totaal!$A$2:$H$1359,7,FALSE)</f>
        <v>The Jets Gullegem</v>
      </c>
      <c r="H17" s="4" t="str">
        <f>VLOOKUP(A17,Totaal!$A$2:$H$1359,8,FALSE)</f>
        <v>Hasselt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881</v>
      </c>
      <c r="B18" s="4" t="str">
        <f>VLOOKUP(A18,Totaal!$A$2:$H$1359,2,FALSE)</f>
        <v>W09</v>
      </c>
      <c r="C18" s="4" t="str">
        <f>VLOOKUP(A18,Totaal!$A$2:$H$1359,3,FALSE)</f>
        <v>U16</v>
      </c>
      <c r="D18" s="8">
        <f>VLOOKUP(A18,Totaal!$A$2:$H$1359,4,FALSE)</f>
        <v>43421</v>
      </c>
      <c r="E18" s="9">
        <f>VLOOKUP(A18,Totaal!$A$2:$H$1359,5,FALSE)</f>
        <v>0.85416666666666663</v>
      </c>
      <c r="F18" s="4" t="str">
        <f>VLOOKUP(A18,Totaal!$A$2:$H$1359,6,FALSE)</f>
        <v>Jackrabbits</v>
      </c>
      <c r="G18" s="4" t="str">
        <f>VLOOKUP(A18,Totaal!$A$2:$H$1359,7,FALSE)</f>
        <v>Bulldogs LIège</v>
      </c>
      <c r="H18" s="4" t="str">
        <f>VLOOKUP(A18,Totaal!$A$2:$H$1359,8,FALSE)</f>
        <v>Liedekerke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777</v>
      </c>
      <c r="B19" s="4" t="str">
        <f>VLOOKUP(A19,Totaal!$A$2:$H$1359,2,FALSE)</f>
        <v>W09</v>
      </c>
      <c r="C19" s="4" t="str">
        <f>VLOOKUP(A19,Totaal!$A$2:$H$1359,3,FALSE)</f>
        <v>D2</v>
      </c>
      <c r="D19" s="8">
        <f>VLOOKUP(A19,Totaal!$A$2:$H$1359,4,FALSE)</f>
        <v>43422</v>
      </c>
      <c r="E19" s="9">
        <f>VLOOKUP(A19,Totaal!$A$2:$H$1359,5,FALSE)</f>
        <v>0.85416666666666663</v>
      </c>
      <c r="F19" s="4" t="str">
        <f>VLOOKUP(A19,Totaal!$A$2:$H$1359,6,FALSE)</f>
        <v>Antwerp Phantoms</v>
      </c>
      <c r="G19" s="4" t="str">
        <f>VLOOKUP(A19,Totaal!$A$2:$H$1359,7,FALSE)</f>
        <v>Limburg One</v>
      </c>
      <c r="H19" s="4" t="str">
        <f>VLOOKUP(A19,Totaal!$A$2:$H$1359,8,FALSE)</f>
        <v>Antwerpen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951</v>
      </c>
      <c r="B20" s="4" t="str">
        <f>VLOOKUP(A20,Totaal!$A$2:$H$1359,2,FALSE)</f>
        <v>W10</v>
      </c>
      <c r="C20" s="4" t="str">
        <f>VLOOKUP(A20,Totaal!$A$2:$H$1359,3,FALSE)</f>
        <v>U14</v>
      </c>
      <c r="D20" s="8">
        <f>VLOOKUP(A20,Totaal!$A$2:$H$1359,4,FALSE)</f>
        <v>43428</v>
      </c>
      <c r="E20" s="9">
        <f>VLOOKUP(A20,Totaal!$A$2:$H$1359,5,FALSE)</f>
        <v>0.73958333333333337</v>
      </c>
      <c r="F20" s="4" t="str">
        <f>VLOOKUP(A20,Totaal!$A$2:$H$1359,6,FALSE)</f>
        <v>Limburg One</v>
      </c>
      <c r="G20" s="4" t="str">
        <f>VLOOKUP(A20,Totaal!$A$2:$H$1359,7,FALSE)</f>
        <v>Charleroi Red Roosters</v>
      </c>
      <c r="H20" s="4" t="str">
        <f>VLOOKUP(A20,Totaal!$A$2:$H$1359,8,FALSE)</f>
        <v>Hasselt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686</v>
      </c>
      <c r="B21" s="4" t="str">
        <f>VLOOKUP(A21,Totaal!$A$2:$H$1359,2,FALSE)</f>
        <v>W10</v>
      </c>
      <c r="C21" s="4" t="str">
        <f>VLOOKUP(A21,Totaal!$A$2:$H$1359,3,FALSE)</f>
        <v>D2</v>
      </c>
      <c r="D21" s="8">
        <f>VLOOKUP(A21,Totaal!$A$2:$H$1359,4,FALSE)</f>
        <v>43428</v>
      </c>
      <c r="E21" s="9">
        <f>VLOOKUP(A21,Totaal!$A$2:$H$1359,5,FALSE)</f>
        <v>0.85416666666666663</v>
      </c>
      <c r="F21" s="4" t="str">
        <f>VLOOKUP(A21,Totaal!$A$2:$H$1359,6,FALSE)</f>
        <v>Limburg One</v>
      </c>
      <c r="G21" s="4" t="str">
        <f>VLOOKUP(A21,Totaal!$A$2:$H$1359,7,FALSE)</f>
        <v>Coldplay Sharks</v>
      </c>
      <c r="H21" s="4" t="str">
        <f>VLOOKUP(A21,Totaal!$A$2:$H$1359,8,FALSE)</f>
        <v>Hasselt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912</v>
      </c>
      <c r="B22" s="4" t="str">
        <f>VLOOKUP(A22,Totaal!$A$2:$H$1359,2,FALSE)</f>
        <v>W11</v>
      </c>
      <c r="C22" s="4" t="str">
        <f>VLOOKUP(A22,Totaal!$A$2:$H$1359,3,FALSE)</f>
        <v>U14</v>
      </c>
      <c r="D22" s="8">
        <f>VLOOKUP(A22,Totaal!$A$2:$H$1359,4,FALSE)</f>
        <v>43435</v>
      </c>
      <c r="E22" s="9">
        <f>VLOOKUP(A22,Totaal!$A$2:$H$1359,5,FALSE)</f>
        <v>0.375</v>
      </c>
      <c r="F22" s="4" t="str">
        <f>VLOOKUP(A22,Totaal!$A$2:$H$1359,6,FALSE)</f>
        <v>Bulldogs Liège</v>
      </c>
      <c r="G22" s="4" t="str">
        <f>VLOOKUP(A22,Totaal!$A$2:$H$1359,7,FALSE)</f>
        <v>Limburg One</v>
      </c>
      <c r="H22" s="4" t="str">
        <f>VLOOKUP(A22,Totaal!$A$2:$H$1359,8,FALSE)</f>
        <v>Luik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681</v>
      </c>
      <c r="B23" s="4" t="str">
        <f>VLOOKUP(A23,Totaal!$A$2:$H$1359,2,FALSE)</f>
        <v>W11</v>
      </c>
      <c r="C23" s="4" t="str">
        <f>VLOOKUP(A23,Totaal!$A$2:$H$1359,3,FALSE)</f>
        <v>D2</v>
      </c>
      <c r="D23" s="8">
        <f>VLOOKUP(A23,Totaal!$A$2:$H$1359,4,FALSE)</f>
        <v>43435</v>
      </c>
      <c r="E23" s="9">
        <f>VLOOKUP(A23,Totaal!$A$2:$H$1359,5,FALSE)</f>
        <v>0.85416666666666663</v>
      </c>
      <c r="F23" s="4" t="str">
        <f>VLOOKUP(A23,Totaal!$A$2:$H$1359,6,FALSE)</f>
        <v>Limburg One</v>
      </c>
      <c r="G23" s="4" t="str">
        <f>VLOOKUP(A23,Totaal!$A$2:$H$1359,7,FALSE)</f>
        <v>Antwerp Phantoms</v>
      </c>
      <c r="H23" s="4" t="str">
        <f>VLOOKUP(A23,Totaal!$A$2:$H$1359,8,FALSE)</f>
        <v>Hasselt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849</v>
      </c>
      <c r="B24" s="4" t="str">
        <f>VLOOKUP(A24,Totaal!$A$2:$H$1359,2,FALSE)</f>
        <v>W11</v>
      </c>
      <c r="C24" s="4" t="str">
        <f>VLOOKUP(A24,Totaal!$A$2:$H$1359,3,FALSE)</f>
        <v>U16</v>
      </c>
      <c r="D24" s="8">
        <f>VLOOKUP(A24,Totaal!$A$2:$H$1359,4,FALSE)</f>
        <v>43435</v>
      </c>
      <c r="E24" s="9">
        <f>VLOOKUP(A24,Totaal!$A$2:$H$1359,5,FALSE)</f>
        <v>0.4861111111111111</v>
      </c>
      <c r="F24" s="4" t="str">
        <f>VLOOKUP(A24,Totaal!$A$2:$H$1359,6,FALSE)</f>
        <v>HYC Herentals Wit</v>
      </c>
      <c r="G24" s="4" t="str">
        <f>VLOOKUP(A24,Totaal!$A$2:$H$1359,7,FALSE)</f>
        <v>Jackrabbits</v>
      </c>
      <c r="H24" s="4" t="str">
        <f>VLOOKUP(A24,Totaal!$A$2:$H$1359,8,FALSE)</f>
        <v>Herentals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944</v>
      </c>
      <c r="B25" s="4" t="str">
        <f>VLOOKUP(A25,Totaal!$A$2:$H$1359,2,FALSE)</f>
        <v>W12</v>
      </c>
      <c r="C25" s="4" t="str">
        <f>VLOOKUP(A25,Totaal!$A$2:$H$1359,3,FALSE)</f>
        <v>U14</v>
      </c>
      <c r="D25" s="8">
        <f>VLOOKUP(A25,Totaal!$A$2:$H$1359,4,FALSE)</f>
        <v>43442</v>
      </c>
      <c r="E25" s="9">
        <f>VLOOKUP(A25,Totaal!$A$2:$H$1359,5,FALSE)</f>
        <v>0.81597222222222221</v>
      </c>
      <c r="F25" s="4" t="str">
        <f>VLOOKUP(A25,Totaal!$A$2:$H$1359,6,FALSE)</f>
        <v>Chiefs Leuven B</v>
      </c>
      <c r="G25" s="4" t="str">
        <f>VLOOKUP(A25,Totaal!$A$2:$H$1359,7,FALSE)</f>
        <v>Limburg One</v>
      </c>
      <c r="H25" s="4" t="str">
        <f>VLOOKUP(A25,Totaal!$A$2:$H$1359,8,FALSE)</f>
        <v>Leuven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853</v>
      </c>
      <c r="B26" s="4" t="str">
        <f>VLOOKUP(A26,Totaal!$A$2:$H$1359,2,FALSE)</f>
        <v>W12</v>
      </c>
      <c r="C26" s="4" t="str">
        <f>VLOOKUP(A26,Totaal!$A$2:$H$1359,3,FALSE)</f>
        <v>U16</v>
      </c>
      <c r="D26" s="8">
        <f>VLOOKUP(A26,Totaal!$A$2:$H$1359,4,FALSE)</f>
        <v>43442</v>
      </c>
      <c r="E26" s="9">
        <f>VLOOKUP(A26,Totaal!$A$2:$H$1359,5,FALSE)</f>
        <v>0.4861111111111111</v>
      </c>
      <c r="F26" s="4" t="str">
        <f>VLOOKUP(A26,Totaal!$A$2:$H$1359,6,FALSE)</f>
        <v>HYC Herentals Rood</v>
      </c>
      <c r="G26" s="4" t="str">
        <f>VLOOKUP(A26,Totaal!$A$2:$H$1359,7,FALSE)</f>
        <v>Jackrabbits</v>
      </c>
      <c r="H26" s="4" t="str">
        <f>VLOOKUP(A26,Totaal!$A$2:$H$1359,8,FALSE)</f>
        <v>Herentals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948</v>
      </c>
      <c r="B27" s="4" t="str">
        <f>VLOOKUP(A27,Totaal!$A$2:$H$1359,2,FALSE)</f>
        <v>W13</v>
      </c>
      <c r="C27" s="4" t="str">
        <f>VLOOKUP(A27,Totaal!$A$2:$H$1359,3,FALSE)</f>
        <v>U14</v>
      </c>
      <c r="D27" s="8">
        <f>VLOOKUP(A27,Totaal!$A$2:$H$1359,4,FALSE)</f>
        <v>43449</v>
      </c>
      <c r="E27" s="9">
        <f>VLOOKUP(A27,Totaal!$A$2:$H$1359,5,FALSE)</f>
        <v>0.68055555555555558</v>
      </c>
      <c r="F27" s="4" t="str">
        <f>VLOOKUP(A27,Totaal!$A$2:$H$1359,6,FALSE)</f>
        <v>Limburg One</v>
      </c>
      <c r="G27" s="4" t="str">
        <f>VLOOKUP(A27,Totaal!$A$2:$H$1359,7,FALSE)</f>
        <v>Bulldogs Liège</v>
      </c>
      <c r="H27" s="4" t="str">
        <f>VLOOKUP(A27,Totaal!$A$2:$H$1359,8,FALSE)</f>
        <v>Liedekerke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696</v>
      </c>
      <c r="B28" s="4" t="str">
        <f>VLOOKUP(A28,Totaal!$A$2:$H$1359,2,FALSE)</f>
        <v>W13</v>
      </c>
      <c r="C28" s="4" t="str">
        <f>VLOOKUP(A28,Totaal!$A$2:$H$1359,3,FALSE)</f>
        <v>D2</v>
      </c>
      <c r="D28" s="8">
        <f>VLOOKUP(A28,Totaal!$A$2:$H$1359,4,FALSE)</f>
        <v>43449</v>
      </c>
      <c r="E28" s="9">
        <f>VLOOKUP(A28,Totaal!$A$2:$H$1359,5,FALSE)</f>
        <v>0.85416666666666663</v>
      </c>
      <c r="F28" s="4" t="str">
        <f>VLOOKUP(A28,Totaal!$A$2:$H$1359,6,FALSE)</f>
        <v>Limburg One</v>
      </c>
      <c r="G28" s="4" t="str">
        <f>VLOOKUP(A28,Totaal!$A$2:$H$1359,7,FALSE)</f>
        <v>Flashguns Heist B</v>
      </c>
      <c r="H28" s="4" t="str">
        <f>VLOOKUP(A28,Totaal!$A$2:$H$1359,8,FALSE)</f>
        <v>Hasselt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868</v>
      </c>
      <c r="B29" s="4" t="str">
        <f>VLOOKUP(A29,Totaal!$A$2:$H$1359,2,FALSE)</f>
        <v>W13</v>
      </c>
      <c r="C29" s="4" t="str">
        <f>VLOOKUP(A29,Totaal!$A$2:$H$1359,3,FALSE)</f>
        <v>U16</v>
      </c>
      <c r="D29" s="8">
        <f>VLOOKUP(A29,Totaal!$A$2:$H$1359,4,FALSE)</f>
        <v>43449</v>
      </c>
      <c r="E29" s="9">
        <f>VLOOKUP(A29,Totaal!$A$2:$H$1359,5,FALSE)</f>
        <v>0.73958333333333337</v>
      </c>
      <c r="F29" s="4" t="str">
        <f>VLOOKUP(A29,Totaal!$A$2:$H$1359,6,FALSE)</f>
        <v>Jackrabbits</v>
      </c>
      <c r="G29" s="4" t="str">
        <f>VLOOKUP(A29,Totaal!$A$2:$H$1359,7,FALSE)</f>
        <v>Antwerp Phantoms</v>
      </c>
      <c r="H29" s="4" t="str">
        <f>VLOOKUP(A29,Totaal!$A$2:$H$1359,8,FALSE)</f>
        <v>Hasselt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780</v>
      </c>
      <c r="B30" s="4" t="str">
        <f>VLOOKUP(A30,Totaal!$A$2:$H$1359,2,FALSE)</f>
        <v>W15</v>
      </c>
      <c r="C30" s="4" t="str">
        <f>VLOOKUP(A30,Totaal!$A$2:$H$1359,3,FALSE)</f>
        <v>D2</v>
      </c>
      <c r="D30" s="8">
        <f>VLOOKUP(A30,Totaal!$A$2:$H$1359,4,FALSE)</f>
        <v>43463</v>
      </c>
      <c r="E30" s="9">
        <f>VLOOKUP(A30,Totaal!$A$2:$H$1359,5,FALSE)</f>
        <v>0.85416666666666663</v>
      </c>
      <c r="F30" s="4" t="str">
        <f>VLOOKUP(A30,Totaal!$A$2:$H$1359,6,FALSE)</f>
        <v>Limburg One</v>
      </c>
      <c r="G30" s="4" t="str">
        <f>VLOOKUP(A30,Totaal!$A$2:$H$1359,7,FALSE)</f>
        <v>Flashguns Heist A</v>
      </c>
      <c r="H30" s="4" t="str">
        <f>VLOOKUP(A30,Totaal!$A$2:$H$1359,8,FALSE)</f>
        <v>Hasselt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860</v>
      </c>
      <c r="B31" s="4" t="str">
        <f>VLOOKUP(A31,Totaal!$A$2:$H$1359,2,FALSE)</f>
        <v>W15</v>
      </c>
      <c r="C31" s="4" t="str">
        <f>VLOOKUP(A31,Totaal!$A$2:$H$1359,3,FALSE)</f>
        <v>U16</v>
      </c>
      <c r="D31" s="8">
        <f>VLOOKUP(A31,Totaal!$A$2:$H$1359,4,FALSE)</f>
        <v>43463</v>
      </c>
      <c r="E31" s="9">
        <f>VLOOKUP(A31,Totaal!$A$2:$H$1359,5,FALSE)</f>
        <v>0.85416666666666663</v>
      </c>
      <c r="F31" s="4" t="str">
        <f>VLOOKUP(A31,Totaal!$A$2:$H$1359,6,FALSE)</f>
        <v>Jackrabbits</v>
      </c>
      <c r="G31" s="4" t="str">
        <f>VLOOKUP(A31,Totaal!$A$2:$H$1359,7,FALSE)</f>
        <v>Chiefs Leuven</v>
      </c>
      <c r="H31" s="4" t="str">
        <f>VLOOKUP(A31,Totaal!$A$2:$H$1359,8,FALSE)</f>
        <v>Liedekerke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952</v>
      </c>
      <c r="B32" s="4" t="str">
        <f>VLOOKUP(A32,Totaal!$A$2:$H$1359,2,FALSE)</f>
        <v>W16</v>
      </c>
      <c r="C32" s="4" t="str">
        <f>VLOOKUP(A32,Totaal!$A$2:$H$1359,3,FALSE)</f>
        <v>U14</v>
      </c>
      <c r="D32" s="8">
        <f>VLOOKUP(A32,Totaal!$A$2:$H$1359,4,FALSE)</f>
        <v>43470</v>
      </c>
      <c r="E32" s="9">
        <f>VLOOKUP(A32,Totaal!$A$2:$H$1359,5,FALSE)</f>
        <v>0.68055555555555558</v>
      </c>
      <c r="F32" s="4" t="str">
        <f>VLOOKUP(A32,Totaal!$A$2:$H$1359,6,FALSE)</f>
        <v>Limburg One</v>
      </c>
      <c r="G32" s="4" t="str">
        <f>VLOOKUP(A32,Totaal!$A$2:$H$1359,7,FALSE)</f>
        <v>Chiefs Leuven B</v>
      </c>
      <c r="H32" s="4" t="str">
        <f>VLOOKUP(A32,Totaal!$A$2:$H$1359,8,FALSE)</f>
        <v>Liedekerke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846</v>
      </c>
      <c r="B33" s="4" t="str">
        <f>VLOOKUP(A33,Totaal!$A$2:$H$1359,2,FALSE)</f>
        <v>W16</v>
      </c>
      <c r="C33" s="4" t="str">
        <f>VLOOKUP(A33,Totaal!$A$2:$H$1359,3,FALSE)</f>
        <v>U16</v>
      </c>
      <c r="D33" s="8">
        <f>VLOOKUP(A33,Totaal!$A$2:$H$1359,4,FALSE)</f>
        <v>43470</v>
      </c>
      <c r="E33" s="9">
        <f>VLOOKUP(A33,Totaal!$A$2:$H$1359,5,FALSE)</f>
        <v>0.77083333333333337</v>
      </c>
      <c r="F33" s="4" t="str">
        <f>VLOOKUP(A33,Totaal!$A$2:$H$1359,6,FALSE)</f>
        <v>Bulldogs LIège</v>
      </c>
      <c r="G33" s="4" t="str">
        <f>VLOOKUP(A33,Totaal!$A$2:$H$1359,7,FALSE)</f>
        <v>Jackrabbits</v>
      </c>
      <c r="H33" s="4" t="str">
        <f>VLOOKUP(A33,Totaal!$A$2:$H$1359,8,FALSE)</f>
        <v>Luik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654</v>
      </c>
      <c r="B34" s="4" t="str">
        <f>VLOOKUP(A34,Totaal!$A$2:$H$1359,2,FALSE)</f>
        <v>W16</v>
      </c>
      <c r="C34" s="4" t="str">
        <f>VLOOKUP(A34,Totaal!$A$2:$H$1359,3,FALSE)</f>
        <v>D2</v>
      </c>
      <c r="D34" s="8">
        <f>VLOOKUP(A34,Totaal!$A$2:$H$1359,4,FALSE)</f>
        <v>43470</v>
      </c>
      <c r="E34" s="9">
        <f>VLOOKUP(A34,Totaal!$A$2:$H$1359,5,FALSE)</f>
        <v>0.85416666666666663</v>
      </c>
      <c r="F34" s="4" t="str">
        <f>VLOOKUP(A34,Totaal!$A$2:$H$1359,6,FALSE)</f>
        <v>Limburg One</v>
      </c>
      <c r="G34" s="4" t="str">
        <f>VLOOKUP(A34,Totaal!$A$2:$H$1359,7,FALSE)</f>
        <v>Chiefs Leuven</v>
      </c>
      <c r="H34" s="4" t="str">
        <f>VLOOKUP(A34,Totaal!$A$2:$H$1359,8,FALSE)</f>
        <v>Hasselt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950</v>
      </c>
      <c r="B35" s="4" t="str">
        <f>VLOOKUP(A35,Totaal!$A$2:$H$1359,2,FALSE)</f>
        <v>W18</v>
      </c>
      <c r="C35" s="4" t="str">
        <f>VLOOKUP(A35,Totaal!$A$2:$H$1359,3,FALSE)</f>
        <v>U14</v>
      </c>
      <c r="D35" s="8">
        <f>VLOOKUP(A35,Totaal!$A$2:$H$1359,4,FALSE)</f>
        <v>43484</v>
      </c>
      <c r="E35" s="9">
        <f>VLOOKUP(A35,Totaal!$A$2:$H$1359,5,FALSE)</f>
        <v>0.73958333333333337</v>
      </c>
      <c r="F35" s="4" t="str">
        <f>VLOOKUP(A35,Totaal!$A$2:$H$1359,6,FALSE)</f>
        <v>Limburg One</v>
      </c>
      <c r="G35" s="4" t="str">
        <f>VLOOKUP(A35,Totaal!$A$2:$H$1359,7,FALSE)</f>
        <v>Coldplay Sharks</v>
      </c>
      <c r="H35" s="4" t="str">
        <f>VLOOKUP(A35,Totaal!$A$2:$H$1359,8,FALSE)</f>
        <v>Hasselt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764</v>
      </c>
      <c r="B36" s="4" t="str">
        <f>VLOOKUP(A36,Totaal!$A$2:$H$1359,2,FALSE)</f>
        <v>W18</v>
      </c>
      <c r="C36" s="4" t="str">
        <f>VLOOKUP(A36,Totaal!$A$2:$H$1359,3,FALSE)</f>
        <v>D2</v>
      </c>
      <c r="D36" s="8">
        <f>VLOOKUP(A36,Totaal!$A$2:$H$1359,4,FALSE)</f>
        <v>43484</v>
      </c>
      <c r="E36" s="9">
        <f>VLOOKUP(A36,Totaal!$A$2:$H$1359,5,FALSE)</f>
        <v>0.85416666666666663</v>
      </c>
      <c r="F36" s="4" t="str">
        <f>VLOOKUP(A36,Totaal!$A$2:$H$1359,6,FALSE)</f>
        <v>Limburg One</v>
      </c>
      <c r="G36" s="4" t="str">
        <f>VLOOKUP(A36,Totaal!$A$2:$H$1359,7,FALSE)</f>
        <v>Flying Turtles</v>
      </c>
      <c r="H36" s="4" t="str">
        <f>VLOOKUP(A36,Totaal!$A$2:$H$1359,8,FALSE)</f>
        <v>Hasselt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852</v>
      </c>
      <c r="B37" s="4" t="str">
        <f>VLOOKUP(A37,Totaal!$A$2:$H$1359,2,FALSE)</f>
        <v>W18</v>
      </c>
      <c r="C37" s="4" t="str">
        <f>VLOOKUP(A37,Totaal!$A$2:$H$1359,3,FALSE)</f>
        <v>U16</v>
      </c>
      <c r="D37" s="8">
        <f>VLOOKUP(A37,Totaal!$A$2:$H$1359,4,FALSE)</f>
        <v>43484</v>
      </c>
      <c r="E37" s="9">
        <f>VLOOKUP(A37,Totaal!$A$2:$H$1359,5,FALSE)</f>
        <v>0.8125</v>
      </c>
      <c r="F37" s="4" t="str">
        <f>VLOOKUP(A37,Totaal!$A$2:$H$1359,6,FALSE)</f>
        <v>Charleroi Red Roosters</v>
      </c>
      <c r="G37" s="4" t="str">
        <f>VLOOKUP(A37,Totaal!$A$2:$H$1359,7,FALSE)</f>
        <v>Jackrabbits</v>
      </c>
      <c r="H37" s="4" t="str">
        <f>VLOOKUP(A37,Totaal!$A$2:$H$1359,8,FALSE)</f>
        <v>Charleroi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904</v>
      </c>
      <c r="B38" s="4" t="str">
        <f>VLOOKUP(A38,Totaal!$A$2:$H$1359,2,FALSE)</f>
        <v>W19</v>
      </c>
      <c r="C38" s="4" t="str">
        <f>VLOOKUP(A38,Totaal!$A$2:$H$1359,3,FALSE)</f>
        <v>U14</v>
      </c>
      <c r="D38" s="8">
        <f>VLOOKUP(A38,Totaal!$A$2:$H$1359,4,FALSE)</f>
        <v>43491</v>
      </c>
      <c r="E38" s="9">
        <f>VLOOKUP(A38,Totaal!$A$2:$H$1359,5,FALSE)</f>
        <v>0.375</v>
      </c>
      <c r="F38" s="4" t="str">
        <f>VLOOKUP(A38,Totaal!$A$2:$H$1359,6,FALSE)</f>
        <v>Turnhout Tigers</v>
      </c>
      <c r="G38" s="4" t="str">
        <f>VLOOKUP(A38,Totaal!$A$2:$H$1359,7,FALSE)</f>
        <v>Limburg One</v>
      </c>
      <c r="H38" s="4" t="str">
        <f>VLOOKUP(A38,Totaal!$A$2:$H$1359,8,FALSE)</f>
        <v>Heist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687</v>
      </c>
      <c r="B39" s="4" t="str">
        <f>VLOOKUP(A39,Totaal!$A$2:$H$1359,2,FALSE)</f>
        <v>W19</v>
      </c>
      <c r="C39" s="4" t="str">
        <f>VLOOKUP(A39,Totaal!$A$2:$H$1359,3,FALSE)</f>
        <v>D2</v>
      </c>
      <c r="D39" s="8">
        <f>VLOOKUP(A39,Totaal!$A$2:$H$1359,4,FALSE)</f>
        <v>43492</v>
      </c>
      <c r="E39" s="9">
        <f>VLOOKUP(A39,Totaal!$A$2:$H$1359,5,FALSE)</f>
        <v>0.8125</v>
      </c>
      <c r="F39" s="4" t="str">
        <f>VLOOKUP(A39,Totaal!$A$2:$H$1359,6,FALSE)</f>
        <v>Charleroi Red Roosters</v>
      </c>
      <c r="G39" s="4" t="str">
        <f>VLOOKUP(A39,Totaal!$A$2:$H$1359,7,FALSE)</f>
        <v>Limburg One</v>
      </c>
      <c r="H39" s="4" t="str">
        <f>VLOOKUP(A39,Totaal!$A$2:$H$1359,8,FALSE)</f>
        <v>Charleroi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978</v>
      </c>
      <c r="B40" s="4" t="str">
        <f>VLOOKUP(A40,Totaal!$A$2:$H$1359,2,FALSE)</f>
        <v>W20</v>
      </c>
      <c r="C40" s="4" t="str">
        <f>VLOOKUP(A40,Totaal!$A$2:$H$1359,3,FALSE)</f>
        <v>U14</v>
      </c>
      <c r="D40" s="8">
        <f>VLOOKUP(A40,Totaal!$A$2:$H$1359,4,FALSE)</f>
        <v>43498</v>
      </c>
      <c r="E40" s="9">
        <f>VLOOKUP(A40,Totaal!$A$2:$H$1359,5,FALSE)</f>
        <v>0.72916666666666663</v>
      </c>
      <c r="F40" s="4" t="str">
        <f>VLOOKUP(A40,Totaal!$A$2:$H$1359,6,FALSE)</f>
        <v>The Jets Gullegem</v>
      </c>
      <c r="G40" s="4" t="str">
        <f>VLOOKUP(A40,Totaal!$A$2:$H$1359,7,FALSE)</f>
        <v>Limburg One</v>
      </c>
      <c r="H40" s="4" t="str">
        <f>VLOOKUP(A40,Totaal!$A$2:$H$1359,8,FALSE)</f>
        <v>Gullegem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773</v>
      </c>
      <c r="B41" s="4" t="str">
        <f>VLOOKUP(A41,Totaal!$A$2:$H$1359,2,FALSE)</f>
        <v>W20</v>
      </c>
      <c r="C41" s="4" t="str">
        <f>VLOOKUP(A41,Totaal!$A$2:$H$1359,3,FALSE)</f>
        <v>D2</v>
      </c>
      <c r="D41" s="8">
        <f>VLOOKUP(A41,Totaal!$A$2:$H$1359,4,FALSE)</f>
        <v>43498</v>
      </c>
      <c r="E41" s="9">
        <f>VLOOKUP(A41,Totaal!$A$2:$H$1359,5,FALSE)</f>
        <v>0.45833333333333331</v>
      </c>
      <c r="F41" s="4" t="str">
        <f>VLOOKUP(A41,Totaal!$A$2:$H$1359,6,FALSE)</f>
        <v>Eisberen Heist</v>
      </c>
      <c r="G41" s="4" t="str">
        <f>VLOOKUP(A41,Totaal!$A$2:$H$1359,7,FALSE)</f>
        <v>Limburg One</v>
      </c>
      <c r="H41" s="4" t="str">
        <f>VLOOKUP(A41,Totaal!$A$2:$H$1359,8,FALSE)</f>
        <v>Heist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851</v>
      </c>
      <c r="B42" s="4" t="str">
        <f>VLOOKUP(A42,Totaal!$A$2:$H$1359,2,FALSE)</f>
        <v>W20</v>
      </c>
      <c r="C42" s="4" t="str">
        <f>VLOOKUP(A42,Totaal!$A$2:$H$1359,3,FALSE)</f>
        <v>U16</v>
      </c>
      <c r="D42" s="8">
        <f>VLOOKUP(A42,Totaal!$A$2:$H$1359,4,FALSE)</f>
        <v>43499</v>
      </c>
      <c r="E42" s="9">
        <f>VLOOKUP(A42,Totaal!$A$2:$H$1359,5,FALSE)</f>
        <v>0.69791666666666663</v>
      </c>
      <c r="F42" s="4" t="str">
        <f>VLOOKUP(A42,Totaal!$A$2:$H$1359,6,FALSE)</f>
        <v>Coldplay Sharks B</v>
      </c>
      <c r="G42" s="4" t="str">
        <f>VLOOKUP(A42,Totaal!$A$2:$H$1359,7,FALSE)</f>
        <v>Jackrabbits</v>
      </c>
      <c r="H42" s="4" t="str">
        <f>VLOOKUP(A42,Totaal!$A$2:$H$1359,8,FALSE)</f>
        <v>Mechelen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929</v>
      </c>
      <c r="B43" s="4" t="str">
        <f>VLOOKUP(A43,Totaal!$A$2:$H$1359,2,FALSE)</f>
        <v>W22</v>
      </c>
      <c r="C43" s="4" t="str">
        <f>VLOOKUP(A43,Totaal!$A$2:$H$1359,3,FALSE)</f>
        <v>U14</v>
      </c>
      <c r="D43" s="8">
        <f>VLOOKUP(A43,Totaal!$A$2:$H$1359,4,FALSE)</f>
        <v>43512</v>
      </c>
      <c r="E43" s="9">
        <f>VLOOKUP(A43,Totaal!$A$2:$H$1359,5,FALSE)</f>
        <v>0.40277777777777779</v>
      </c>
      <c r="F43" s="4" t="str">
        <f>VLOOKUP(A43,Totaal!$A$2:$H$1359,6,FALSE)</f>
        <v>Chiefs Leuven A</v>
      </c>
      <c r="G43" s="4" t="str">
        <f>VLOOKUP(A43,Totaal!$A$2:$H$1359,7,FALSE)</f>
        <v>Limburg One</v>
      </c>
      <c r="H43" s="4" t="str">
        <f>VLOOKUP(A43,Totaal!$A$2:$H$1359,8,FALSE)</f>
        <v>Leuven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833</v>
      </c>
      <c r="B44" s="4" t="str">
        <f>VLOOKUP(A44,Totaal!$A$2:$H$1359,2,FALSE)</f>
        <v>W22</v>
      </c>
      <c r="C44" s="4" t="str">
        <f>VLOOKUP(A44,Totaal!$A$2:$H$1359,3,FALSE)</f>
        <v>U16</v>
      </c>
      <c r="D44" s="8">
        <f>VLOOKUP(A44,Totaal!$A$2:$H$1359,4,FALSE)</f>
        <v>43512</v>
      </c>
      <c r="E44" s="9">
        <f>VLOOKUP(A44,Totaal!$A$2:$H$1359,5,FALSE)</f>
        <v>0.73958333333333337</v>
      </c>
      <c r="F44" s="4" t="str">
        <f>VLOOKUP(A44,Totaal!$A$2:$H$1359,6,FALSE)</f>
        <v>Jackrabbits</v>
      </c>
      <c r="G44" s="4" t="str">
        <f>VLOOKUP(A44,Totaal!$A$2:$H$1359,7,FALSE)</f>
        <v>Coldplay Sharks A</v>
      </c>
      <c r="H44" s="4" t="str">
        <f>VLOOKUP(A44,Totaal!$A$2:$H$1359,8,FALSE)</f>
        <v>Hasselt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739</v>
      </c>
      <c r="B45" s="4" t="str">
        <f>VLOOKUP(A45,Totaal!$A$2:$H$1359,2,FALSE)</f>
        <v>W22</v>
      </c>
      <c r="C45" s="4" t="str">
        <f>VLOOKUP(A45,Totaal!$A$2:$H$1359,3,FALSE)</f>
        <v>D2</v>
      </c>
      <c r="D45" s="8">
        <f>VLOOKUP(A45,Totaal!$A$2:$H$1359,4,FALSE)</f>
        <v>43512</v>
      </c>
      <c r="E45" s="9">
        <f>VLOOKUP(A45,Totaal!$A$2:$H$1359,5,FALSE)</f>
        <v>0.85416666666666663</v>
      </c>
      <c r="F45" s="4" t="str">
        <f>VLOOKUP(A45,Totaal!$A$2:$H$1359,6,FALSE)</f>
        <v>Limburg One</v>
      </c>
      <c r="G45" s="4" t="str">
        <f>VLOOKUP(A45,Totaal!$A$2:$H$1359,7,FALSE)</f>
        <v>Eisberen Heist</v>
      </c>
      <c r="H45" s="4" t="str">
        <f>VLOOKUP(A45,Totaal!$A$2:$H$1359,8,FALSE)</f>
        <v>Hasselt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772</v>
      </c>
      <c r="B46" s="4" t="str">
        <f>VLOOKUP(A46,Totaal!$A$2:$H$1359,2,FALSE)</f>
        <v>W23</v>
      </c>
      <c r="C46" s="4" t="str">
        <f>VLOOKUP(A46,Totaal!$A$2:$H$1359,3,FALSE)</f>
        <v>D2</v>
      </c>
      <c r="D46" s="8">
        <f>VLOOKUP(A46,Totaal!$A$2:$H$1359,4,FALSE)</f>
        <v>43518</v>
      </c>
      <c r="E46" s="9">
        <f>VLOOKUP(A46,Totaal!$A$2:$H$1359,5,FALSE)</f>
        <v>0.875</v>
      </c>
      <c r="F46" s="4" t="str">
        <f>VLOOKUP(A46,Totaal!$A$2:$H$1359,6,FALSE)</f>
        <v>Flashguns Heist A</v>
      </c>
      <c r="G46" s="4" t="str">
        <f>VLOOKUP(A46,Totaal!$A$2:$H$1359,7,FALSE)</f>
        <v>Limburg One</v>
      </c>
      <c r="H46" s="4" t="str">
        <f>VLOOKUP(A46,Totaal!$A$2:$H$1359,8,FALSE)</f>
        <v>Heist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854</v>
      </c>
      <c r="B47" s="4" t="str">
        <f>VLOOKUP(A47,Totaal!$A$2:$H$1359,2,FALSE)</f>
        <v>W23</v>
      </c>
      <c r="C47" s="4" t="str">
        <f>VLOOKUP(A47,Totaal!$A$2:$H$1359,3,FALSE)</f>
        <v>U16</v>
      </c>
      <c r="D47" s="8">
        <f>VLOOKUP(A47,Totaal!$A$2:$H$1359,4,FALSE)</f>
        <v>43519</v>
      </c>
      <c r="E47" s="9">
        <f>VLOOKUP(A47,Totaal!$A$2:$H$1359,5,FALSE)</f>
        <v>0.47916666666666669</v>
      </c>
      <c r="F47" s="4" t="str">
        <f>VLOOKUP(A47,Totaal!$A$2:$H$1359,6,FALSE)</f>
        <v>Chiefs Leuven</v>
      </c>
      <c r="G47" s="4" t="str">
        <f>VLOOKUP(A47,Totaal!$A$2:$H$1359,7,FALSE)</f>
        <v>Jackrabbits</v>
      </c>
      <c r="H47" s="4" t="str">
        <f>VLOOKUP(A47,Totaal!$A$2:$H$1359,8,FALSE)</f>
        <v>Leuven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954</v>
      </c>
      <c r="B48" s="4" t="str">
        <f>VLOOKUP(A48,Totaal!$A$2:$H$1359,2,FALSE)</f>
        <v>W24</v>
      </c>
      <c r="C48" s="4" t="str">
        <f>VLOOKUP(A48,Totaal!$A$2:$H$1359,3,FALSE)</f>
        <v>U14</v>
      </c>
      <c r="D48" s="8">
        <f>VLOOKUP(A48,Totaal!$A$2:$H$1359,4,FALSE)</f>
        <v>43526</v>
      </c>
      <c r="E48" s="9">
        <f>VLOOKUP(A48,Totaal!$A$2:$H$1359,5,FALSE)</f>
        <v>0.68055555555555558</v>
      </c>
      <c r="F48" s="4" t="str">
        <f>VLOOKUP(A48,Totaal!$A$2:$H$1359,6,FALSE)</f>
        <v>Limburg One</v>
      </c>
      <c r="G48" s="4" t="str">
        <f>VLOOKUP(A48,Totaal!$A$2:$H$1359,7,FALSE)</f>
        <v>HYC Herentals</v>
      </c>
      <c r="H48" s="4" t="str">
        <f>VLOOKUP(A48,Totaal!$A$2:$H$1359,8,FALSE)</f>
        <v>Liedekerke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850</v>
      </c>
      <c r="B49" s="4" t="str">
        <f>VLOOKUP(A49,Totaal!$A$2:$H$1359,2,FALSE)</f>
        <v>W24</v>
      </c>
      <c r="C49" s="4" t="str">
        <f>VLOOKUP(A49,Totaal!$A$2:$H$1359,3,FALSE)</f>
        <v>U16</v>
      </c>
      <c r="D49" s="8">
        <f>VLOOKUP(A49,Totaal!$A$2:$H$1359,4,FALSE)</f>
        <v>43526</v>
      </c>
      <c r="E49" s="9">
        <f>VLOOKUP(A49,Totaal!$A$2:$H$1359,5,FALSE)</f>
        <v>0.73958333333333337</v>
      </c>
      <c r="F49" s="4" t="str">
        <f>VLOOKUP(A49,Totaal!$A$2:$H$1359,6,FALSE)</f>
        <v>Antwerp Phantoms</v>
      </c>
      <c r="G49" s="4" t="str">
        <f>VLOOKUP(A49,Totaal!$A$2:$H$1359,7,FALSE)</f>
        <v>Jackrabbits</v>
      </c>
      <c r="H49" s="4" t="str">
        <f>VLOOKUP(A49,Totaal!$A$2:$H$1359,8,FALSE)</f>
        <v>Antwerpen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769</v>
      </c>
      <c r="B50" s="4" t="str">
        <f>VLOOKUP(A50,Totaal!$A$2:$H$1359,2,FALSE)</f>
        <v>W24</v>
      </c>
      <c r="C50" s="4" t="str">
        <f>VLOOKUP(A50,Totaal!$A$2:$H$1359,3,FALSE)</f>
        <v>D2</v>
      </c>
      <c r="D50" s="8">
        <f>VLOOKUP(A50,Totaal!$A$2:$H$1359,4,FALSE)</f>
        <v>43527</v>
      </c>
      <c r="E50" s="9">
        <f>VLOOKUP(A50,Totaal!$A$2:$H$1359,5,FALSE)</f>
        <v>0.83333333333333337</v>
      </c>
      <c r="F50" s="4" t="str">
        <f>VLOOKUP(A50,Totaal!$A$2:$H$1359,6,FALSE)</f>
        <v>Icetigers Turnhout</v>
      </c>
      <c r="G50" s="4" t="str">
        <f>VLOOKUP(A50,Totaal!$A$2:$H$1359,7,FALSE)</f>
        <v>Limburg One</v>
      </c>
      <c r="H50" s="4" t="str">
        <f>VLOOKUP(A50,Totaal!$A$2:$H$1359,8,FALSE)</f>
        <v>Turnhout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675</v>
      </c>
      <c r="B51" s="4" t="str">
        <f>VLOOKUP(A51,Totaal!$A$2:$H$1359,2,FALSE)</f>
        <v>W25</v>
      </c>
      <c r="C51" s="4" t="str">
        <f>VLOOKUP(A51,Totaal!$A$2:$H$1359,3,FALSE)</f>
        <v>D2</v>
      </c>
      <c r="D51" s="8">
        <f>VLOOKUP(A51,Totaal!$A$2:$H$1359,4,FALSE)</f>
        <v>43532</v>
      </c>
      <c r="E51" s="9">
        <f>VLOOKUP(A51,Totaal!$A$2:$H$1359,5,FALSE)</f>
        <v>0.88541666666666663</v>
      </c>
      <c r="F51" s="4" t="str">
        <f>VLOOKUP(A51,Totaal!$A$2:$H$1359,6,FALSE)</f>
        <v>HYC New Stars</v>
      </c>
      <c r="G51" s="4" t="str">
        <f>VLOOKUP(A51,Totaal!$A$2:$H$1359,7,FALSE)</f>
        <v>Limburg One</v>
      </c>
      <c r="H51" s="4" t="str">
        <f>VLOOKUP(A51,Totaal!$A$2:$H$1359,8,FALSE)</f>
        <v>Herentals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972</v>
      </c>
      <c r="B52" s="4" t="str">
        <f>VLOOKUP(A52,Totaal!$A$2:$H$1359,2,FALSE)</f>
        <v>W25</v>
      </c>
      <c r="C52" s="4" t="str">
        <f>VLOOKUP(A52,Totaal!$A$2:$H$1359,3,FALSE)</f>
        <v>U14</v>
      </c>
      <c r="D52" s="8">
        <f>VLOOKUP(A52,Totaal!$A$2:$H$1359,4,FALSE)</f>
        <v>43533</v>
      </c>
      <c r="E52" s="9">
        <f>VLOOKUP(A52,Totaal!$A$2:$H$1359,5,FALSE)</f>
        <v>0.8125</v>
      </c>
      <c r="F52" s="4" t="str">
        <f>VLOOKUP(A52,Totaal!$A$2:$H$1359,6,FALSE)</f>
        <v>Charleroi Red Roosters</v>
      </c>
      <c r="G52" s="4" t="str">
        <f>VLOOKUP(A52,Totaal!$A$2:$H$1359,7,FALSE)</f>
        <v>Limburg One</v>
      </c>
      <c r="H52" s="4" t="str">
        <f>VLOOKUP(A52,Totaal!$A$2:$H$1359,8,FALSE)</f>
        <v>Charleroi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884</v>
      </c>
      <c r="B53" s="4" t="str">
        <f>VLOOKUP(A53,Totaal!$A$2:$H$1359,2,FALSE)</f>
        <v>W25</v>
      </c>
      <c r="C53" s="4" t="str">
        <f>VLOOKUP(A53,Totaal!$A$2:$H$1359,3,FALSE)</f>
        <v>U16</v>
      </c>
      <c r="D53" s="8">
        <f>VLOOKUP(A53,Totaal!$A$2:$H$1359,4,FALSE)</f>
        <v>43533</v>
      </c>
      <c r="E53" s="9">
        <f>VLOOKUP(A53,Totaal!$A$2:$H$1359,5,FALSE)</f>
        <v>0.73958333333333337</v>
      </c>
      <c r="F53" s="4" t="str">
        <f>VLOOKUP(A53,Totaal!$A$2:$H$1359,6,FALSE)</f>
        <v>Jackrabbits</v>
      </c>
      <c r="G53" s="4" t="str">
        <f>VLOOKUP(A53,Totaal!$A$2:$H$1359,7,FALSE)</f>
        <v>Turnhout Tigers</v>
      </c>
      <c r="H53" s="4" t="str">
        <f>VLOOKUP(A53,Totaal!$A$2:$H$1359,8,FALSE)</f>
        <v>Hasselt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946</v>
      </c>
      <c r="B54" s="4" t="str">
        <f>VLOOKUP(A54,Totaal!$A$2:$H$1359,2,FALSE)</f>
        <v>W26</v>
      </c>
      <c r="C54" s="4" t="str">
        <f>VLOOKUP(A54,Totaal!$A$2:$H$1359,3,FALSE)</f>
        <v>U14</v>
      </c>
      <c r="D54" s="8">
        <f>VLOOKUP(A54,Totaal!$A$2:$H$1359,4,FALSE)</f>
        <v>43540</v>
      </c>
      <c r="E54" s="9">
        <f>VLOOKUP(A54,Totaal!$A$2:$H$1359,5,FALSE)</f>
        <v>0.73958333333333337</v>
      </c>
      <c r="F54" s="4" t="str">
        <f>VLOOKUP(A54,Totaal!$A$2:$H$1359,6,FALSE)</f>
        <v>Limburg One</v>
      </c>
      <c r="G54" s="4" t="str">
        <f>VLOOKUP(A54,Totaal!$A$2:$H$1359,7,FALSE)</f>
        <v>Antwerp Phantoms</v>
      </c>
      <c r="H54" s="4" t="str">
        <f>VLOOKUP(A54,Totaal!$A$2:$H$1359,8,FALSE)</f>
        <v>Hasselt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706</v>
      </c>
      <c r="B55" s="4" t="str">
        <f>VLOOKUP(A55,Totaal!$A$2:$H$1359,2,FALSE)</f>
        <v>W26</v>
      </c>
      <c r="C55" s="4" t="str">
        <f>VLOOKUP(A55,Totaal!$A$2:$H$1359,3,FALSE)</f>
        <v>D2</v>
      </c>
      <c r="D55" s="8">
        <f>VLOOKUP(A55,Totaal!$A$2:$H$1359,4,FALSE)</f>
        <v>43540</v>
      </c>
      <c r="E55" s="9">
        <f>VLOOKUP(A55,Totaal!$A$2:$H$1359,5,FALSE)</f>
        <v>0.85416666666666663</v>
      </c>
      <c r="F55" s="4" t="str">
        <f>VLOOKUP(A55,Totaal!$A$2:$H$1359,6,FALSE)</f>
        <v>Limburg One</v>
      </c>
      <c r="G55" s="4" t="str">
        <f>VLOOKUP(A55,Totaal!$A$2:$H$1359,7,FALSE)</f>
        <v>HYC Old Stars</v>
      </c>
      <c r="H55" s="4" t="str">
        <f>VLOOKUP(A55,Totaal!$A$2:$H$1359,8,FALSE)</f>
        <v>Hasselt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730</v>
      </c>
      <c r="B56" s="4" t="str">
        <f>VLOOKUP(A56,Totaal!$A$2:$H$1359,2,FALSE)</f>
        <v>W27</v>
      </c>
      <c r="C56" s="4" t="str">
        <f>VLOOKUP(A56,Totaal!$A$2:$H$1359,3,FALSE)</f>
        <v>D2</v>
      </c>
      <c r="D56" s="8">
        <f>VLOOKUP(A56,Totaal!$A$2:$H$1359,4,FALSE)</f>
        <v>43547</v>
      </c>
      <c r="E56" s="9">
        <f>VLOOKUP(A56,Totaal!$A$2:$H$1359,5,FALSE)</f>
        <v>0.8125</v>
      </c>
      <c r="F56" s="4" t="str">
        <f>VLOOKUP(A56,Totaal!$A$2:$H$1359,6,FALSE)</f>
        <v>Chiefs Leuven</v>
      </c>
      <c r="G56" s="4" t="str">
        <f>VLOOKUP(A56,Totaal!$A$2:$H$1359,7,FALSE)</f>
        <v>Limburg One</v>
      </c>
      <c r="H56" s="4" t="str">
        <f>VLOOKUP(A56,Totaal!$A$2:$H$1359,8,FALSE)</f>
        <v>Leuven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656</v>
      </c>
      <c r="B57" s="4" t="str">
        <f>VLOOKUP(A57,Totaal!$A$2:$H$1359,2,FALSE)</f>
        <v>W29</v>
      </c>
      <c r="C57" s="4" t="str">
        <f>VLOOKUP(A57,Totaal!$A$2:$H$1359,3,FALSE)</f>
        <v>D2</v>
      </c>
      <c r="D57" s="8">
        <f>VLOOKUP(A57,Totaal!$A$2:$H$1359,4,FALSE)</f>
        <v>43560</v>
      </c>
      <c r="E57" s="9">
        <f>VLOOKUP(A57,Totaal!$A$2:$H$1359,5,FALSE)</f>
        <v>0.875</v>
      </c>
      <c r="F57" s="4" t="str">
        <f>VLOOKUP(A57,Totaal!$A$2:$H$1359,6,FALSE)</f>
        <v>Flashguns Heist B</v>
      </c>
      <c r="G57" s="4" t="str">
        <f>VLOOKUP(A57,Totaal!$A$2:$H$1359,7,FALSE)</f>
        <v>Limburg One</v>
      </c>
      <c r="H57" s="4" t="str">
        <f>VLOOKUP(A57,Totaal!$A$2:$H$1359,8,FALSE)</f>
        <v>Heist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841</v>
      </c>
      <c r="B58" s="4" t="str">
        <f>VLOOKUP(A58,Totaal!$A$2:$H$1359,2,FALSE)</f>
        <v>W29</v>
      </c>
      <c r="C58" s="4" t="str">
        <f>VLOOKUP(A58,Totaal!$A$2:$H$1359,3,FALSE)</f>
        <v>U16</v>
      </c>
      <c r="D58" s="8">
        <f>VLOOKUP(A58,Totaal!$A$2:$H$1359,4,FALSE)</f>
        <v>43561</v>
      </c>
      <c r="E58" s="9">
        <f>VLOOKUP(A58,Totaal!$A$2:$H$1359,5,FALSE)</f>
        <v>0.85416666666666663</v>
      </c>
      <c r="F58" s="4" t="str">
        <f>VLOOKUP(A58,Totaal!$A$2:$H$1359,6,FALSE)</f>
        <v>Jackrabbits</v>
      </c>
      <c r="G58" s="4" t="str">
        <f>VLOOKUP(A58,Totaal!$A$2:$H$1359,7,FALSE)</f>
        <v>Coldplay Sharks B</v>
      </c>
      <c r="H58" s="4" t="str">
        <f>VLOOKUP(A58,Totaal!$A$2:$H$1359,8,FALSE)</f>
        <v>Liedekerke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947</v>
      </c>
      <c r="B59" s="4" t="str">
        <f>VLOOKUP(A59,Totaal!$A$2:$H$1359,2,FALSE)</f>
        <v>W29</v>
      </c>
      <c r="C59" s="4" t="str">
        <f>VLOOKUP(A59,Totaal!$A$2:$H$1359,3,FALSE)</f>
        <v>U14</v>
      </c>
      <c r="D59" s="8">
        <f>VLOOKUP(A59,Totaal!$A$2:$H$1359,4,FALSE)</f>
        <v>43561</v>
      </c>
      <c r="E59" s="9">
        <f>VLOOKUP(A59,Totaal!$A$2:$H$1359,5,FALSE)</f>
        <v>0.68055555555555558</v>
      </c>
      <c r="F59" s="4" t="str">
        <f>VLOOKUP(A59,Totaal!$A$2:$H$1359,6,FALSE)</f>
        <v>Limburg One</v>
      </c>
      <c r="G59" s="4" t="str">
        <f>VLOOKUP(A59,Totaal!$A$2:$H$1359,7,FALSE)</f>
        <v>Turnhout Tigers</v>
      </c>
      <c r="H59" s="4" t="str">
        <f>VLOOKUP(A59,Totaal!$A$2:$H$1359,8,FALSE)</f>
        <v>Liedekerke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A1:H59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9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771</v>
      </c>
      <c r="B2" s="4" t="str">
        <f>VLOOKUP(A2,Totaal!$A$2:$H$1359,2,FALSE)</f>
        <v>W02</v>
      </c>
      <c r="C2" s="4" t="str">
        <f>VLOOKUP(A2,Totaal!$A$2:$H$1359,3,FALSE)</f>
        <v>D2</v>
      </c>
      <c r="D2" s="8">
        <f>VLOOKUP(A2,Totaal!$A$2:$H$1359,4,FALSE)</f>
        <v>43371</v>
      </c>
      <c r="E2" s="9">
        <f>VLOOKUP(A2,Totaal!$A$2:$H$1359,5,FALSE)</f>
        <v>0.875</v>
      </c>
      <c r="F2" s="4" t="str">
        <f>VLOOKUP(A2,Totaal!$A$2:$H$1359,6,FALSE)</f>
        <v>Flashguns Heist A</v>
      </c>
      <c r="G2" s="4" t="str">
        <f>VLOOKUP(A2,Totaal!$A$2:$H$1359,7,FALSE)</f>
        <v>HYC Old Stars</v>
      </c>
      <c r="H2" s="4" t="str">
        <f>VLOOKUP(A2,Totaal!$A$2:$H$1359,8,FALSE)</f>
        <v>Heist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716</v>
      </c>
      <c r="B3" s="4" t="str">
        <f>VLOOKUP(A3,Totaal!$A$2:$H$1359,2,FALSE)</f>
        <v>W02</v>
      </c>
      <c r="C3" s="4" t="str">
        <f>VLOOKUP(A3,Totaal!$A$2:$H$1359,3,FALSE)</f>
        <v>D2</v>
      </c>
      <c r="D3" s="8">
        <f>VLOOKUP(A3,Totaal!$A$2:$H$1359,4,FALSE)</f>
        <v>43372</v>
      </c>
      <c r="E3" s="9">
        <f>VLOOKUP(A3,Totaal!$A$2:$H$1359,5,FALSE)</f>
        <v>0.72222222222222221</v>
      </c>
      <c r="F3" s="4" t="str">
        <f>VLOOKUP(A3,Totaal!$A$2:$H$1359,6,FALSE)</f>
        <v>Flying Turtles</v>
      </c>
      <c r="G3" s="4" t="str">
        <f>VLOOKUP(A3,Totaal!$A$2:$H$1359,7,FALSE)</f>
        <v>Flashguns Heist B</v>
      </c>
      <c r="H3" s="4" t="str">
        <f>VLOOKUP(A3,Totaal!$A$2:$H$1359,8,FALSE)</f>
        <v>Leuven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508</v>
      </c>
      <c r="B4" s="4" t="str">
        <f>VLOOKUP(A4,Totaal!$A$2:$H$1359,2,FALSE)</f>
        <v>W03</v>
      </c>
      <c r="C4" s="4" t="str">
        <f>VLOOKUP(A4,Totaal!$A$2:$H$1359,3,FALSE)</f>
        <v>D1</v>
      </c>
      <c r="D4" s="8">
        <f>VLOOKUP(A4,Totaal!$A$2:$H$1359,4,FALSE)</f>
        <v>43378</v>
      </c>
      <c r="E4" s="9">
        <f>VLOOKUP(A4,Totaal!$A$2:$H$1359,5,FALSE)</f>
        <v>0.875</v>
      </c>
      <c r="F4" s="4" t="str">
        <f>VLOOKUP(A4,Totaal!$A$2:$H$1359,6,FALSE)</f>
        <v>Olympia Heist</v>
      </c>
      <c r="G4" s="4" t="str">
        <f>VLOOKUP(A4,Totaal!$A$2:$H$1359,7,FALSE)</f>
        <v>The Jets Gullegem</v>
      </c>
      <c r="H4" s="4" t="str">
        <f>VLOOKUP(A4,Totaal!$A$2:$H$1359,8,FALSE)</f>
        <v>Heist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757</v>
      </c>
      <c r="B5" s="4" t="str">
        <f>VLOOKUP(A5,Totaal!$A$2:$H$1359,2,FALSE)</f>
        <v>W03</v>
      </c>
      <c r="C5" s="4" t="str">
        <f>VLOOKUP(A5,Totaal!$A$2:$H$1359,3,FALSE)</f>
        <v>D2</v>
      </c>
      <c r="D5" s="8">
        <f>VLOOKUP(A5,Totaal!$A$2:$H$1359,4,FALSE)</f>
        <v>43379</v>
      </c>
      <c r="E5" s="9">
        <f>VLOOKUP(A5,Totaal!$A$2:$H$1359,5,FALSE)</f>
        <v>0.8125</v>
      </c>
      <c r="F5" s="4" t="str">
        <f>VLOOKUP(A5,Totaal!$A$2:$H$1359,6,FALSE)</f>
        <v>Chiefs Leuven</v>
      </c>
      <c r="G5" s="4" t="str">
        <f>VLOOKUP(A5,Totaal!$A$2:$H$1359,7,FALSE)</f>
        <v>Eisberen Heist</v>
      </c>
      <c r="H5" s="4" t="str">
        <f>VLOOKUP(A5,Totaal!$A$2:$H$1359,8,FALSE)</f>
        <v>Leuven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741</v>
      </c>
      <c r="B6" s="4" t="str">
        <f>VLOOKUP(A6,Totaal!$A$2:$H$1359,2,FALSE)</f>
        <v>W03</v>
      </c>
      <c r="C6" s="4" t="str">
        <f>VLOOKUP(A6,Totaal!$A$2:$H$1359,3,FALSE)</f>
        <v>D2</v>
      </c>
      <c r="D6" s="8">
        <f>VLOOKUP(A6,Totaal!$A$2:$H$1359,4,FALSE)</f>
        <v>43380</v>
      </c>
      <c r="E6" s="9">
        <f>VLOOKUP(A6,Totaal!$A$2:$H$1359,5,FALSE)</f>
        <v>0.83333333333333337</v>
      </c>
      <c r="F6" s="4" t="str">
        <f>VLOOKUP(A6,Totaal!$A$2:$H$1359,6,FALSE)</f>
        <v>Icetigers Turnhout</v>
      </c>
      <c r="G6" s="4" t="str">
        <f>VLOOKUP(A6,Totaal!$A$2:$H$1359,7,FALSE)</f>
        <v>Flashguns Heist A</v>
      </c>
      <c r="H6" s="4" t="str">
        <f>VLOOKUP(A6,Totaal!$A$2:$H$1359,8,FALSE)</f>
        <v>Turnhout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440</v>
      </c>
      <c r="B7" s="4" t="str">
        <f>VLOOKUP(A7,Totaal!$A$2:$H$1359,2,FALSE)</f>
        <v>W03</v>
      </c>
      <c r="C7" s="4" t="str">
        <f>VLOOKUP(A7,Totaal!$A$2:$H$1359,3,FALSE)</f>
        <v>D1</v>
      </c>
      <c r="D7" s="8">
        <f>VLOOKUP(A7,Totaal!$A$2:$H$1359,4,FALSE)</f>
        <v>43380</v>
      </c>
      <c r="E7" s="9">
        <f>VLOOKUP(A7,Totaal!$A$2:$H$1359,5,FALSE)</f>
        <v>0.85416666666666663</v>
      </c>
      <c r="F7" s="4" t="str">
        <f>VLOOKUP(A7,Totaal!$A$2:$H$1359,6,FALSE)</f>
        <v>Antwerp Phantoms</v>
      </c>
      <c r="G7" s="4" t="str">
        <f>VLOOKUP(A7,Totaal!$A$2:$H$1359,7,FALSE)</f>
        <v>Olympia Heist</v>
      </c>
      <c r="H7" s="4" t="str">
        <f>VLOOKUP(A7,Totaal!$A$2:$H$1359,8,FALSE)</f>
        <v>Antwerpen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651</v>
      </c>
      <c r="B8" s="4" t="str">
        <f>VLOOKUP(A8,Totaal!$A$2:$H$1359,2,FALSE)</f>
        <v>W04</v>
      </c>
      <c r="C8" s="4" t="str">
        <f>VLOOKUP(A8,Totaal!$A$2:$H$1359,3,FALSE)</f>
        <v>D2</v>
      </c>
      <c r="D8" s="8">
        <f>VLOOKUP(A8,Totaal!$A$2:$H$1359,4,FALSE)</f>
        <v>43385</v>
      </c>
      <c r="E8" s="9">
        <f>VLOOKUP(A8,Totaal!$A$2:$H$1359,5,FALSE)</f>
        <v>0.88541666666666663</v>
      </c>
      <c r="F8" s="4" t="str">
        <f>VLOOKUP(A8,Totaal!$A$2:$H$1359,6,FALSE)</f>
        <v>HYC Old Stars</v>
      </c>
      <c r="G8" s="4" t="str">
        <f>VLOOKUP(A8,Totaal!$A$2:$H$1359,7,FALSE)</f>
        <v>Eisberen Heist</v>
      </c>
      <c r="H8" s="4" t="str">
        <f>VLOOKUP(A8,Totaal!$A$2:$H$1359,8,FALSE)</f>
        <v>Herentals</v>
      </c>
      <c r="I8" s="6"/>
      <c r="J8" s="13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665</v>
      </c>
      <c r="B9" s="4" t="str">
        <f>VLOOKUP(A9,Totaal!$A$2:$H$1359,2,FALSE)</f>
        <v>W04</v>
      </c>
      <c r="C9" s="4" t="str">
        <f>VLOOKUP(A9,Totaal!$A$2:$H$1359,3,FALSE)</f>
        <v>D2</v>
      </c>
      <c r="D9" s="8">
        <f>VLOOKUP(A9,Totaal!$A$2:$H$1359,4,FALSE)</f>
        <v>43385</v>
      </c>
      <c r="E9" s="9">
        <f>VLOOKUP(A9,Totaal!$A$2:$H$1359,5,FALSE)</f>
        <v>0.875</v>
      </c>
      <c r="F9" s="4" t="str">
        <f>VLOOKUP(A9,Totaal!$A$2:$H$1359,6,FALSE)</f>
        <v>Flashguns Heist A</v>
      </c>
      <c r="G9" s="4" t="str">
        <f>VLOOKUP(A9,Totaal!$A$2:$H$1359,7,FALSE)</f>
        <v>Charleroi Red Roosters</v>
      </c>
      <c r="H9" s="4" t="str">
        <f>VLOOKUP(A9,Totaal!$A$2:$H$1359,8,FALSE)</f>
        <v>Heist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742</v>
      </c>
      <c r="B10" s="4" t="str">
        <f>VLOOKUP(A10,Totaal!$A$2:$H$1359,2,FALSE)</f>
        <v>W04</v>
      </c>
      <c r="C10" s="4" t="str">
        <f>VLOOKUP(A10,Totaal!$A$2:$H$1359,3,FALSE)</f>
        <v>D2</v>
      </c>
      <c r="D10" s="8">
        <f>VLOOKUP(A10,Totaal!$A$2:$H$1359,4,FALSE)</f>
        <v>43386</v>
      </c>
      <c r="E10" s="9">
        <f>VLOOKUP(A10,Totaal!$A$2:$H$1359,5,FALSE)</f>
        <v>0.45833333333333331</v>
      </c>
      <c r="F10" s="4" t="str">
        <f>VLOOKUP(A10,Totaal!$A$2:$H$1359,6,FALSE)</f>
        <v>Flashguns Heist B</v>
      </c>
      <c r="G10" s="4" t="str">
        <f>VLOOKUP(A10,Totaal!$A$2:$H$1359,7,FALSE)</f>
        <v>Chiefs Leuven</v>
      </c>
      <c r="H10" s="4" t="str">
        <f>VLOOKUP(A10,Totaal!$A$2:$H$1359,8,FALSE)</f>
        <v>Heist</v>
      </c>
      <c r="I10" s="6"/>
      <c r="J10" s="13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1202</v>
      </c>
      <c r="B11" s="4" t="str">
        <f>VLOOKUP(A11,Totaal!$A$2:$H$1359,2,FALSE)</f>
        <v>W04</v>
      </c>
      <c r="C11" s="4" t="str">
        <f>VLOOKUP(A11,Totaal!$A$2:$H$1359,3,FALSE)</f>
        <v>REC</v>
      </c>
      <c r="D11" s="8">
        <f>VLOOKUP(A11,Totaal!$A$2:$H$1359,4,FALSE)</f>
        <v>43386</v>
      </c>
      <c r="E11" s="9">
        <f>VLOOKUP(A11,Totaal!$A$2:$H$1359,5,FALSE)</f>
        <v>0.375</v>
      </c>
      <c r="F11" s="4" t="str">
        <f>VLOOKUP(A11,Totaal!$A$2:$H$1359,6,FALSE)</f>
        <v>Hitmen Heist</v>
      </c>
      <c r="G11" s="4" t="str">
        <f>VLOOKUP(A11,Totaal!$A$2:$H$1359,7,FALSE)</f>
        <v>Antwerp Phantoms A</v>
      </c>
      <c r="H11" s="4" t="str">
        <f>VLOOKUP(A11,Totaal!$A$2:$H$1359,8,FALSE)</f>
        <v>Heist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507</v>
      </c>
      <c r="B12" s="4" t="str">
        <f>VLOOKUP(A12,Totaal!$A$2:$H$1359,2,FALSE)</f>
        <v>W05</v>
      </c>
      <c r="C12" s="4" t="str">
        <f>VLOOKUP(A12,Totaal!$A$2:$H$1359,3,FALSE)</f>
        <v>D1</v>
      </c>
      <c r="D12" s="8">
        <f>VLOOKUP(A12,Totaal!$A$2:$H$1359,4,FALSE)</f>
        <v>43392</v>
      </c>
      <c r="E12" s="9">
        <f>VLOOKUP(A12,Totaal!$A$2:$H$1359,5,FALSE)</f>
        <v>0.875</v>
      </c>
      <c r="F12" s="4" t="str">
        <f>VLOOKUP(A12,Totaal!$A$2:$H$1359,6,FALSE)</f>
        <v>Olympia Heist</v>
      </c>
      <c r="G12" s="4" t="str">
        <f>VLOOKUP(A12,Totaal!$A$2:$H$1359,7,FALSE)</f>
        <v>Charleroi Red Roosters</v>
      </c>
      <c r="H12" s="4" t="str">
        <f>VLOOKUP(A12,Totaal!$A$2:$H$1359,8,FALSE)</f>
        <v>Heist</v>
      </c>
      <c r="I12" s="6"/>
      <c r="J12" s="11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701</v>
      </c>
      <c r="B13" s="4" t="str">
        <f>VLOOKUP(A13,Totaal!$A$2:$H$1359,2,FALSE)</f>
        <v>W05</v>
      </c>
      <c r="C13" s="4" t="str">
        <f>VLOOKUP(A13,Totaal!$A$2:$H$1359,3,FALSE)</f>
        <v>D2</v>
      </c>
      <c r="D13" s="8">
        <f>VLOOKUP(A13,Totaal!$A$2:$H$1359,4,FALSE)</f>
        <v>43393</v>
      </c>
      <c r="E13" s="9">
        <f>VLOOKUP(A13,Totaal!$A$2:$H$1359,5,FALSE)</f>
        <v>0.45833333333333331</v>
      </c>
      <c r="F13" s="4" t="str">
        <f>VLOOKUP(A13,Totaal!$A$2:$H$1359,6,FALSE)</f>
        <v>Eisberen Heist</v>
      </c>
      <c r="G13" s="4" t="str">
        <f>VLOOKUP(A13,Totaal!$A$2:$H$1359,7,FALSE)</f>
        <v>Coldplay Sharks</v>
      </c>
      <c r="H13" s="4" t="str">
        <f>VLOOKUP(A13,Totaal!$A$2:$H$1359,8,FALSE)</f>
        <v>Heist</v>
      </c>
      <c r="I13" s="6"/>
      <c r="J13" s="11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1173</v>
      </c>
      <c r="B14" s="4" t="str">
        <f>VLOOKUP(A14,Totaal!$A$2:$H$1359,2,FALSE)</f>
        <v>W05</v>
      </c>
      <c r="C14" s="4" t="str">
        <f>VLOOKUP(A14,Totaal!$A$2:$H$1359,3,FALSE)</f>
        <v>REC</v>
      </c>
      <c r="D14" s="8">
        <f>VLOOKUP(A14,Totaal!$A$2:$H$1359,4,FALSE)</f>
        <v>43394</v>
      </c>
      <c r="E14" s="9">
        <f>VLOOKUP(A14,Totaal!$A$2:$H$1359,5,FALSE)</f>
        <v>0.8125</v>
      </c>
      <c r="F14" s="4" t="str">
        <f>VLOOKUP(A14,Totaal!$A$2:$H$1359,6,FALSE)</f>
        <v>Charleroi Red Roosters</v>
      </c>
      <c r="G14" s="4" t="str">
        <f>VLOOKUP(A14,Totaal!$A$2:$H$1359,7,FALSE)</f>
        <v>Hitmen Heist</v>
      </c>
      <c r="H14" s="4" t="str">
        <f>VLOOKUP(A14,Totaal!$A$2:$H$1359,8,FALSE)</f>
        <v>Charleroi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725</v>
      </c>
      <c r="B15" s="4" t="str">
        <f>VLOOKUP(A15,Totaal!$A$2:$H$1359,2,FALSE)</f>
        <v>W06</v>
      </c>
      <c r="C15" s="4" t="str">
        <f>VLOOKUP(A15,Totaal!$A$2:$H$1359,3,FALSE)</f>
        <v>D2</v>
      </c>
      <c r="D15" s="8">
        <f>VLOOKUP(A15,Totaal!$A$2:$H$1359,4,FALSE)</f>
        <v>43399</v>
      </c>
      <c r="E15" s="9">
        <f>VLOOKUP(A15,Totaal!$A$2:$H$1359,5,FALSE)</f>
        <v>0.875</v>
      </c>
      <c r="F15" s="4" t="str">
        <f>VLOOKUP(A15,Totaal!$A$2:$H$1359,6,FALSE)</f>
        <v>Flashguns Heist A</v>
      </c>
      <c r="G15" s="4" t="str">
        <f>VLOOKUP(A15,Totaal!$A$2:$H$1359,7,FALSE)</f>
        <v>Eisberen Heist</v>
      </c>
      <c r="H15" s="4" t="str">
        <f>VLOOKUP(A15,Totaal!$A$2:$H$1359,8,FALSE)</f>
        <v>Heist</v>
      </c>
      <c r="I15" s="6"/>
      <c r="J15" s="11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751</v>
      </c>
      <c r="B16" s="4" t="str">
        <f>VLOOKUP(A16,Totaal!$A$2:$H$1359,2,FALSE)</f>
        <v>W06</v>
      </c>
      <c r="C16" s="4" t="str">
        <f>VLOOKUP(A16,Totaal!$A$2:$H$1359,3,FALSE)</f>
        <v>D2</v>
      </c>
      <c r="D16" s="8">
        <f>VLOOKUP(A16,Totaal!$A$2:$H$1359,4,FALSE)</f>
        <v>43400</v>
      </c>
      <c r="E16" s="9">
        <f>VLOOKUP(A16,Totaal!$A$2:$H$1359,5,FALSE)</f>
        <v>0.45833333333333331</v>
      </c>
      <c r="F16" s="4" t="str">
        <f>VLOOKUP(A16,Totaal!$A$2:$H$1359,6,FALSE)</f>
        <v>Eisberen Heist</v>
      </c>
      <c r="G16" s="4" t="str">
        <f>VLOOKUP(A16,Totaal!$A$2:$H$1359,7,FALSE)</f>
        <v>HYC New Stars</v>
      </c>
      <c r="H16" s="4" t="str">
        <f>VLOOKUP(A16,Totaal!$A$2:$H$1359,8,FALSE)</f>
        <v>Heist</v>
      </c>
      <c r="I16" s="6"/>
      <c r="J16" s="11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510</v>
      </c>
      <c r="B17" s="4" t="str">
        <f>VLOOKUP(A17,Totaal!$A$2:$H$1359,2,FALSE)</f>
        <v>W07</v>
      </c>
      <c r="C17" s="4" t="str">
        <f>VLOOKUP(A17,Totaal!$A$2:$H$1359,3,FALSE)</f>
        <v>D1</v>
      </c>
      <c r="D17" s="8">
        <f>VLOOKUP(A17,Totaal!$A$2:$H$1359,4,FALSE)</f>
        <v>43406</v>
      </c>
      <c r="E17" s="9">
        <f>VLOOKUP(A17,Totaal!$A$2:$H$1359,5,FALSE)</f>
        <v>0.875</v>
      </c>
      <c r="F17" s="4" t="str">
        <f>VLOOKUP(A17,Totaal!$A$2:$H$1359,6,FALSE)</f>
        <v>Olympia Heist</v>
      </c>
      <c r="G17" s="4" t="str">
        <f>VLOOKUP(A17,Totaal!$A$2:$H$1359,7,FALSE)</f>
        <v>HYC Comeback Team</v>
      </c>
      <c r="H17" s="4" t="str">
        <f>VLOOKUP(A17,Totaal!$A$2:$H$1359,8,FALSE)</f>
        <v>Heist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718</v>
      </c>
      <c r="B18" s="4" t="str">
        <f>VLOOKUP(A18,Totaal!$A$2:$H$1359,2,FALSE)</f>
        <v>W07</v>
      </c>
      <c r="C18" s="4" t="str">
        <f>VLOOKUP(A18,Totaal!$A$2:$H$1359,3,FALSE)</f>
        <v>D2</v>
      </c>
      <c r="D18" s="8">
        <f>VLOOKUP(A18,Totaal!$A$2:$H$1359,4,FALSE)</f>
        <v>43407</v>
      </c>
      <c r="E18" s="9">
        <f>VLOOKUP(A18,Totaal!$A$2:$H$1359,5,FALSE)</f>
        <v>0.90625</v>
      </c>
      <c r="F18" s="4" t="str">
        <f>VLOOKUP(A18,Totaal!$A$2:$H$1359,6,FALSE)</f>
        <v>Flying Turtles</v>
      </c>
      <c r="G18" s="4" t="str">
        <f>VLOOKUP(A18,Totaal!$A$2:$H$1359,7,FALSE)</f>
        <v>Eisberen Heist</v>
      </c>
      <c r="H18" s="4" t="str">
        <f>VLOOKUP(A18,Totaal!$A$2:$H$1359,8,FALSE)</f>
        <v>Leuven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761</v>
      </c>
      <c r="B19" s="4" t="str">
        <f>VLOOKUP(A19,Totaal!$A$2:$H$1359,2,FALSE)</f>
        <v>W07</v>
      </c>
      <c r="C19" s="4" t="str">
        <f>VLOOKUP(A19,Totaal!$A$2:$H$1359,3,FALSE)</f>
        <v>D2</v>
      </c>
      <c r="D19" s="8">
        <f>VLOOKUP(A19,Totaal!$A$2:$H$1359,4,FALSE)</f>
        <v>43407</v>
      </c>
      <c r="E19" s="9">
        <f>VLOOKUP(A19,Totaal!$A$2:$H$1359,5,FALSE)</f>
        <v>0.45833333333333331</v>
      </c>
      <c r="F19" s="4" t="str">
        <f>VLOOKUP(A19,Totaal!$A$2:$H$1359,6,FALSE)</f>
        <v>Flashguns Heist B</v>
      </c>
      <c r="G19" s="4" t="str">
        <f>VLOOKUP(A19,Totaal!$A$2:$H$1359,7,FALSE)</f>
        <v>Flashguns Heist A</v>
      </c>
      <c r="H19" s="4" t="str">
        <f>VLOOKUP(A19,Totaal!$A$2:$H$1359,8,FALSE)</f>
        <v>Heist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1163</v>
      </c>
      <c r="B20" s="4" t="str">
        <f>VLOOKUP(A20,Totaal!$A$2:$H$1359,2,FALSE)</f>
        <v>W07</v>
      </c>
      <c r="C20" s="4" t="str">
        <f>VLOOKUP(A20,Totaal!$A$2:$H$1359,3,FALSE)</f>
        <v>REC</v>
      </c>
      <c r="D20" s="8">
        <f>VLOOKUP(A20,Totaal!$A$2:$H$1359,4,FALSE)</f>
        <v>43408</v>
      </c>
      <c r="E20" s="9">
        <f>VLOOKUP(A20,Totaal!$A$2:$H$1359,5,FALSE)</f>
        <v>0.86458333333333337</v>
      </c>
      <c r="F20" s="4" t="str">
        <f>VLOOKUP(A20,Totaal!$A$2:$H$1359,6,FALSE)</f>
        <v>Coldplay Sharks</v>
      </c>
      <c r="G20" s="4" t="str">
        <f>VLOOKUP(A20,Totaal!$A$2:$H$1359,7,FALSE)</f>
        <v>Hitmen Heist</v>
      </c>
      <c r="H20" s="4" t="str">
        <f>VLOOKUP(A20,Totaal!$A$2:$H$1359,8,FALSE)</f>
        <v>Mechelen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702</v>
      </c>
      <c r="B21" s="4" t="str">
        <f>VLOOKUP(A21,Totaal!$A$2:$H$1359,2,FALSE)</f>
        <v>W08</v>
      </c>
      <c r="C21" s="4" t="str">
        <f>VLOOKUP(A21,Totaal!$A$2:$H$1359,3,FALSE)</f>
        <v>D2</v>
      </c>
      <c r="D21" s="8">
        <f>VLOOKUP(A21,Totaal!$A$2:$H$1359,4,FALSE)</f>
        <v>43413</v>
      </c>
      <c r="E21" s="9">
        <f>VLOOKUP(A21,Totaal!$A$2:$H$1359,5,FALSE)</f>
        <v>0.875</v>
      </c>
      <c r="F21" s="4" t="str">
        <f>VLOOKUP(A21,Totaal!$A$2:$H$1359,6,FALSE)</f>
        <v>Flashguns Heist A</v>
      </c>
      <c r="G21" s="4" t="str">
        <f>VLOOKUP(A21,Totaal!$A$2:$H$1359,7,FALSE)</f>
        <v>Flying Turtles</v>
      </c>
      <c r="H21" s="4" t="str">
        <f>VLOOKUP(A21,Totaal!$A$2:$H$1359,8,FALSE)</f>
        <v>Heist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715</v>
      </c>
      <c r="B22" s="4" t="str">
        <f>VLOOKUP(A22,Totaal!$A$2:$H$1359,2,FALSE)</f>
        <v>W08</v>
      </c>
      <c r="C22" s="4" t="str">
        <f>VLOOKUP(A22,Totaal!$A$2:$H$1359,3,FALSE)</f>
        <v>D2</v>
      </c>
      <c r="D22" s="8">
        <f>VLOOKUP(A22,Totaal!$A$2:$H$1359,4,FALSE)</f>
        <v>43413</v>
      </c>
      <c r="E22" s="9">
        <f>VLOOKUP(A22,Totaal!$A$2:$H$1359,5,FALSE)</f>
        <v>0.88541666666666663</v>
      </c>
      <c r="F22" s="4" t="str">
        <f>VLOOKUP(A22,Totaal!$A$2:$H$1359,6,FALSE)</f>
        <v>HYC Old Stars</v>
      </c>
      <c r="G22" s="4" t="str">
        <f>VLOOKUP(A22,Totaal!$A$2:$H$1359,7,FALSE)</f>
        <v>Flashguns Heist B</v>
      </c>
      <c r="H22" s="4" t="str">
        <f>VLOOKUP(A22,Totaal!$A$2:$H$1359,8,FALSE)</f>
        <v>Herentals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1210</v>
      </c>
      <c r="B23" s="4" t="str">
        <f>VLOOKUP(A23,Totaal!$A$2:$H$1359,2,FALSE)</f>
        <v>W08</v>
      </c>
      <c r="C23" s="4" t="str">
        <f>VLOOKUP(A23,Totaal!$A$2:$H$1359,3,FALSE)</f>
        <v>REC</v>
      </c>
      <c r="D23" s="8">
        <f>VLOOKUP(A23,Totaal!$A$2:$H$1359,4,FALSE)</f>
        <v>43414</v>
      </c>
      <c r="E23" s="9">
        <f>VLOOKUP(A23,Totaal!$A$2:$H$1359,5,FALSE)</f>
        <v>0.375</v>
      </c>
      <c r="F23" s="4" t="str">
        <f>VLOOKUP(A23,Totaal!$A$2:$H$1359,6,FALSE)</f>
        <v>Hitmen Heist</v>
      </c>
      <c r="G23" s="4" t="str">
        <f>VLOOKUP(A23,Totaal!$A$2:$H$1359,7,FALSE)</f>
        <v>Chiefs Leuven</v>
      </c>
      <c r="H23" s="4" t="str">
        <f>VLOOKUP(A23,Totaal!$A$2:$H$1359,8,FALSE)</f>
        <v>Heist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711</v>
      </c>
      <c r="B24" s="4" t="str">
        <f>VLOOKUP(A24,Totaal!$A$2:$H$1359,2,FALSE)</f>
        <v>W08</v>
      </c>
      <c r="C24" s="4" t="str">
        <f>VLOOKUP(A24,Totaal!$A$2:$H$1359,3,FALSE)</f>
        <v>D2</v>
      </c>
      <c r="D24" s="8">
        <f>VLOOKUP(A24,Totaal!$A$2:$H$1359,4,FALSE)</f>
        <v>43414</v>
      </c>
      <c r="E24" s="9">
        <f>VLOOKUP(A24,Totaal!$A$2:$H$1359,5,FALSE)</f>
        <v>0.45833333333333331</v>
      </c>
      <c r="F24" s="4" t="str">
        <f>VLOOKUP(A24,Totaal!$A$2:$H$1359,6,FALSE)</f>
        <v>Eisberen Heist</v>
      </c>
      <c r="G24" s="4" t="str">
        <f>VLOOKUP(A24,Totaal!$A$2:$H$1359,7,FALSE)</f>
        <v>Chiefs Leuven</v>
      </c>
      <c r="H24" s="4" t="str">
        <f>VLOOKUP(A24,Totaal!$A$2:$H$1359,8,FALSE)</f>
        <v>Heist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480</v>
      </c>
      <c r="B25" s="4" t="str">
        <f>VLOOKUP(A25,Totaal!$A$2:$H$1359,2,FALSE)</f>
        <v>W08</v>
      </c>
      <c r="C25" s="4" t="str">
        <f>VLOOKUP(A25,Totaal!$A$2:$H$1359,3,FALSE)</f>
        <v>D1</v>
      </c>
      <c r="D25" s="8">
        <f>VLOOKUP(A25,Totaal!$A$2:$H$1359,4,FALSE)</f>
        <v>43415</v>
      </c>
      <c r="E25" s="9">
        <f>VLOOKUP(A25,Totaal!$A$2:$H$1359,5,FALSE)</f>
        <v>0.75</v>
      </c>
      <c r="F25" s="4" t="str">
        <f>VLOOKUP(A25,Totaal!$A$2:$H$1359,6,FALSE)</f>
        <v>The Jets Gullegem</v>
      </c>
      <c r="G25" s="4" t="str">
        <f>VLOOKUP(A25,Totaal!$A$2:$H$1359,7,FALSE)</f>
        <v>Olympia Heist</v>
      </c>
      <c r="H25" s="4" t="str">
        <f>VLOOKUP(A25,Totaal!$A$2:$H$1359,8,FALSE)</f>
        <v>Gullegem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503</v>
      </c>
      <c r="B26" s="4" t="str">
        <f>VLOOKUP(A26,Totaal!$A$2:$H$1359,2,FALSE)</f>
        <v>W09</v>
      </c>
      <c r="C26" s="4" t="str">
        <f>VLOOKUP(A26,Totaal!$A$2:$H$1359,3,FALSE)</f>
        <v>D1</v>
      </c>
      <c r="D26" s="8">
        <f>VLOOKUP(A26,Totaal!$A$2:$H$1359,4,FALSE)</f>
        <v>43420</v>
      </c>
      <c r="E26" s="9">
        <f>VLOOKUP(A26,Totaal!$A$2:$H$1359,5,FALSE)</f>
        <v>0.875</v>
      </c>
      <c r="F26" s="4" t="str">
        <f>VLOOKUP(A26,Totaal!$A$2:$H$1359,6,FALSE)</f>
        <v>Olympia Heist</v>
      </c>
      <c r="G26" s="4" t="str">
        <f>VLOOKUP(A26,Totaal!$A$2:$H$1359,7,FALSE)</f>
        <v>Bulldogs Liège</v>
      </c>
      <c r="H26" s="4" t="str">
        <f>VLOOKUP(A26,Totaal!$A$2:$H$1359,8,FALSE)</f>
        <v>Heist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679</v>
      </c>
      <c r="B27" s="4" t="str">
        <f>VLOOKUP(A27,Totaal!$A$2:$H$1359,2,FALSE)</f>
        <v>W09</v>
      </c>
      <c r="C27" s="4" t="str">
        <f>VLOOKUP(A27,Totaal!$A$2:$H$1359,3,FALSE)</f>
        <v>D2</v>
      </c>
      <c r="D27" s="8">
        <f>VLOOKUP(A27,Totaal!$A$2:$H$1359,4,FALSE)</f>
        <v>43421</v>
      </c>
      <c r="E27" s="9">
        <f>VLOOKUP(A27,Totaal!$A$2:$H$1359,5,FALSE)</f>
        <v>0.45833333333333331</v>
      </c>
      <c r="F27" s="4" t="str">
        <f>VLOOKUP(A27,Totaal!$A$2:$H$1359,6,FALSE)</f>
        <v>Flashguns Heist B</v>
      </c>
      <c r="G27" s="4" t="str">
        <f>VLOOKUP(A27,Totaal!$A$2:$H$1359,7,FALSE)</f>
        <v>HYC Old Stars</v>
      </c>
      <c r="H27" s="4" t="str">
        <f>VLOOKUP(A27,Totaal!$A$2:$H$1359,8,FALSE)</f>
        <v>Heist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1159</v>
      </c>
      <c r="B28" s="4" t="str">
        <f>VLOOKUP(A28,Totaal!$A$2:$H$1359,2,FALSE)</f>
        <v>W09</v>
      </c>
      <c r="C28" s="4" t="str">
        <f>VLOOKUP(A28,Totaal!$A$2:$H$1359,3,FALSE)</f>
        <v>REC</v>
      </c>
      <c r="D28" s="8">
        <f>VLOOKUP(A28,Totaal!$A$2:$H$1359,4,FALSE)</f>
        <v>43422</v>
      </c>
      <c r="E28" s="9">
        <f>VLOOKUP(A28,Totaal!$A$2:$H$1359,5,FALSE)</f>
        <v>0.80208333333333337</v>
      </c>
      <c r="F28" s="4" t="str">
        <f>VLOOKUP(A28,Totaal!$A$2:$H$1359,6,FALSE)</f>
        <v>Liedekerke Lions Blue</v>
      </c>
      <c r="G28" s="4" t="str">
        <f>VLOOKUP(A28,Totaal!$A$2:$H$1359,7,FALSE)</f>
        <v>Hitmen Heist</v>
      </c>
      <c r="H28" s="4" t="str">
        <f>VLOOKUP(A28,Totaal!$A$2:$H$1359,8,FALSE)</f>
        <v>Liedekerke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661</v>
      </c>
      <c r="B29" s="4" t="str">
        <f>VLOOKUP(A29,Totaal!$A$2:$H$1359,2,FALSE)</f>
        <v>W09</v>
      </c>
      <c r="C29" s="4" t="str">
        <f>VLOOKUP(A29,Totaal!$A$2:$H$1359,3,FALSE)</f>
        <v>D2</v>
      </c>
      <c r="D29" s="8">
        <f>VLOOKUP(A29,Totaal!$A$2:$H$1359,4,FALSE)</f>
        <v>43422</v>
      </c>
      <c r="E29" s="9">
        <f>VLOOKUP(A29,Totaal!$A$2:$H$1359,5,FALSE)</f>
        <v>0.8125</v>
      </c>
      <c r="F29" s="4" t="str">
        <f>VLOOKUP(A29,Totaal!$A$2:$H$1359,6,FALSE)</f>
        <v>Charleroi Red Roosters</v>
      </c>
      <c r="G29" s="4" t="str">
        <f>VLOOKUP(A29,Totaal!$A$2:$H$1359,7,FALSE)</f>
        <v>Eisberen Heist</v>
      </c>
      <c r="H29" s="4" t="str">
        <f>VLOOKUP(A29,Totaal!$A$2:$H$1359,8,FALSE)</f>
        <v>Charleroi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694</v>
      </c>
      <c r="B30" s="4" t="str">
        <f>VLOOKUP(A30,Totaal!$A$2:$H$1359,2,FALSE)</f>
        <v>W10</v>
      </c>
      <c r="C30" s="4" t="str">
        <f>VLOOKUP(A30,Totaal!$A$2:$H$1359,3,FALSE)</f>
        <v>D2</v>
      </c>
      <c r="D30" s="8">
        <f>VLOOKUP(A30,Totaal!$A$2:$H$1359,4,FALSE)</f>
        <v>43427</v>
      </c>
      <c r="E30" s="9">
        <f>VLOOKUP(A30,Totaal!$A$2:$H$1359,5,FALSE)</f>
        <v>0.875</v>
      </c>
      <c r="F30" s="4" t="str">
        <f>VLOOKUP(A30,Totaal!$A$2:$H$1359,6,FALSE)</f>
        <v>Flashguns Heist A</v>
      </c>
      <c r="G30" s="4" t="str">
        <f>VLOOKUP(A30,Totaal!$A$2:$H$1359,7,FALSE)</f>
        <v>HYC New Stars</v>
      </c>
      <c r="H30" s="4" t="str">
        <f>VLOOKUP(A30,Totaal!$A$2:$H$1359,8,FALSE)</f>
        <v>Heist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1204</v>
      </c>
      <c r="B31" s="4" t="str">
        <f>VLOOKUP(A31,Totaal!$A$2:$H$1359,2,FALSE)</f>
        <v>W10</v>
      </c>
      <c r="C31" s="4" t="str">
        <f>VLOOKUP(A31,Totaal!$A$2:$H$1359,3,FALSE)</f>
        <v>REC</v>
      </c>
      <c r="D31" s="8">
        <f>VLOOKUP(A31,Totaal!$A$2:$H$1359,4,FALSE)</f>
        <v>43428</v>
      </c>
      <c r="E31" s="9">
        <f>VLOOKUP(A31,Totaal!$A$2:$H$1359,5,FALSE)</f>
        <v>0.375</v>
      </c>
      <c r="F31" s="4" t="str">
        <f>VLOOKUP(A31,Totaal!$A$2:$H$1359,6,FALSE)</f>
        <v>Hitmen Heist</v>
      </c>
      <c r="G31" s="4" t="str">
        <f>VLOOKUP(A31,Totaal!$A$2:$H$1359,7,FALSE)</f>
        <v>Charleroi Red Roosters</v>
      </c>
      <c r="H31" s="4" t="str">
        <f>VLOOKUP(A31,Totaal!$A$2:$H$1359,8,FALSE)</f>
        <v>Heist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760</v>
      </c>
      <c r="B32" s="4" t="str">
        <f>VLOOKUP(A32,Totaal!$A$2:$H$1359,2,FALSE)</f>
        <v>W10</v>
      </c>
      <c r="C32" s="4" t="str">
        <f>VLOOKUP(A32,Totaal!$A$2:$H$1359,3,FALSE)</f>
        <v>D2</v>
      </c>
      <c r="D32" s="8">
        <f>VLOOKUP(A32,Totaal!$A$2:$H$1359,4,FALSE)</f>
        <v>43428</v>
      </c>
      <c r="E32" s="9">
        <f>VLOOKUP(A32,Totaal!$A$2:$H$1359,5,FALSE)</f>
        <v>0.45833333333333331</v>
      </c>
      <c r="F32" s="4" t="str">
        <f>VLOOKUP(A32,Totaal!$A$2:$H$1359,6,FALSE)</f>
        <v>Eisberen Heist</v>
      </c>
      <c r="G32" s="4" t="str">
        <f>VLOOKUP(A32,Totaal!$A$2:$H$1359,7,FALSE)</f>
        <v>Flashguns Heist B</v>
      </c>
      <c r="H32" s="4" t="str">
        <f>VLOOKUP(A32,Totaal!$A$2:$H$1359,8,FALSE)</f>
        <v>Heist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505</v>
      </c>
      <c r="B33" s="4" t="str">
        <f>VLOOKUP(A33,Totaal!$A$2:$H$1359,2,FALSE)</f>
        <v>W11</v>
      </c>
      <c r="C33" s="4" t="str">
        <f>VLOOKUP(A33,Totaal!$A$2:$H$1359,3,FALSE)</f>
        <v>D1</v>
      </c>
      <c r="D33" s="8">
        <f>VLOOKUP(A33,Totaal!$A$2:$H$1359,4,FALSE)</f>
        <v>43434</v>
      </c>
      <c r="E33" s="9">
        <f>VLOOKUP(A33,Totaal!$A$2:$H$1359,5,FALSE)</f>
        <v>0.875</v>
      </c>
      <c r="F33" s="4" t="str">
        <f>VLOOKUP(A33,Totaal!$A$2:$H$1359,6,FALSE)</f>
        <v>Olympia Heist</v>
      </c>
      <c r="G33" s="4" t="str">
        <f>VLOOKUP(A33,Totaal!$A$2:$H$1359,7,FALSE)</f>
        <v>Chiefs Leuven</v>
      </c>
      <c r="H33" s="4" t="str">
        <f>VLOOKUP(A33,Totaal!$A$2:$H$1359,8,FALSE)</f>
        <v>Heist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712</v>
      </c>
      <c r="B34" s="4" t="str">
        <f>VLOOKUP(A34,Totaal!$A$2:$H$1359,2,FALSE)</f>
        <v>W11</v>
      </c>
      <c r="C34" s="4" t="str">
        <f>VLOOKUP(A34,Totaal!$A$2:$H$1359,3,FALSE)</f>
        <v>D2</v>
      </c>
      <c r="D34" s="8">
        <f>VLOOKUP(A34,Totaal!$A$2:$H$1359,4,FALSE)</f>
        <v>43435</v>
      </c>
      <c r="E34" s="9">
        <f>VLOOKUP(A34,Totaal!$A$2:$H$1359,5,FALSE)</f>
        <v>0.45833333333333331</v>
      </c>
      <c r="F34" s="4" t="str">
        <f>VLOOKUP(A34,Totaal!$A$2:$H$1359,6,FALSE)</f>
        <v>Flashguns Heist B</v>
      </c>
      <c r="G34" s="4" t="str">
        <f>VLOOKUP(A34,Totaal!$A$2:$H$1359,7,FALSE)</f>
        <v>Coldplay Sharks</v>
      </c>
      <c r="H34" s="4" t="str">
        <f>VLOOKUP(A34,Totaal!$A$2:$H$1359,8,FALSE)</f>
        <v>Heist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669</v>
      </c>
      <c r="B35" s="4" t="str">
        <f>VLOOKUP(A35,Totaal!$A$2:$H$1359,2,FALSE)</f>
        <v>W12</v>
      </c>
      <c r="C35" s="4" t="str">
        <f>VLOOKUP(A35,Totaal!$A$2:$H$1359,3,FALSE)</f>
        <v>D2</v>
      </c>
      <c r="D35" s="8">
        <f>VLOOKUP(A35,Totaal!$A$2:$H$1359,4,FALSE)</f>
        <v>43441</v>
      </c>
      <c r="E35" s="9">
        <f>VLOOKUP(A35,Totaal!$A$2:$H$1359,5,FALSE)</f>
        <v>0.875</v>
      </c>
      <c r="F35" s="4" t="str">
        <f>VLOOKUP(A35,Totaal!$A$2:$H$1359,6,FALSE)</f>
        <v>Flashguns Heist A</v>
      </c>
      <c r="G35" s="4" t="str">
        <f>VLOOKUP(A35,Totaal!$A$2:$H$1359,7,FALSE)</f>
        <v>Chiefs Leuven</v>
      </c>
      <c r="H35" s="4" t="str">
        <f>VLOOKUP(A35,Totaal!$A$2:$H$1359,8,FALSE)</f>
        <v>Heist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1208</v>
      </c>
      <c r="B36" s="4" t="str">
        <f>VLOOKUP(A36,Totaal!$A$2:$H$1359,2,FALSE)</f>
        <v>W12</v>
      </c>
      <c r="C36" s="4" t="str">
        <f>VLOOKUP(A36,Totaal!$A$2:$H$1359,3,FALSE)</f>
        <v>REC</v>
      </c>
      <c r="D36" s="8">
        <f>VLOOKUP(A36,Totaal!$A$2:$H$1359,4,FALSE)</f>
        <v>43442</v>
      </c>
      <c r="E36" s="9">
        <f>VLOOKUP(A36,Totaal!$A$2:$H$1359,5,FALSE)</f>
        <v>0.375</v>
      </c>
      <c r="F36" s="4" t="str">
        <f>VLOOKUP(A36,Totaal!$A$2:$H$1359,6,FALSE)</f>
        <v>Hitmen Heist</v>
      </c>
      <c r="G36" s="4" t="str">
        <f>VLOOKUP(A36,Totaal!$A$2:$H$1359,7,FALSE)</f>
        <v>Coldplay Sharks</v>
      </c>
      <c r="H36" s="4" t="str">
        <f>VLOOKUP(A36,Totaal!$A$2:$H$1359,8,FALSE)</f>
        <v>Heist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411</v>
      </c>
      <c r="B37" s="4" t="str">
        <f>VLOOKUP(A37,Totaal!$A$2:$H$1359,2,FALSE)</f>
        <v>W12</v>
      </c>
      <c r="C37" s="4" t="str">
        <f>VLOOKUP(A37,Totaal!$A$2:$H$1359,3,FALSE)</f>
        <v>D1</v>
      </c>
      <c r="D37" s="8">
        <f>VLOOKUP(A37,Totaal!$A$2:$H$1359,4,FALSE)</f>
        <v>43442</v>
      </c>
      <c r="E37" s="9">
        <f>VLOOKUP(A37,Totaal!$A$2:$H$1359,5,FALSE)</f>
        <v>0.8125</v>
      </c>
      <c r="F37" s="4" t="str">
        <f>VLOOKUP(A37,Totaal!$A$2:$H$1359,6,FALSE)</f>
        <v>Beaufort Knights</v>
      </c>
      <c r="G37" s="4" t="str">
        <f>VLOOKUP(A37,Totaal!$A$2:$H$1359,7,FALSE)</f>
        <v>Olympia Heist</v>
      </c>
      <c r="H37" s="4" t="str">
        <f>VLOOKUP(A37,Totaal!$A$2:$H$1359,8,FALSE)</f>
        <v>Beaufort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726</v>
      </c>
      <c r="B38" s="4" t="str">
        <f>VLOOKUP(A38,Totaal!$A$2:$H$1359,2,FALSE)</f>
        <v>W12</v>
      </c>
      <c r="C38" s="4" t="str">
        <f>VLOOKUP(A38,Totaal!$A$2:$H$1359,3,FALSE)</f>
        <v>D2</v>
      </c>
      <c r="D38" s="8">
        <f>VLOOKUP(A38,Totaal!$A$2:$H$1359,4,FALSE)</f>
        <v>43442</v>
      </c>
      <c r="E38" s="9">
        <f>VLOOKUP(A38,Totaal!$A$2:$H$1359,5,FALSE)</f>
        <v>0.45833333333333331</v>
      </c>
      <c r="F38" s="4" t="str">
        <f>VLOOKUP(A38,Totaal!$A$2:$H$1359,6,FALSE)</f>
        <v>Eisberen Heist</v>
      </c>
      <c r="G38" s="4" t="str">
        <f>VLOOKUP(A38,Totaal!$A$2:$H$1359,7,FALSE)</f>
        <v>Icetigers Turnhout</v>
      </c>
      <c r="H38" s="4" t="str">
        <f>VLOOKUP(A38,Totaal!$A$2:$H$1359,8,FALSE)</f>
        <v>Heist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778</v>
      </c>
      <c r="B39" s="4" t="str">
        <f>VLOOKUP(A39,Totaal!$A$2:$H$1359,2,FALSE)</f>
        <v>W12</v>
      </c>
      <c r="C39" s="4" t="str">
        <f>VLOOKUP(A39,Totaal!$A$2:$H$1359,3,FALSE)</f>
        <v>D2</v>
      </c>
      <c r="D39" s="8">
        <f>VLOOKUP(A39,Totaal!$A$2:$H$1359,4,FALSE)</f>
        <v>43443</v>
      </c>
      <c r="E39" s="9">
        <f>VLOOKUP(A39,Totaal!$A$2:$H$1359,5,FALSE)</f>
        <v>0.8125</v>
      </c>
      <c r="F39" s="4" t="str">
        <f>VLOOKUP(A39,Totaal!$A$2:$H$1359,6,FALSE)</f>
        <v>Charleroi Red Roosters</v>
      </c>
      <c r="G39" s="4" t="str">
        <f>VLOOKUP(A39,Totaal!$A$2:$H$1359,7,FALSE)</f>
        <v>Flashguns Heist A</v>
      </c>
      <c r="H39" s="4" t="str">
        <f>VLOOKUP(A39,Totaal!$A$2:$H$1359,8,FALSE)</f>
        <v>Charleroi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781</v>
      </c>
      <c r="B40" s="4" t="str">
        <f>VLOOKUP(A40,Totaal!$A$2:$H$1359,2,FALSE)</f>
        <v>W12</v>
      </c>
      <c r="C40" s="4" t="str">
        <f>VLOOKUP(A40,Totaal!$A$2:$H$1359,3,FALSE)</f>
        <v>D2</v>
      </c>
      <c r="D40" s="8">
        <f>VLOOKUP(A40,Totaal!$A$2:$H$1359,4,FALSE)</f>
        <v>43443</v>
      </c>
      <c r="E40" s="9">
        <f>VLOOKUP(A40,Totaal!$A$2:$H$1359,5,FALSE)</f>
        <v>0.86458333333333337</v>
      </c>
      <c r="F40" s="4" t="str">
        <f>VLOOKUP(A40,Totaal!$A$2:$H$1359,6,FALSE)</f>
        <v>Coldplay Sharks</v>
      </c>
      <c r="G40" s="4" t="str">
        <f>VLOOKUP(A40,Totaal!$A$2:$H$1359,7,FALSE)</f>
        <v>Flashguns Heist B</v>
      </c>
      <c r="H40" s="4" t="str">
        <f>VLOOKUP(A40,Totaal!$A$2:$H$1359,8,FALSE)</f>
        <v>Mechelen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1107</v>
      </c>
      <c r="B41" s="4" t="str">
        <f>VLOOKUP(A41,Totaal!$A$2:$H$1359,2,FALSE)</f>
        <v>W13</v>
      </c>
      <c r="C41" s="4" t="str">
        <f>VLOOKUP(A41,Totaal!$A$2:$H$1359,3,FALSE)</f>
        <v>REC</v>
      </c>
      <c r="D41" s="8">
        <f>VLOOKUP(A41,Totaal!$A$2:$H$1359,4,FALSE)</f>
        <v>43449</v>
      </c>
      <c r="E41" s="9">
        <f>VLOOKUP(A41,Totaal!$A$2:$H$1359,5,FALSE)</f>
        <v>0.88541666666666663</v>
      </c>
      <c r="F41" s="4" t="str">
        <f>VLOOKUP(A41,Totaal!$A$2:$H$1359,6,FALSE)</f>
        <v>Bulldogs Liège</v>
      </c>
      <c r="G41" s="4" t="str">
        <f>VLOOKUP(A41,Totaal!$A$2:$H$1359,7,FALSE)</f>
        <v>Hitmen Heist</v>
      </c>
      <c r="H41" s="4" t="str">
        <f>VLOOKUP(A41,Totaal!$A$2:$H$1359,8,FALSE)</f>
        <v>Luik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696</v>
      </c>
      <c r="B42" s="4" t="str">
        <f>VLOOKUP(A42,Totaal!$A$2:$H$1359,2,FALSE)</f>
        <v>W13</v>
      </c>
      <c r="C42" s="4" t="str">
        <f>VLOOKUP(A42,Totaal!$A$2:$H$1359,3,FALSE)</f>
        <v>D2</v>
      </c>
      <c r="D42" s="8">
        <f>VLOOKUP(A42,Totaal!$A$2:$H$1359,4,FALSE)</f>
        <v>43449</v>
      </c>
      <c r="E42" s="9">
        <f>VLOOKUP(A42,Totaal!$A$2:$H$1359,5,FALSE)</f>
        <v>0.85416666666666663</v>
      </c>
      <c r="F42" s="4" t="str">
        <f>VLOOKUP(A42,Totaal!$A$2:$H$1359,6,FALSE)</f>
        <v>Limburg One</v>
      </c>
      <c r="G42" s="4" t="str">
        <f>VLOOKUP(A42,Totaal!$A$2:$H$1359,7,FALSE)</f>
        <v>Flashguns Heist B</v>
      </c>
      <c r="H42" s="4" t="str">
        <f>VLOOKUP(A42,Totaal!$A$2:$H$1359,8,FALSE)</f>
        <v>Hasselt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490</v>
      </c>
      <c r="B43" s="4" t="str">
        <f>VLOOKUP(A43,Totaal!$A$2:$H$1359,2,FALSE)</f>
        <v>W14</v>
      </c>
      <c r="C43" s="4" t="str">
        <f>VLOOKUP(A43,Totaal!$A$2:$H$1359,3,FALSE)</f>
        <v>D1</v>
      </c>
      <c r="D43" s="8">
        <f>VLOOKUP(A43,Totaal!$A$2:$H$1359,4,FALSE)</f>
        <v>43456</v>
      </c>
      <c r="E43" s="9">
        <f>VLOOKUP(A43,Totaal!$A$2:$H$1359,5,FALSE)</f>
        <v>0.88541666666666663</v>
      </c>
      <c r="F43" s="4" t="str">
        <f>VLOOKUP(A43,Totaal!$A$2:$H$1359,6,FALSE)</f>
        <v>HYC Toekomstteam</v>
      </c>
      <c r="G43" s="4" t="str">
        <f>VLOOKUP(A43,Totaal!$A$2:$H$1359,7,FALSE)</f>
        <v>Olympia Heist</v>
      </c>
      <c r="H43" s="4" t="str">
        <f>VLOOKUP(A43,Totaal!$A$2:$H$1359,8,FALSE)</f>
        <v>Herentals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740</v>
      </c>
      <c r="B44" s="4" t="str">
        <f>VLOOKUP(A44,Totaal!$A$2:$H$1359,2,FALSE)</f>
        <v>W14</v>
      </c>
      <c r="C44" s="4" t="str">
        <f>VLOOKUP(A44,Totaal!$A$2:$H$1359,3,FALSE)</f>
        <v>D2</v>
      </c>
      <c r="D44" s="8">
        <f>VLOOKUP(A44,Totaal!$A$2:$H$1359,4,FALSE)</f>
        <v>43456</v>
      </c>
      <c r="E44" s="9">
        <f>VLOOKUP(A44,Totaal!$A$2:$H$1359,5,FALSE)</f>
        <v>0.73958333333333337</v>
      </c>
      <c r="F44" s="4" t="str">
        <f>VLOOKUP(A44,Totaal!$A$2:$H$1359,6,FALSE)</f>
        <v>Antwerp Phantoms</v>
      </c>
      <c r="G44" s="4" t="str">
        <f>VLOOKUP(A44,Totaal!$A$2:$H$1359,7,FALSE)</f>
        <v>Flashguns Heist B</v>
      </c>
      <c r="H44" s="4" t="str">
        <f>VLOOKUP(A44,Totaal!$A$2:$H$1359,8,FALSE)</f>
        <v>Antwerpen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1115</v>
      </c>
      <c r="B45" s="4" t="str">
        <f>VLOOKUP(A45,Totaal!$A$2:$H$1359,2,FALSE)</f>
        <v>W14</v>
      </c>
      <c r="C45" s="4" t="str">
        <f>VLOOKUP(A45,Totaal!$A$2:$H$1359,3,FALSE)</f>
        <v>REC</v>
      </c>
      <c r="D45" s="8">
        <f>VLOOKUP(A45,Totaal!$A$2:$H$1359,4,FALSE)</f>
        <v>43457</v>
      </c>
      <c r="E45" s="9">
        <f>VLOOKUP(A45,Totaal!$A$2:$H$1359,5,FALSE)</f>
        <v>0.75</v>
      </c>
      <c r="F45" s="4" t="str">
        <f>VLOOKUP(A45,Totaal!$A$2:$H$1359,6,FALSE)</f>
        <v>Bulldogs Liège Ladies</v>
      </c>
      <c r="G45" s="4" t="str">
        <f>VLOOKUP(A45,Totaal!$A$2:$H$1359,7,FALSE)</f>
        <v>Hitmen Heist</v>
      </c>
      <c r="H45" s="4" t="str">
        <f>VLOOKUP(A45,Totaal!$A$2:$H$1359,8,FALSE)</f>
        <v>Luik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410</v>
      </c>
      <c r="B46" s="4" t="str">
        <f>VLOOKUP(A46,Totaal!$A$2:$H$1359,2,FALSE)</f>
        <v>W15</v>
      </c>
      <c r="C46" s="4" t="str">
        <f>VLOOKUP(A46,Totaal!$A$2:$H$1359,3,FALSE)</f>
        <v>D1</v>
      </c>
      <c r="D46" s="8">
        <f>VLOOKUP(A46,Totaal!$A$2:$H$1359,4,FALSE)</f>
        <v>43463</v>
      </c>
      <c r="E46" s="9">
        <f>VLOOKUP(A46,Totaal!$A$2:$H$1359,5,FALSE)</f>
        <v>0.85416666666666663</v>
      </c>
      <c r="F46" s="4" t="str">
        <f>VLOOKUP(A46,Totaal!$A$2:$H$1359,6,FALSE)</f>
        <v>Turnhout Tigers</v>
      </c>
      <c r="G46" s="4" t="str">
        <f>VLOOKUP(A46,Totaal!$A$2:$H$1359,7,FALSE)</f>
        <v>Olympia Heist</v>
      </c>
      <c r="H46" s="4" t="str">
        <f>VLOOKUP(A46,Totaal!$A$2:$H$1359,8,FALSE)</f>
        <v>Turnhout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780</v>
      </c>
      <c r="B47" s="4" t="str">
        <f>VLOOKUP(A47,Totaal!$A$2:$H$1359,2,FALSE)</f>
        <v>W15</v>
      </c>
      <c r="C47" s="4" t="str">
        <f>VLOOKUP(A47,Totaal!$A$2:$H$1359,3,FALSE)</f>
        <v>D2</v>
      </c>
      <c r="D47" s="8">
        <f>VLOOKUP(A47,Totaal!$A$2:$H$1359,4,FALSE)</f>
        <v>43463</v>
      </c>
      <c r="E47" s="9">
        <f>VLOOKUP(A47,Totaal!$A$2:$H$1359,5,FALSE)</f>
        <v>0.85416666666666663</v>
      </c>
      <c r="F47" s="4" t="str">
        <f>VLOOKUP(A47,Totaal!$A$2:$H$1359,6,FALSE)</f>
        <v>Limburg One</v>
      </c>
      <c r="G47" s="4" t="str">
        <f>VLOOKUP(A47,Totaal!$A$2:$H$1359,7,FALSE)</f>
        <v>Flashguns Heist A</v>
      </c>
      <c r="H47" s="4" t="str">
        <f>VLOOKUP(A47,Totaal!$A$2:$H$1359,8,FALSE)</f>
        <v>Hasselt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750</v>
      </c>
      <c r="B48" s="4" t="str">
        <f>VLOOKUP(A48,Totaal!$A$2:$H$1359,2,FALSE)</f>
        <v>W15</v>
      </c>
      <c r="C48" s="4" t="str">
        <f>VLOOKUP(A48,Totaal!$A$2:$H$1359,3,FALSE)</f>
        <v>D2</v>
      </c>
      <c r="D48" s="8">
        <f>VLOOKUP(A48,Totaal!$A$2:$H$1359,4,FALSE)</f>
        <v>43464</v>
      </c>
      <c r="E48" s="9">
        <f>VLOOKUP(A48,Totaal!$A$2:$H$1359,5,FALSE)</f>
        <v>0.83333333333333337</v>
      </c>
      <c r="F48" s="4" t="str">
        <f>VLOOKUP(A48,Totaal!$A$2:$H$1359,6,FALSE)</f>
        <v>Icetigers Turnhout</v>
      </c>
      <c r="G48" s="4" t="str">
        <f>VLOOKUP(A48,Totaal!$A$2:$H$1359,7,FALSE)</f>
        <v>Eisberen Heist</v>
      </c>
      <c r="H48" s="4" t="str">
        <f>VLOOKUP(A48,Totaal!$A$2:$H$1359,8,FALSE)</f>
        <v>Turnhout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663</v>
      </c>
      <c r="B49" s="4" t="str">
        <f>VLOOKUP(A49,Totaal!$A$2:$H$1359,2,FALSE)</f>
        <v>W16</v>
      </c>
      <c r="C49" s="4" t="str">
        <f>VLOOKUP(A49,Totaal!$A$2:$H$1359,3,FALSE)</f>
        <v>D2</v>
      </c>
      <c r="D49" s="8">
        <f>VLOOKUP(A49,Totaal!$A$2:$H$1359,4,FALSE)</f>
        <v>43470</v>
      </c>
      <c r="E49" s="9">
        <f>VLOOKUP(A49,Totaal!$A$2:$H$1359,5,FALSE)</f>
        <v>0.73958333333333337</v>
      </c>
      <c r="F49" s="4" t="str">
        <f>VLOOKUP(A49,Totaal!$A$2:$H$1359,6,FALSE)</f>
        <v>Antwerp Phantoms</v>
      </c>
      <c r="G49" s="4" t="str">
        <f>VLOOKUP(A49,Totaal!$A$2:$H$1359,7,FALSE)</f>
        <v>Flashguns Heist A</v>
      </c>
      <c r="H49" s="4" t="str">
        <f>VLOOKUP(A49,Totaal!$A$2:$H$1359,8,FALSE)</f>
        <v>Antwerpen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1144</v>
      </c>
      <c r="B50" s="4" t="str">
        <f>VLOOKUP(A50,Totaal!$A$2:$H$1359,2,FALSE)</f>
        <v>W16</v>
      </c>
      <c r="C50" s="4" t="str">
        <f>VLOOKUP(A50,Totaal!$A$2:$H$1359,3,FALSE)</f>
        <v>REC</v>
      </c>
      <c r="D50" s="8">
        <f>VLOOKUP(A50,Totaal!$A$2:$H$1359,4,FALSE)</f>
        <v>43470</v>
      </c>
      <c r="E50" s="9">
        <f>VLOOKUP(A50,Totaal!$A$2:$H$1359,5,FALSE)</f>
        <v>0.85416666666666663</v>
      </c>
      <c r="F50" s="4" t="str">
        <f>VLOOKUP(A50,Totaal!$A$2:$H$1359,6,FALSE)</f>
        <v>Liedekerke Lions Yellow</v>
      </c>
      <c r="G50" s="4" t="str">
        <f>VLOOKUP(A50,Totaal!$A$2:$H$1359,7,FALSE)</f>
        <v>Hitmen Heist</v>
      </c>
      <c r="H50" s="4" t="str">
        <f>VLOOKUP(A50,Totaal!$A$2:$H$1359,8,FALSE)</f>
        <v>Liedekerke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737</v>
      </c>
      <c r="B51" s="4" t="str">
        <f>VLOOKUP(A51,Totaal!$A$2:$H$1359,2,FALSE)</f>
        <v>W17</v>
      </c>
      <c r="C51" s="4" t="str">
        <f>VLOOKUP(A51,Totaal!$A$2:$H$1359,3,FALSE)</f>
        <v>D2</v>
      </c>
      <c r="D51" s="8">
        <f>VLOOKUP(A51,Totaal!$A$2:$H$1359,4,FALSE)</f>
        <v>43476</v>
      </c>
      <c r="E51" s="9">
        <f>VLOOKUP(A51,Totaal!$A$2:$H$1359,5,FALSE)</f>
        <v>0.875</v>
      </c>
      <c r="F51" s="4" t="str">
        <f>VLOOKUP(A51,Totaal!$A$2:$H$1359,6,FALSE)</f>
        <v>Flashguns Heist A</v>
      </c>
      <c r="G51" s="4" t="str">
        <f>VLOOKUP(A51,Totaal!$A$2:$H$1359,7,FALSE)</f>
        <v>Antwerp Phantoms</v>
      </c>
      <c r="H51" s="4" t="str">
        <f>VLOOKUP(A51,Totaal!$A$2:$H$1359,8,FALSE)</f>
        <v>Heist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1201</v>
      </c>
      <c r="B52" s="4" t="str">
        <f>VLOOKUP(A52,Totaal!$A$2:$H$1359,2,FALSE)</f>
        <v>W17</v>
      </c>
      <c r="C52" s="4" t="str">
        <f>VLOOKUP(A52,Totaal!$A$2:$H$1359,3,FALSE)</f>
        <v>REC</v>
      </c>
      <c r="D52" s="8">
        <f>VLOOKUP(A52,Totaal!$A$2:$H$1359,4,FALSE)</f>
        <v>43477</v>
      </c>
      <c r="E52" s="9">
        <f>VLOOKUP(A52,Totaal!$A$2:$H$1359,5,FALSE)</f>
        <v>0.375</v>
      </c>
      <c r="F52" s="4" t="str">
        <f>VLOOKUP(A52,Totaal!$A$2:$H$1359,6,FALSE)</f>
        <v>Hitmen Heist</v>
      </c>
      <c r="G52" s="4" t="str">
        <f>VLOOKUP(A52,Totaal!$A$2:$H$1359,7,FALSE)</f>
        <v>Liedekerke Lions Yellow</v>
      </c>
      <c r="H52" s="4" t="str">
        <f>VLOOKUP(A52,Totaal!$A$2:$H$1359,8,FALSE)</f>
        <v>Heist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672</v>
      </c>
      <c r="B53" s="4" t="str">
        <f>VLOOKUP(A53,Totaal!$A$2:$H$1359,2,FALSE)</f>
        <v>W17</v>
      </c>
      <c r="C53" s="4" t="str">
        <f>VLOOKUP(A53,Totaal!$A$2:$H$1359,3,FALSE)</f>
        <v>D2</v>
      </c>
      <c r="D53" s="8">
        <f>VLOOKUP(A53,Totaal!$A$2:$H$1359,4,FALSE)</f>
        <v>43477</v>
      </c>
      <c r="E53" s="9">
        <f>VLOOKUP(A53,Totaal!$A$2:$H$1359,5,FALSE)</f>
        <v>0.73958333333333337</v>
      </c>
      <c r="F53" s="4" t="str">
        <f>VLOOKUP(A53,Totaal!$A$2:$H$1359,6,FALSE)</f>
        <v>Antwerp Phantoms</v>
      </c>
      <c r="G53" s="4" t="str">
        <f>VLOOKUP(A53,Totaal!$A$2:$H$1359,7,FALSE)</f>
        <v>Eisberen Heist</v>
      </c>
      <c r="H53" s="4" t="str">
        <f>VLOOKUP(A53,Totaal!$A$2:$H$1359,8,FALSE)</f>
        <v>Antwerpen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727</v>
      </c>
      <c r="B54" s="4" t="str">
        <f>VLOOKUP(A54,Totaal!$A$2:$H$1359,2,FALSE)</f>
        <v>W17</v>
      </c>
      <c r="C54" s="4" t="str">
        <f>VLOOKUP(A54,Totaal!$A$2:$H$1359,3,FALSE)</f>
        <v>D2</v>
      </c>
      <c r="D54" s="8">
        <f>VLOOKUP(A54,Totaal!$A$2:$H$1359,4,FALSE)</f>
        <v>43477</v>
      </c>
      <c r="E54" s="9">
        <f>VLOOKUP(A54,Totaal!$A$2:$H$1359,5,FALSE)</f>
        <v>0.45833333333333331</v>
      </c>
      <c r="F54" s="4" t="str">
        <f>VLOOKUP(A54,Totaal!$A$2:$H$1359,6,FALSE)</f>
        <v>Flashguns Heist B</v>
      </c>
      <c r="G54" s="4" t="str">
        <f>VLOOKUP(A54,Totaal!$A$2:$H$1359,7,FALSE)</f>
        <v>Icetigers Turnhout</v>
      </c>
      <c r="H54" s="4" t="str">
        <f>VLOOKUP(A54,Totaal!$A$2:$H$1359,8,FALSE)</f>
        <v>Heist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450</v>
      </c>
      <c r="B55" s="4" t="str">
        <f>VLOOKUP(A55,Totaal!$A$2:$H$1359,2,FALSE)</f>
        <v>W17</v>
      </c>
      <c r="C55" s="4" t="str">
        <f>VLOOKUP(A55,Totaal!$A$2:$H$1359,3,FALSE)</f>
        <v>D1</v>
      </c>
      <c r="D55" s="8">
        <f>VLOOKUP(A55,Totaal!$A$2:$H$1359,4,FALSE)</f>
        <v>43478</v>
      </c>
      <c r="E55" s="9">
        <f>VLOOKUP(A55,Totaal!$A$2:$H$1359,5,FALSE)</f>
        <v>0.74305555555555558</v>
      </c>
      <c r="F55" s="4" t="str">
        <f>VLOOKUP(A55,Totaal!$A$2:$H$1359,6,FALSE)</f>
        <v>Chiefs Leuven</v>
      </c>
      <c r="G55" s="4" t="str">
        <f>VLOOKUP(A55,Totaal!$A$2:$H$1359,7,FALSE)</f>
        <v>Olympia Heist</v>
      </c>
      <c r="H55" s="4" t="str">
        <f>VLOOKUP(A55,Totaal!$A$2:$H$1359,8,FALSE)</f>
        <v>Leuven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501</v>
      </c>
      <c r="B56" s="4" t="str">
        <f>VLOOKUP(A56,Totaal!$A$2:$H$1359,2,FALSE)</f>
        <v>W18</v>
      </c>
      <c r="C56" s="4" t="str">
        <f>VLOOKUP(A56,Totaal!$A$2:$H$1359,3,FALSE)</f>
        <v>D1</v>
      </c>
      <c r="D56" s="8">
        <f>VLOOKUP(A56,Totaal!$A$2:$H$1359,4,FALSE)</f>
        <v>43483</v>
      </c>
      <c r="E56" s="9">
        <f>VLOOKUP(A56,Totaal!$A$2:$H$1359,5,FALSE)</f>
        <v>0.875</v>
      </c>
      <c r="F56" s="4" t="str">
        <f>VLOOKUP(A56,Totaal!$A$2:$H$1359,6,FALSE)</f>
        <v>Olympia Heist</v>
      </c>
      <c r="G56" s="4" t="str">
        <f>VLOOKUP(A56,Totaal!$A$2:$H$1359,7,FALSE)</f>
        <v>Beaufort Knights</v>
      </c>
      <c r="H56" s="4" t="str">
        <f>VLOOKUP(A56,Totaal!$A$2:$H$1359,8,FALSE)</f>
        <v>Heist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721</v>
      </c>
      <c r="B57" s="4" t="str">
        <f>VLOOKUP(A57,Totaal!$A$2:$H$1359,2,FALSE)</f>
        <v>W18</v>
      </c>
      <c r="C57" s="4" t="str">
        <f>VLOOKUP(A57,Totaal!$A$2:$H$1359,3,FALSE)</f>
        <v>D2</v>
      </c>
      <c r="D57" s="8">
        <f>VLOOKUP(A57,Totaal!$A$2:$H$1359,4,FALSE)</f>
        <v>43483</v>
      </c>
      <c r="E57" s="9">
        <f>VLOOKUP(A57,Totaal!$A$2:$H$1359,5,FALSE)</f>
        <v>0.88541666666666663</v>
      </c>
      <c r="F57" s="4" t="str">
        <f>VLOOKUP(A57,Totaal!$A$2:$H$1359,6,FALSE)</f>
        <v>HYC New Stars</v>
      </c>
      <c r="G57" s="4" t="str">
        <f>VLOOKUP(A57,Totaal!$A$2:$H$1359,7,FALSE)</f>
        <v>Flashguns Heist B</v>
      </c>
      <c r="H57" s="4" t="str">
        <f>VLOOKUP(A57,Totaal!$A$2:$H$1359,8,FALSE)</f>
        <v>Herentals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1203</v>
      </c>
      <c r="B58" s="4" t="str">
        <f>VLOOKUP(A58,Totaal!$A$2:$H$1359,2,FALSE)</f>
        <v>W18</v>
      </c>
      <c r="C58" s="4" t="str">
        <f>VLOOKUP(A58,Totaal!$A$2:$H$1359,3,FALSE)</f>
        <v>REC</v>
      </c>
      <c r="D58" s="8">
        <f>VLOOKUP(A58,Totaal!$A$2:$H$1359,4,FALSE)</f>
        <v>43484</v>
      </c>
      <c r="E58" s="9">
        <f>VLOOKUP(A58,Totaal!$A$2:$H$1359,5,FALSE)</f>
        <v>0.375</v>
      </c>
      <c r="F58" s="4" t="str">
        <f>VLOOKUP(A58,Totaal!$A$2:$H$1359,6,FALSE)</f>
        <v>Hitmen Heist</v>
      </c>
      <c r="G58" s="4" t="str">
        <f>VLOOKUP(A58,Totaal!$A$2:$H$1359,7,FALSE)</f>
        <v>Brussels Trouts</v>
      </c>
      <c r="H58" s="4" t="str">
        <f>VLOOKUP(A58,Totaal!$A$2:$H$1359,8,FALSE)</f>
        <v>Heist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683</v>
      </c>
      <c r="B59" s="4" t="str">
        <f>VLOOKUP(A59,Totaal!$A$2:$H$1359,2,FALSE)</f>
        <v>W18</v>
      </c>
      <c r="C59" s="4" t="str">
        <f>VLOOKUP(A59,Totaal!$A$2:$H$1359,3,FALSE)</f>
        <v>D2</v>
      </c>
      <c r="D59" s="8">
        <f>VLOOKUP(A59,Totaal!$A$2:$H$1359,4,FALSE)</f>
        <v>43484</v>
      </c>
      <c r="E59" s="9">
        <f>VLOOKUP(A59,Totaal!$A$2:$H$1359,5,FALSE)</f>
        <v>0.45833333333333331</v>
      </c>
      <c r="F59" s="4" t="str">
        <f>VLOOKUP(A59,Totaal!$A$2:$H$1359,6,FALSE)</f>
        <v>Eisberen Heist</v>
      </c>
      <c r="G59" s="4" t="str">
        <f>VLOOKUP(A59,Totaal!$A$2:$H$1359,7,FALSE)</f>
        <v>Flashguns Heist A</v>
      </c>
      <c r="H59" s="4" t="str">
        <f>VLOOKUP(A59,Totaal!$A$2:$H$1359,8,FALSE)</f>
        <v>Heist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1136</v>
      </c>
      <c r="B60" s="4" t="str">
        <f>VLOOKUP(A60,Totaal!$A$2:$H$1359,2,FALSE)</f>
        <v>W18</v>
      </c>
      <c r="C60" s="4" t="str">
        <f>VLOOKUP(A60,Totaal!$A$2:$H$1359,3,FALSE)</f>
        <v>REC</v>
      </c>
      <c r="D60" s="8">
        <f>VLOOKUP(A60,Totaal!$A$2:$H$1359,4,FALSE)</f>
        <v>43485</v>
      </c>
      <c r="E60" s="9">
        <f>VLOOKUP(A60,Totaal!$A$2:$H$1359,5,FALSE)</f>
        <v>0.74305555555555558</v>
      </c>
      <c r="F60" s="4" t="str">
        <f>VLOOKUP(A60,Totaal!$A$2:$H$1359,6,FALSE)</f>
        <v>Chiefs Leuven</v>
      </c>
      <c r="G60" s="4" t="str">
        <f>VLOOKUP(A60,Totaal!$A$2:$H$1359,7,FALSE)</f>
        <v>Hitmen Heist</v>
      </c>
      <c r="H60" s="4" t="str">
        <f>VLOOKUP(A60,Totaal!$A$2:$H$1359,8,FALSE)</f>
        <v>Leuven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500</v>
      </c>
      <c r="B61" s="4" t="str">
        <f>VLOOKUP(A61,Totaal!$A$2:$H$1359,2,FALSE)</f>
        <v>W18</v>
      </c>
      <c r="C61" s="4" t="str">
        <f>VLOOKUP(A61,Totaal!$A$2:$H$1359,3,FALSE)</f>
        <v>D1</v>
      </c>
      <c r="D61" s="8">
        <f>VLOOKUP(A61,Totaal!$A$2:$H$1359,4,FALSE)</f>
        <v>43485</v>
      </c>
      <c r="E61" s="9">
        <f>VLOOKUP(A61,Totaal!$A$2:$H$1359,5,FALSE)</f>
        <v>0.83333333333333337</v>
      </c>
      <c r="F61" s="4" t="str">
        <f>VLOOKUP(A61,Totaal!$A$2:$H$1359,6,FALSE)</f>
        <v>HYC Comeback Team</v>
      </c>
      <c r="G61" s="4" t="str">
        <f>VLOOKUP(A61,Totaal!$A$2:$H$1359,7,FALSE)</f>
        <v>Olympia Heist</v>
      </c>
      <c r="H61" s="4" t="str">
        <f>VLOOKUP(A61,Totaal!$A$2:$H$1359,8,FALSE)</f>
        <v>Herentals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732</v>
      </c>
      <c r="B62" s="4" t="str">
        <f>VLOOKUP(A62,Totaal!$A$2:$H$1359,2,FALSE)</f>
        <v>W19</v>
      </c>
      <c r="C62" s="4" t="str">
        <f>VLOOKUP(A62,Totaal!$A$2:$H$1359,3,FALSE)</f>
        <v>D2</v>
      </c>
      <c r="D62" s="8">
        <f>VLOOKUP(A62,Totaal!$A$2:$H$1359,4,FALSE)</f>
        <v>43490</v>
      </c>
      <c r="E62" s="9">
        <f>VLOOKUP(A62,Totaal!$A$2:$H$1359,5,FALSE)</f>
        <v>0.875</v>
      </c>
      <c r="F62" s="4" t="str">
        <f>VLOOKUP(A62,Totaal!$A$2:$H$1359,6,FALSE)</f>
        <v>Flashguns Heist A</v>
      </c>
      <c r="G62" s="4" t="str">
        <f>VLOOKUP(A62,Totaal!$A$2:$H$1359,7,FALSE)</f>
        <v>Coldplay Sharks</v>
      </c>
      <c r="H62" s="4" t="str">
        <f>VLOOKUP(A62,Totaal!$A$2:$H$1359,8,FALSE)</f>
        <v>Heist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692</v>
      </c>
      <c r="B63" s="4" t="str">
        <f>VLOOKUP(A63,Totaal!$A$2:$H$1359,2,FALSE)</f>
        <v>W19</v>
      </c>
      <c r="C63" s="4" t="str">
        <f>VLOOKUP(A63,Totaal!$A$2:$H$1359,3,FALSE)</f>
        <v>D2</v>
      </c>
      <c r="D63" s="8">
        <f>VLOOKUP(A63,Totaal!$A$2:$H$1359,4,FALSE)</f>
        <v>43491</v>
      </c>
      <c r="E63" s="9">
        <f>VLOOKUP(A63,Totaal!$A$2:$H$1359,5,FALSE)</f>
        <v>0.45833333333333331</v>
      </c>
      <c r="F63" s="4" t="str">
        <f>VLOOKUP(A63,Totaal!$A$2:$H$1359,6,FALSE)</f>
        <v>Flashguns Heist B</v>
      </c>
      <c r="G63" s="4" t="str">
        <f>VLOOKUP(A63,Totaal!$A$2:$H$1359,7,FALSE)</f>
        <v>Eisberen Heist</v>
      </c>
      <c r="H63" s="4" t="str">
        <f>VLOOKUP(A63,Totaal!$A$2:$H$1359,8,FALSE)</f>
        <v>Heist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502</v>
      </c>
      <c r="B64" s="4" t="str">
        <f>VLOOKUP(A64,Totaal!$A$2:$H$1359,2,FALSE)</f>
        <v>W20</v>
      </c>
      <c r="C64" s="4" t="str">
        <f>VLOOKUP(A64,Totaal!$A$2:$H$1359,3,FALSE)</f>
        <v>D1</v>
      </c>
      <c r="D64" s="8">
        <f>VLOOKUP(A64,Totaal!$A$2:$H$1359,4,FALSE)</f>
        <v>43497</v>
      </c>
      <c r="E64" s="9">
        <f>VLOOKUP(A64,Totaal!$A$2:$H$1359,5,FALSE)</f>
        <v>0.875</v>
      </c>
      <c r="F64" s="4" t="str">
        <f>VLOOKUP(A64,Totaal!$A$2:$H$1359,6,FALSE)</f>
        <v>Olympia Heist</v>
      </c>
      <c r="G64" s="4" t="str">
        <f>VLOOKUP(A64,Totaal!$A$2:$H$1359,7,FALSE)</f>
        <v>Turnhout Tigers</v>
      </c>
      <c r="H64" s="4" t="str">
        <f>VLOOKUP(A64,Totaal!$A$2:$H$1359,8,FALSE)</f>
        <v>Heist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773</v>
      </c>
      <c r="B65" s="4" t="str">
        <f>VLOOKUP(A65,Totaal!$A$2:$H$1359,2,FALSE)</f>
        <v>W20</v>
      </c>
      <c r="C65" s="4" t="str">
        <f>VLOOKUP(A65,Totaal!$A$2:$H$1359,3,FALSE)</f>
        <v>D2</v>
      </c>
      <c r="D65" s="8">
        <f>VLOOKUP(A65,Totaal!$A$2:$H$1359,4,FALSE)</f>
        <v>43498</v>
      </c>
      <c r="E65" s="9">
        <f>VLOOKUP(A65,Totaal!$A$2:$H$1359,5,FALSE)</f>
        <v>0.45833333333333331</v>
      </c>
      <c r="F65" s="4" t="str">
        <f>VLOOKUP(A65,Totaal!$A$2:$H$1359,6,FALSE)</f>
        <v>Eisberen Heist</v>
      </c>
      <c r="G65" s="4" t="str">
        <f>VLOOKUP(A65,Totaal!$A$2:$H$1359,7,FALSE)</f>
        <v>Limburg One</v>
      </c>
      <c r="H65" s="4" t="str">
        <f>VLOOKUP(A65,Totaal!$A$2:$H$1359,8,FALSE)</f>
        <v>Heist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1197</v>
      </c>
      <c r="B66" s="4" t="str">
        <f>VLOOKUP(A66,Totaal!$A$2:$H$1359,2,FALSE)</f>
        <v>W20</v>
      </c>
      <c r="C66" s="4" t="str">
        <f>VLOOKUP(A66,Totaal!$A$2:$H$1359,3,FALSE)</f>
        <v>REC</v>
      </c>
      <c r="D66" s="8">
        <f>VLOOKUP(A66,Totaal!$A$2:$H$1359,4,FALSE)</f>
        <v>43499</v>
      </c>
      <c r="E66" s="9">
        <f>VLOOKUP(A66,Totaal!$A$2:$H$1359,5,FALSE)</f>
        <v>0.83333333333333337</v>
      </c>
      <c r="F66" s="4" t="str">
        <f>VLOOKUP(A66,Totaal!$A$2:$H$1359,6,FALSE)</f>
        <v>Brussels Trouts</v>
      </c>
      <c r="G66" s="4" t="str">
        <f>VLOOKUP(A66,Totaal!$A$2:$H$1359,7,FALSE)</f>
        <v>Hitmen Heist</v>
      </c>
      <c r="H66" s="4" t="str">
        <f>VLOOKUP(A66,Totaal!$A$2:$H$1359,8,FALSE)</f>
        <v>Leuven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673</v>
      </c>
      <c r="B67" s="4" t="str">
        <f>VLOOKUP(A67,Totaal!$A$2:$H$1359,2,FALSE)</f>
        <v>W20</v>
      </c>
      <c r="C67" s="4" t="str">
        <f>VLOOKUP(A67,Totaal!$A$2:$H$1359,3,FALSE)</f>
        <v>D2</v>
      </c>
      <c r="D67" s="8">
        <f>VLOOKUP(A67,Totaal!$A$2:$H$1359,4,FALSE)</f>
        <v>43499</v>
      </c>
      <c r="E67" s="9">
        <f>VLOOKUP(A67,Totaal!$A$2:$H$1359,5,FALSE)</f>
        <v>0.83333333333333337</v>
      </c>
      <c r="F67" s="4" t="str">
        <f>VLOOKUP(A67,Totaal!$A$2:$H$1359,6,FALSE)</f>
        <v>Icetigers Turnhout</v>
      </c>
      <c r="G67" s="4" t="str">
        <f>VLOOKUP(A67,Totaal!$A$2:$H$1359,7,FALSE)</f>
        <v>Flashguns Heist B</v>
      </c>
      <c r="H67" s="4" t="str">
        <f>VLOOKUP(A67,Totaal!$A$2:$H$1359,8,FALSE)</f>
        <v>Turnhout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650</v>
      </c>
      <c r="B68" s="4" t="str">
        <f>VLOOKUP(A68,Totaal!$A$2:$H$1359,2,FALSE)</f>
        <v>W21</v>
      </c>
      <c r="C68" s="4" t="str">
        <f>VLOOKUP(A68,Totaal!$A$2:$H$1359,3,FALSE)</f>
        <v>D2</v>
      </c>
      <c r="D68" s="8">
        <f>VLOOKUP(A68,Totaal!$A$2:$H$1359,4,FALSE)</f>
        <v>43504</v>
      </c>
      <c r="E68" s="9">
        <f>VLOOKUP(A68,Totaal!$A$2:$H$1359,5,FALSE)</f>
        <v>0.88541666666666663</v>
      </c>
      <c r="F68" s="4" t="str">
        <f>VLOOKUP(A68,Totaal!$A$2:$H$1359,6,FALSE)</f>
        <v>HYC New Stars</v>
      </c>
      <c r="G68" s="4" t="str">
        <f>VLOOKUP(A68,Totaal!$A$2:$H$1359,7,FALSE)</f>
        <v>Eisberen Heist</v>
      </c>
      <c r="H68" s="4" t="str">
        <f>VLOOKUP(A68,Totaal!$A$2:$H$1359,8,FALSE)</f>
        <v>Herentals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693</v>
      </c>
      <c r="B69" s="4" t="str">
        <f>VLOOKUP(A69,Totaal!$A$2:$H$1359,2,FALSE)</f>
        <v>W21</v>
      </c>
      <c r="C69" s="4" t="str">
        <f>VLOOKUP(A69,Totaal!$A$2:$H$1359,3,FALSE)</f>
        <v>D2</v>
      </c>
      <c r="D69" s="8">
        <f>VLOOKUP(A69,Totaal!$A$2:$H$1359,4,FALSE)</f>
        <v>43504</v>
      </c>
      <c r="E69" s="9">
        <f>VLOOKUP(A69,Totaal!$A$2:$H$1359,5,FALSE)</f>
        <v>0.875</v>
      </c>
      <c r="F69" s="4" t="str">
        <f>VLOOKUP(A69,Totaal!$A$2:$H$1359,6,FALSE)</f>
        <v>Flashguns Heist A</v>
      </c>
      <c r="G69" s="4" t="str">
        <f>VLOOKUP(A69,Totaal!$A$2:$H$1359,7,FALSE)</f>
        <v>Flashguns Heist B</v>
      </c>
      <c r="H69" s="4" t="str">
        <f>VLOOKUP(A69,Totaal!$A$2:$H$1359,8,FALSE)</f>
        <v>Heist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1205</v>
      </c>
      <c r="B70" s="4" t="str">
        <f>VLOOKUP(A70,Totaal!$A$2:$H$1359,2,FALSE)</f>
        <v>W21</v>
      </c>
      <c r="C70" s="4" t="str">
        <f>VLOOKUP(A70,Totaal!$A$2:$H$1359,3,FALSE)</f>
        <v>REC</v>
      </c>
      <c r="D70" s="8">
        <f>VLOOKUP(A70,Totaal!$A$2:$H$1359,4,FALSE)</f>
        <v>43505</v>
      </c>
      <c r="E70" s="9">
        <f>VLOOKUP(A70,Totaal!$A$2:$H$1359,5,FALSE)</f>
        <v>0.375</v>
      </c>
      <c r="F70" s="4" t="str">
        <f>VLOOKUP(A70,Totaal!$A$2:$H$1359,6,FALSE)</f>
        <v>Hitmen Heist</v>
      </c>
      <c r="G70" s="4" t="str">
        <f>VLOOKUP(A70,Totaal!$A$2:$H$1359,7,FALSE)</f>
        <v>Liedekerke Lions Blue</v>
      </c>
      <c r="H70" s="4" t="str">
        <f>VLOOKUP(A70,Totaal!$A$2:$H$1359,8,FALSE)</f>
        <v>Heist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430</v>
      </c>
      <c r="B71" s="4" t="str">
        <f>VLOOKUP(A71,Totaal!$A$2:$H$1359,2,FALSE)</f>
        <v>W21</v>
      </c>
      <c r="C71" s="4" t="str">
        <f>VLOOKUP(A71,Totaal!$A$2:$H$1359,3,FALSE)</f>
        <v>D1</v>
      </c>
      <c r="D71" s="8">
        <f>VLOOKUP(A71,Totaal!$A$2:$H$1359,4,FALSE)</f>
        <v>43505</v>
      </c>
      <c r="E71" s="9">
        <f>VLOOKUP(A71,Totaal!$A$2:$H$1359,5,FALSE)</f>
        <v>0.88541666666666663</v>
      </c>
      <c r="F71" s="4" t="str">
        <f>VLOOKUP(A71,Totaal!$A$2:$H$1359,6,FALSE)</f>
        <v>Bulldogs Liège</v>
      </c>
      <c r="G71" s="4" t="str">
        <f>VLOOKUP(A71,Totaal!$A$2:$H$1359,7,FALSE)</f>
        <v>Olympia Heist</v>
      </c>
      <c r="H71" s="4" t="str">
        <f>VLOOKUP(A71,Totaal!$A$2:$H$1359,8,FALSE)</f>
        <v>Luik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720</v>
      </c>
      <c r="B72" s="4" t="str">
        <f>VLOOKUP(A72,Totaal!$A$2:$H$1359,2,FALSE)</f>
        <v>W21</v>
      </c>
      <c r="C72" s="4" t="str">
        <f>VLOOKUP(A72,Totaal!$A$2:$H$1359,3,FALSE)</f>
        <v>D2</v>
      </c>
      <c r="D72" s="8">
        <f>VLOOKUP(A72,Totaal!$A$2:$H$1359,4,FALSE)</f>
        <v>43505</v>
      </c>
      <c r="E72" s="9">
        <f>VLOOKUP(A72,Totaal!$A$2:$H$1359,5,FALSE)</f>
        <v>0.45833333333333331</v>
      </c>
      <c r="F72" s="4" t="str">
        <f>VLOOKUP(A72,Totaal!$A$2:$H$1359,6,FALSE)</f>
        <v>Flashguns Heist B</v>
      </c>
      <c r="G72" s="4" t="str">
        <f>VLOOKUP(A72,Totaal!$A$2:$H$1359,7,FALSE)</f>
        <v>Flying Turtles</v>
      </c>
      <c r="H72" s="4" t="str">
        <f>VLOOKUP(A72,Totaal!$A$2:$H$1359,8,FALSE)</f>
        <v>Heist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504</v>
      </c>
      <c r="B73" s="4" t="str">
        <f>VLOOKUP(A73,Totaal!$A$2:$H$1359,2,FALSE)</f>
        <v>W22</v>
      </c>
      <c r="C73" s="4" t="str">
        <f>VLOOKUP(A73,Totaal!$A$2:$H$1359,3,FALSE)</f>
        <v>D1</v>
      </c>
      <c r="D73" s="8">
        <f>VLOOKUP(A73,Totaal!$A$2:$H$1359,4,FALSE)</f>
        <v>43511</v>
      </c>
      <c r="E73" s="9">
        <f>VLOOKUP(A73,Totaal!$A$2:$H$1359,5,FALSE)</f>
        <v>0.875</v>
      </c>
      <c r="F73" s="4" t="str">
        <f>VLOOKUP(A73,Totaal!$A$2:$H$1359,6,FALSE)</f>
        <v>Olympia Heist</v>
      </c>
      <c r="G73" s="4" t="str">
        <f>VLOOKUP(A73,Totaal!$A$2:$H$1359,7,FALSE)</f>
        <v>Antwerp Phantoms</v>
      </c>
      <c r="H73" s="4" t="str">
        <f>VLOOKUP(A73,Totaal!$A$2:$H$1359,8,FALSE)</f>
        <v>Heist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1209</v>
      </c>
      <c r="B74" s="4" t="str">
        <f>VLOOKUP(A74,Totaal!$A$2:$H$1359,2,FALSE)</f>
        <v>W22</v>
      </c>
      <c r="C74" s="4" t="str">
        <f>VLOOKUP(A74,Totaal!$A$2:$H$1359,3,FALSE)</f>
        <v>REC</v>
      </c>
      <c r="D74" s="8">
        <f>VLOOKUP(A74,Totaal!$A$2:$H$1359,4,FALSE)</f>
        <v>43512</v>
      </c>
      <c r="E74" s="9">
        <f>VLOOKUP(A74,Totaal!$A$2:$H$1359,5,FALSE)</f>
        <v>0.375</v>
      </c>
      <c r="F74" s="4" t="str">
        <f>VLOOKUP(A74,Totaal!$A$2:$H$1359,6,FALSE)</f>
        <v>Hitmen Heist</v>
      </c>
      <c r="G74" s="4" t="str">
        <f>VLOOKUP(A74,Totaal!$A$2:$H$1359,7,FALSE)</f>
        <v>Bulldogs Liège Ladies</v>
      </c>
      <c r="H74" s="4" t="str">
        <f>VLOOKUP(A74,Totaal!$A$2:$H$1359,8,FALSE)</f>
        <v>Heist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684</v>
      </c>
      <c r="B75" s="4" t="str">
        <f>VLOOKUP(A75,Totaal!$A$2:$H$1359,2,FALSE)</f>
        <v>W22</v>
      </c>
      <c r="C75" s="4" t="str">
        <f>VLOOKUP(A75,Totaal!$A$2:$H$1359,3,FALSE)</f>
        <v>D2</v>
      </c>
      <c r="D75" s="8">
        <f>VLOOKUP(A75,Totaal!$A$2:$H$1359,4,FALSE)</f>
        <v>43512</v>
      </c>
      <c r="E75" s="9">
        <f>VLOOKUP(A75,Totaal!$A$2:$H$1359,5,FALSE)</f>
        <v>0.45833333333333331</v>
      </c>
      <c r="F75" s="4" t="str">
        <f>VLOOKUP(A75,Totaal!$A$2:$H$1359,6,FALSE)</f>
        <v>Flashguns Heist B</v>
      </c>
      <c r="G75" s="4" t="str">
        <f>VLOOKUP(A75,Totaal!$A$2:$H$1359,7,FALSE)</f>
        <v>HYC New Stars</v>
      </c>
      <c r="H75" s="4" t="str">
        <f>VLOOKUP(A75,Totaal!$A$2:$H$1359,8,FALSE)</f>
        <v>Heist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739</v>
      </c>
      <c r="B76" s="4" t="str">
        <f>VLOOKUP(A76,Totaal!$A$2:$H$1359,2,FALSE)</f>
        <v>W22</v>
      </c>
      <c r="C76" s="4" t="str">
        <f>VLOOKUP(A76,Totaal!$A$2:$H$1359,3,FALSE)</f>
        <v>D2</v>
      </c>
      <c r="D76" s="8">
        <f>VLOOKUP(A76,Totaal!$A$2:$H$1359,4,FALSE)</f>
        <v>43512</v>
      </c>
      <c r="E76" s="9">
        <f>VLOOKUP(A76,Totaal!$A$2:$H$1359,5,FALSE)</f>
        <v>0.85416666666666663</v>
      </c>
      <c r="F76" s="4" t="str">
        <f>VLOOKUP(A76,Totaal!$A$2:$H$1359,6,FALSE)</f>
        <v>Limburg One</v>
      </c>
      <c r="G76" s="4" t="str">
        <f>VLOOKUP(A76,Totaal!$A$2:$H$1359,7,FALSE)</f>
        <v>Eisberen Heist</v>
      </c>
      <c r="H76" s="4" t="str">
        <f>VLOOKUP(A76,Totaal!$A$2:$H$1359,8,FALSE)</f>
        <v>Hasselt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779</v>
      </c>
      <c r="B77" s="4" t="str">
        <f>VLOOKUP(A77,Totaal!$A$2:$H$1359,2,FALSE)</f>
        <v>W22</v>
      </c>
      <c r="C77" s="4" t="str">
        <f>VLOOKUP(A77,Totaal!$A$2:$H$1359,3,FALSE)</f>
        <v>D2</v>
      </c>
      <c r="D77" s="8">
        <f>VLOOKUP(A77,Totaal!$A$2:$H$1359,4,FALSE)</f>
        <v>43512</v>
      </c>
      <c r="E77" s="9">
        <f>VLOOKUP(A77,Totaal!$A$2:$H$1359,5,FALSE)</f>
        <v>0.86458333333333337</v>
      </c>
      <c r="F77" s="4" t="str">
        <f>VLOOKUP(A77,Totaal!$A$2:$H$1359,6,FALSE)</f>
        <v>Coldplay Sharks</v>
      </c>
      <c r="G77" s="4" t="str">
        <f>VLOOKUP(A77,Totaal!$A$2:$H$1359,7,FALSE)</f>
        <v>Flashguns Heist A</v>
      </c>
      <c r="H77" s="4" t="str">
        <f>VLOOKUP(A77,Totaal!$A$2:$H$1359,8,FALSE)</f>
        <v>Mechelen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772</v>
      </c>
      <c r="B78" s="4" t="str">
        <f>VLOOKUP(A78,Totaal!$A$2:$H$1359,2,FALSE)</f>
        <v>W23</v>
      </c>
      <c r="C78" s="4" t="str">
        <f>VLOOKUP(A78,Totaal!$A$2:$H$1359,3,FALSE)</f>
        <v>D2</v>
      </c>
      <c r="D78" s="8">
        <f>VLOOKUP(A78,Totaal!$A$2:$H$1359,4,FALSE)</f>
        <v>43518</v>
      </c>
      <c r="E78" s="9">
        <f>VLOOKUP(A78,Totaal!$A$2:$H$1359,5,FALSE)</f>
        <v>0.875</v>
      </c>
      <c r="F78" s="4" t="str">
        <f>VLOOKUP(A78,Totaal!$A$2:$H$1359,6,FALSE)</f>
        <v>Flashguns Heist A</v>
      </c>
      <c r="G78" s="4" t="str">
        <f>VLOOKUP(A78,Totaal!$A$2:$H$1359,7,FALSE)</f>
        <v>Limburg One</v>
      </c>
      <c r="H78" s="4" t="str">
        <f>VLOOKUP(A78,Totaal!$A$2:$H$1359,8,FALSE)</f>
        <v>Heist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1219</v>
      </c>
      <c r="B79" s="4" t="str">
        <f>VLOOKUP(A79,Totaal!$A$2:$H$1359,2,FALSE)</f>
        <v>W23</v>
      </c>
      <c r="C79" s="4" t="str">
        <f>VLOOKUP(A79,Totaal!$A$2:$H$1359,3,FALSE)</f>
        <v>REC</v>
      </c>
      <c r="D79" s="8">
        <f>VLOOKUP(A79,Totaal!$A$2:$H$1359,4,FALSE)</f>
        <v>43519</v>
      </c>
      <c r="E79" s="9">
        <f>VLOOKUP(A79,Totaal!$A$2:$H$1359,5,FALSE)</f>
        <v>0.73958333333333337</v>
      </c>
      <c r="F79" s="4" t="str">
        <f>VLOOKUP(A79,Totaal!$A$2:$H$1359,6,FALSE)</f>
        <v>Antwerp Phantoms Ice Holes</v>
      </c>
      <c r="G79" s="4" t="str">
        <f>VLOOKUP(A79,Totaal!$A$2:$H$1359,7,FALSE)</f>
        <v>Hitmen Heist</v>
      </c>
      <c r="H79" s="4" t="str">
        <f>VLOOKUP(A79,Totaal!$A$2:$H$1359,8,FALSE)</f>
        <v>Antwerpen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655</v>
      </c>
      <c r="B80" s="4" t="str">
        <f>VLOOKUP(A80,Totaal!$A$2:$H$1359,2,FALSE)</f>
        <v>W23</v>
      </c>
      <c r="C80" s="4" t="str">
        <f>VLOOKUP(A80,Totaal!$A$2:$H$1359,3,FALSE)</f>
        <v>D2</v>
      </c>
      <c r="D80" s="8">
        <f>VLOOKUP(A80,Totaal!$A$2:$H$1359,4,FALSE)</f>
        <v>43519</v>
      </c>
      <c r="E80" s="9">
        <f>VLOOKUP(A80,Totaal!$A$2:$H$1359,5,FALSE)</f>
        <v>0.45833333333333331</v>
      </c>
      <c r="F80" s="4" t="str">
        <f>VLOOKUP(A80,Totaal!$A$2:$H$1359,6,FALSE)</f>
        <v>Eisberen Heist</v>
      </c>
      <c r="G80" s="4" t="str">
        <f>VLOOKUP(A80,Totaal!$A$2:$H$1359,7,FALSE)</f>
        <v>Antwerp Phantoms</v>
      </c>
      <c r="H80" s="4" t="str">
        <f>VLOOKUP(A80,Totaal!$A$2:$H$1359,8,FALSE)</f>
        <v>Heist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674</v>
      </c>
      <c r="B81" s="4" t="str">
        <f>VLOOKUP(A81,Totaal!$A$2:$H$1359,2,FALSE)</f>
        <v>W24</v>
      </c>
      <c r="C81" s="4" t="str">
        <f>VLOOKUP(A81,Totaal!$A$2:$H$1359,3,FALSE)</f>
        <v>D2</v>
      </c>
      <c r="D81" s="8">
        <f>VLOOKUP(A81,Totaal!$A$2:$H$1359,4,FALSE)</f>
        <v>43525</v>
      </c>
      <c r="E81" s="9">
        <f>VLOOKUP(A81,Totaal!$A$2:$H$1359,5,FALSE)</f>
        <v>0.875</v>
      </c>
      <c r="F81" s="4" t="str">
        <f>VLOOKUP(A81,Totaal!$A$2:$H$1359,6,FALSE)</f>
        <v>Eisberen Heist</v>
      </c>
      <c r="G81" s="4" t="str">
        <f>VLOOKUP(A81,Totaal!$A$2:$H$1359,7,FALSE)</f>
        <v>HYC Old Stars</v>
      </c>
      <c r="H81" s="4" t="str">
        <f>VLOOKUP(A81,Totaal!$A$2:$H$1359,8,FALSE)</f>
        <v>Heist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1206</v>
      </c>
      <c r="B82" s="4" t="str">
        <f>VLOOKUP(A82,Totaal!$A$2:$H$1359,2,FALSE)</f>
        <v>W24</v>
      </c>
      <c r="C82" s="4" t="str">
        <f>VLOOKUP(A82,Totaal!$A$2:$H$1359,3,FALSE)</f>
        <v>REC</v>
      </c>
      <c r="D82" s="8">
        <f>VLOOKUP(A82,Totaal!$A$2:$H$1359,4,FALSE)</f>
        <v>43526</v>
      </c>
      <c r="E82" s="9">
        <f>VLOOKUP(A82,Totaal!$A$2:$H$1359,5,FALSE)</f>
        <v>0.45833333333333331</v>
      </c>
      <c r="F82" s="4" t="str">
        <f>VLOOKUP(A82,Totaal!$A$2:$H$1359,6,FALSE)</f>
        <v>Hitmen Heist</v>
      </c>
      <c r="G82" s="4" t="str">
        <f>VLOOKUP(A82,Totaal!$A$2:$H$1359,7,FALSE)</f>
        <v>Bulldogs Liège</v>
      </c>
      <c r="H82" s="4" t="str">
        <f>VLOOKUP(A82,Totaal!$A$2:$H$1359,8,FALSE)</f>
        <v>Heist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470</v>
      </c>
      <c r="B83" s="4" t="str">
        <f>VLOOKUP(A83,Totaal!$A$2:$H$1359,2,FALSE)</f>
        <v>W24</v>
      </c>
      <c r="C83" s="4" t="str">
        <f>VLOOKUP(A83,Totaal!$A$2:$H$1359,3,FALSE)</f>
        <v>D1</v>
      </c>
      <c r="D83" s="8">
        <f>VLOOKUP(A83,Totaal!$A$2:$H$1359,4,FALSE)</f>
        <v>43526</v>
      </c>
      <c r="E83" s="9">
        <f>VLOOKUP(A83,Totaal!$A$2:$H$1359,5,FALSE)</f>
        <v>0.8125</v>
      </c>
      <c r="F83" s="4" t="str">
        <f>VLOOKUP(A83,Totaal!$A$2:$H$1359,6,FALSE)</f>
        <v>Charleroi Red Roosters</v>
      </c>
      <c r="G83" s="4" t="str">
        <f>VLOOKUP(A83,Totaal!$A$2:$H$1359,7,FALSE)</f>
        <v>Olympia Heist</v>
      </c>
      <c r="H83" s="4" t="str">
        <f>VLOOKUP(A83,Totaal!$A$2:$H$1359,8,FALSE)</f>
        <v>Charleroi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506</v>
      </c>
      <c r="B84" s="4" t="str">
        <f>VLOOKUP(A84,Totaal!$A$2:$H$1359,2,FALSE)</f>
        <v>W25</v>
      </c>
      <c r="C84" s="4" t="str">
        <f>VLOOKUP(A84,Totaal!$A$2:$H$1359,3,FALSE)</f>
        <v>D1</v>
      </c>
      <c r="D84" s="8">
        <f>VLOOKUP(A84,Totaal!$A$2:$H$1359,4,FALSE)</f>
        <v>43532</v>
      </c>
      <c r="E84" s="9">
        <f>VLOOKUP(A84,Totaal!$A$2:$H$1359,5,FALSE)</f>
        <v>0.875</v>
      </c>
      <c r="F84" s="4" t="str">
        <f>VLOOKUP(A84,Totaal!$A$2:$H$1359,6,FALSE)</f>
        <v>Olympia Heist</v>
      </c>
      <c r="G84" s="4" t="str">
        <f>VLOOKUP(A84,Totaal!$A$2:$H$1359,7,FALSE)</f>
        <v>Coldplay Sharks</v>
      </c>
      <c r="H84" s="4" t="str">
        <f>VLOOKUP(A84,Totaal!$A$2:$H$1359,8,FALSE)</f>
        <v>Heist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697</v>
      </c>
      <c r="B85" s="4" t="str">
        <f>VLOOKUP(A85,Totaal!$A$2:$H$1359,2,FALSE)</f>
        <v>W25</v>
      </c>
      <c r="C85" s="4" t="str">
        <f>VLOOKUP(A85,Totaal!$A$2:$H$1359,3,FALSE)</f>
        <v>D2</v>
      </c>
      <c r="D85" s="8">
        <f>VLOOKUP(A85,Totaal!$A$2:$H$1359,4,FALSE)</f>
        <v>43533</v>
      </c>
      <c r="E85" s="9">
        <f>VLOOKUP(A85,Totaal!$A$2:$H$1359,5,FALSE)</f>
        <v>0.875</v>
      </c>
      <c r="F85" s="4" t="str">
        <f>VLOOKUP(A85,Totaal!$A$2:$H$1359,6,FALSE)</f>
        <v>HYC Old Stars</v>
      </c>
      <c r="G85" s="4" t="str">
        <f>VLOOKUP(A85,Totaal!$A$2:$H$1359,7,FALSE)</f>
        <v>Flashguns Heist A</v>
      </c>
      <c r="H85" s="4" t="str">
        <f>VLOOKUP(A85,Totaal!$A$2:$H$1359,8,FALSE)</f>
        <v>Herentals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775</v>
      </c>
      <c r="B86" s="4" t="str">
        <f>VLOOKUP(A86,Totaal!$A$2:$H$1359,2,FALSE)</f>
        <v>W25</v>
      </c>
      <c r="C86" s="4" t="str">
        <f>VLOOKUP(A86,Totaal!$A$2:$H$1359,3,FALSE)</f>
        <v>D2</v>
      </c>
      <c r="D86" s="8">
        <f>VLOOKUP(A86,Totaal!$A$2:$H$1359,4,FALSE)</f>
        <v>43533</v>
      </c>
      <c r="E86" s="9">
        <f>VLOOKUP(A86,Totaal!$A$2:$H$1359,5,FALSE)</f>
        <v>0.45833333333333331</v>
      </c>
      <c r="F86" s="4" t="str">
        <f>VLOOKUP(A86,Totaal!$A$2:$H$1359,6,FALSE)</f>
        <v>Flashguns Heist B</v>
      </c>
      <c r="G86" s="4" t="str">
        <f>VLOOKUP(A86,Totaal!$A$2:$H$1359,7,FALSE)</f>
        <v>Charleroi Red Roosters</v>
      </c>
      <c r="H86" s="4" t="str">
        <f>VLOOKUP(A86,Totaal!$A$2:$H$1359,8,FALSE)</f>
        <v>Heist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1230</v>
      </c>
      <c r="B87" s="4" t="str">
        <f>VLOOKUP(A87,Totaal!$A$2:$H$1359,2,FALSE)</f>
        <v>W25</v>
      </c>
      <c r="C87" s="4" t="str">
        <f>VLOOKUP(A87,Totaal!$A$2:$H$1359,3,FALSE)</f>
        <v>REC</v>
      </c>
      <c r="D87" s="8">
        <f>VLOOKUP(A87,Totaal!$A$2:$H$1359,4,FALSE)</f>
        <v>43533</v>
      </c>
      <c r="E87" s="9">
        <f>VLOOKUP(A87,Totaal!$A$2:$H$1359,5,FALSE)</f>
        <v>0.375</v>
      </c>
      <c r="F87" s="4" t="str">
        <f>VLOOKUP(A87,Totaal!$A$2:$H$1359,6,FALSE)</f>
        <v>Hitmen Heist</v>
      </c>
      <c r="G87" s="4" t="str">
        <f>VLOOKUP(A87,Totaal!$A$2:$H$1359,7,FALSE)</f>
        <v>Antwerp Phantoms Ice Holes</v>
      </c>
      <c r="H87" s="4" t="str">
        <f>VLOOKUP(A87,Totaal!$A$2:$H$1359,8,FALSE)</f>
        <v>Heist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659</v>
      </c>
      <c r="B88" s="4" t="str">
        <f>VLOOKUP(A88,Totaal!$A$2:$H$1359,2,FALSE)</f>
        <v>W25</v>
      </c>
      <c r="C88" s="4" t="str">
        <f>VLOOKUP(A88,Totaal!$A$2:$H$1359,3,FALSE)</f>
        <v>D2</v>
      </c>
      <c r="D88" s="8">
        <f>VLOOKUP(A88,Totaal!$A$2:$H$1359,4,FALSE)</f>
        <v>43534</v>
      </c>
      <c r="E88" s="9">
        <f>VLOOKUP(A88,Totaal!$A$2:$H$1359,5,FALSE)</f>
        <v>0.82291666666666663</v>
      </c>
      <c r="F88" s="4" t="str">
        <f>VLOOKUP(A88,Totaal!$A$2:$H$1359,6,FALSE)</f>
        <v>Flying Turtles</v>
      </c>
      <c r="G88" s="4" t="str">
        <f>VLOOKUP(A88,Totaal!$A$2:$H$1359,7,FALSE)</f>
        <v>Flashguns Heist A</v>
      </c>
      <c r="H88" s="4" t="str">
        <f>VLOOKUP(A88,Totaal!$A$2:$H$1359,8,FALSE)</f>
        <v>Leuven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717</v>
      </c>
      <c r="B89" s="4" t="str">
        <f>VLOOKUP(A89,Totaal!$A$2:$H$1359,2,FALSE)</f>
        <v>W25</v>
      </c>
      <c r="C89" s="4" t="str">
        <f>VLOOKUP(A89,Totaal!$A$2:$H$1359,3,FALSE)</f>
        <v>D2</v>
      </c>
      <c r="D89" s="8">
        <f>VLOOKUP(A89,Totaal!$A$2:$H$1359,4,FALSE)</f>
        <v>43534</v>
      </c>
      <c r="E89" s="9">
        <f>VLOOKUP(A89,Totaal!$A$2:$H$1359,5,FALSE)</f>
        <v>0.8125</v>
      </c>
      <c r="F89" s="4" t="str">
        <f>VLOOKUP(A89,Totaal!$A$2:$H$1359,6,FALSE)</f>
        <v>Charleroi Red Roosters</v>
      </c>
      <c r="G89" s="4" t="str">
        <f>VLOOKUP(A89,Totaal!$A$2:$H$1359,7,FALSE)</f>
        <v>Flashguns Heist B</v>
      </c>
      <c r="H89" s="4" t="str">
        <f>VLOOKUP(A89,Totaal!$A$2:$H$1359,8,FALSE)</f>
        <v>Charleroi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762</v>
      </c>
      <c r="B90" s="4" t="str">
        <f>VLOOKUP(A90,Totaal!$A$2:$H$1359,2,FALSE)</f>
        <v>W25</v>
      </c>
      <c r="C90" s="4" t="str">
        <f>VLOOKUP(A90,Totaal!$A$2:$H$1359,3,FALSE)</f>
        <v>D2</v>
      </c>
      <c r="D90" s="8">
        <f>VLOOKUP(A90,Totaal!$A$2:$H$1359,4,FALSE)</f>
        <v>43534</v>
      </c>
      <c r="E90" s="9">
        <f>VLOOKUP(A90,Totaal!$A$2:$H$1359,5,FALSE)</f>
        <v>0.86458333333333337</v>
      </c>
      <c r="F90" s="4" t="str">
        <f>VLOOKUP(A90,Totaal!$A$2:$H$1359,6,FALSE)</f>
        <v>Coldplay Sharks</v>
      </c>
      <c r="G90" s="4" t="str">
        <f>VLOOKUP(A90,Totaal!$A$2:$H$1359,7,FALSE)</f>
        <v>Eisberen Heist</v>
      </c>
      <c r="H90" s="4" t="str">
        <f>VLOOKUP(A90,Totaal!$A$2:$H$1359,8,FALSE)</f>
        <v>Mechelen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695</v>
      </c>
      <c r="B91" s="4" t="str">
        <f>VLOOKUP(A91,Totaal!$A$2:$H$1359,2,FALSE)</f>
        <v>W26</v>
      </c>
      <c r="C91" s="4" t="str">
        <f>VLOOKUP(A91,Totaal!$A$2:$H$1359,3,FALSE)</f>
        <v>D2</v>
      </c>
      <c r="D91" s="8">
        <f>VLOOKUP(A91,Totaal!$A$2:$H$1359,4,FALSE)</f>
        <v>43540</v>
      </c>
      <c r="E91" s="9">
        <f>VLOOKUP(A91,Totaal!$A$2:$H$1359,5,FALSE)</f>
        <v>0.8125</v>
      </c>
      <c r="F91" s="4" t="str">
        <f>VLOOKUP(A91,Totaal!$A$2:$H$1359,6,FALSE)</f>
        <v>Chiefs Leuven</v>
      </c>
      <c r="G91" s="4" t="str">
        <f>VLOOKUP(A91,Totaal!$A$2:$H$1359,7,FALSE)</f>
        <v>Flashguns Heist A</v>
      </c>
      <c r="H91" s="4" t="str">
        <f>VLOOKUP(A91,Totaal!$A$2:$H$1359,8,FALSE)</f>
        <v>Leuven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666</v>
      </c>
      <c r="B92" s="4" t="str">
        <f>VLOOKUP(A92,Totaal!$A$2:$H$1359,2,FALSE)</f>
        <v>W27</v>
      </c>
      <c r="C92" s="4" t="str">
        <f>VLOOKUP(A92,Totaal!$A$2:$H$1359,3,FALSE)</f>
        <v>D2</v>
      </c>
      <c r="D92" s="8">
        <f>VLOOKUP(A92,Totaal!$A$2:$H$1359,4,FALSE)</f>
        <v>43546</v>
      </c>
      <c r="E92" s="9">
        <f>VLOOKUP(A92,Totaal!$A$2:$H$1359,5,FALSE)</f>
        <v>0.88541666666666663</v>
      </c>
      <c r="F92" s="4" t="str">
        <f>VLOOKUP(A92,Totaal!$A$2:$H$1359,6,FALSE)</f>
        <v>HYC New Stars</v>
      </c>
      <c r="G92" s="4" t="str">
        <f>VLOOKUP(A92,Totaal!$A$2:$H$1359,7,FALSE)</f>
        <v>Flashguns Heist A</v>
      </c>
      <c r="H92" s="4" t="str">
        <f>VLOOKUP(A92,Totaal!$A$2:$H$1359,8,FALSE)</f>
        <v>Herentals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509</v>
      </c>
      <c r="B93" s="4" t="str">
        <f>VLOOKUP(A93,Totaal!$A$2:$H$1359,2,FALSE)</f>
        <v>W27</v>
      </c>
      <c r="C93" s="4" t="str">
        <f>VLOOKUP(A93,Totaal!$A$2:$H$1359,3,FALSE)</f>
        <v>D1</v>
      </c>
      <c r="D93" s="8">
        <f>VLOOKUP(A93,Totaal!$A$2:$H$1359,4,FALSE)</f>
        <v>43546</v>
      </c>
      <c r="E93" s="9">
        <f>VLOOKUP(A93,Totaal!$A$2:$H$1359,5,FALSE)</f>
        <v>0.875</v>
      </c>
      <c r="F93" s="4" t="str">
        <f>VLOOKUP(A93,Totaal!$A$2:$H$1359,6,FALSE)</f>
        <v>Olympia Heist</v>
      </c>
      <c r="G93" s="4" t="str">
        <f>VLOOKUP(A93,Totaal!$A$2:$H$1359,7,FALSE)</f>
        <v>HYC Toekomstteam</v>
      </c>
      <c r="H93" s="4" t="str">
        <f>VLOOKUP(A93,Totaal!$A$2:$H$1359,8,FALSE)</f>
        <v>Heist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1207</v>
      </c>
      <c r="B94" s="4" t="str">
        <f>VLOOKUP(A94,Totaal!$A$2:$H$1359,2,FALSE)</f>
        <v>W27</v>
      </c>
      <c r="C94" s="4" t="str">
        <f>VLOOKUP(A94,Totaal!$A$2:$H$1359,3,FALSE)</f>
        <v>REC</v>
      </c>
      <c r="D94" s="8">
        <f>VLOOKUP(A94,Totaal!$A$2:$H$1359,4,FALSE)</f>
        <v>43547</v>
      </c>
      <c r="E94" s="9">
        <f>VLOOKUP(A94,Totaal!$A$2:$H$1359,5,FALSE)</f>
        <v>0.375</v>
      </c>
      <c r="F94" s="4" t="str">
        <f>VLOOKUP(A94,Totaal!$A$2:$H$1359,6,FALSE)</f>
        <v>Hitmen Heist</v>
      </c>
      <c r="G94" s="4" t="str">
        <f>VLOOKUP(A94,Totaal!$A$2:$H$1359,7,FALSE)</f>
        <v>Mighty Penguins</v>
      </c>
      <c r="H94" s="4" t="str">
        <f>VLOOKUP(A94,Totaal!$A$2:$H$1359,8,FALSE)</f>
        <v>Heist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736</v>
      </c>
      <c r="B95" s="4" t="str">
        <f>VLOOKUP(A95,Totaal!$A$2:$H$1359,2,FALSE)</f>
        <v>W27</v>
      </c>
      <c r="C95" s="4" t="str">
        <f>VLOOKUP(A95,Totaal!$A$2:$H$1359,3,FALSE)</f>
        <v>D2</v>
      </c>
      <c r="D95" s="8">
        <f>VLOOKUP(A95,Totaal!$A$2:$H$1359,4,FALSE)</f>
        <v>43547</v>
      </c>
      <c r="E95" s="9">
        <f>VLOOKUP(A95,Totaal!$A$2:$H$1359,5,FALSE)</f>
        <v>0.45833333333333331</v>
      </c>
      <c r="F95" s="4" t="str">
        <f>VLOOKUP(A95,Totaal!$A$2:$H$1359,6,FALSE)</f>
        <v>Flashguns Heist B</v>
      </c>
      <c r="G95" s="4" t="str">
        <f>VLOOKUP(A95,Totaal!$A$2:$H$1359,7,FALSE)</f>
        <v>Antwerp Phantoms</v>
      </c>
      <c r="H95" s="4" t="str">
        <f>VLOOKUP(A95,Totaal!$A$2:$H$1359,8,FALSE)</f>
        <v>Heist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660</v>
      </c>
      <c r="B96" s="4" t="str">
        <f>VLOOKUP(A96,Totaal!$A$2:$H$1359,2,FALSE)</f>
        <v>W28</v>
      </c>
      <c r="C96" s="4" t="str">
        <f>VLOOKUP(A96,Totaal!$A$2:$H$1359,3,FALSE)</f>
        <v>D2</v>
      </c>
      <c r="D96" s="8">
        <f>VLOOKUP(A96,Totaal!$A$2:$H$1359,4,FALSE)</f>
        <v>43553</v>
      </c>
      <c r="E96" s="9">
        <f>VLOOKUP(A96,Totaal!$A$2:$H$1359,5,FALSE)</f>
        <v>0.875</v>
      </c>
      <c r="F96" s="4" t="str">
        <f>VLOOKUP(A96,Totaal!$A$2:$H$1359,6,FALSE)</f>
        <v>Flashguns Heist A</v>
      </c>
      <c r="G96" s="4" t="str">
        <f>VLOOKUP(A96,Totaal!$A$2:$H$1359,7,FALSE)</f>
        <v>Icetigers Turnhout</v>
      </c>
      <c r="H96" s="4" t="str">
        <f>VLOOKUP(A96,Totaal!$A$2:$H$1359,8,FALSE)</f>
        <v>Heist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662</v>
      </c>
      <c r="B97" s="4" t="str">
        <f>VLOOKUP(A97,Totaal!$A$2:$H$1359,2,FALSE)</f>
        <v>W28</v>
      </c>
      <c r="C97" s="4" t="str">
        <f>VLOOKUP(A97,Totaal!$A$2:$H$1359,3,FALSE)</f>
        <v>D2</v>
      </c>
      <c r="D97" s="8">
        <f>VLOOKUP(A97,Totaal!$A$2:$H$1359,4,FALSE)</f>
        <v>43554</v>
      </c>
      <c r="E97" s="9">
        <f>VLOOKUP(A97,Totaal!$A$2:$H$1359,5,FALSE)</f>
        <v>0.8125</v>
      </c>
      <c r="F97" s="4" t="str">
        <f>VLOOKUP(A97,Totaal!$A$2:$H$1359,6,FALSE)</f>
        <v>Chiefs Leuven</v>
      </c>
      <c r="G97" s="4" t="str">
        <f>VLOOKUP(A97,Totaal!$A$2:$H$1359,7,FALSE)</f>
        <v>Flashguns Heist B</v>
      </c>
      <c r="H97" s="4" t="str">
        <f>VLOOKUP(A97,Totaal!$A$2:$H$1359,8,FALSE)</f>
        <v>Leuven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770</v>
      </c>
      <c r="B98" s="4" t="str">
        <f>VLOOKUP(A98,Totaal!$A$2:$H$1359,2,FALSE)</f>
        <v>W28</v>
      </c>
      <c r="C98" s="4" t="str">
        <f>VLOOKUP(A98,Totaal!$A$2:$H$1359,3,FALSE)</f>
        <v>D2</v>
      </c>
      <c r="D98" s="8">
        <f>VLOOKUP(A98,Totaal!$A$2:$H$1359,4,FALSE)</f>
        <v>43554</v>
      </c>
      <c r="E98" s="9">
        <f>VLOOKUP(A98,Totaal!$A$2:$H$1359,5,FALSE)</f>
        <v>0.45833333333333331</v>
      </c>
      <c r="F98" s="4" t="str">
        <f>VLOOKUP(A98,Totaal!$A$2:$H$1359,6,FALSE)</f>
        <v>Eisberen Heist</v>
      </c>
      <c r="G98" s="4" t="str">
        <f>VLOOKUP(A98,Totaal!$A$2:$H$1359,7,FALSE)</f>
        <v>Charleroi Red Roosters</v>
      </c>
      <c r="H98" s="4" t="str">
        <f>VLOOKUP(A98,Totaal!$A$2:$H$1359,8,FALSE)</f>
        <v>Heist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460</v>
      </c>
      <c r="B99" s="4" t="str">
        <f>VLOOKUP(A99,Totaal!$A$2:$H$1359,2,FALSE)</f>
        <v>W28</v>
      </c>
      <c r="C99" s="4" t="str">
        <f>VLOOKUP(A99,Totaal!$A$2:$H$1359,3,FALSE)</f>
        <v>D1</v>
      </c>
      <c r="D99" s="8">
        <f>VLOOKUP(A99,Totaal!$A$2:$H$1359,4,FALSE)</f>
        <v>43554</v>
      </c>
      <c r="E99" s="9">
        <f>VLOOKUP(A99,Totaal!$A$2:$H$1359,5,FALSE)</f>
        <v>0.86458333333333337</v>
      </c>
      <c r="F99" s="4" t="str">
        <f>VLOOKUP(A99,Totaal!$A$2:$H$1359,6,FALSE)</f>
        <v>Coldplay Sharks</v>
      </c>
      <c r="G99" s="4" t="str">
        <f>VLOOKUP(A99,Totaal!$A$2:$H$1359,7,FALSE)</f>
        <v>Olympia Heist</v>
      </c>
      <c r="H99" s="4" t="str">
        <f>VLOOKUP(A99,Totaal!$A$2:$H$1359,8,FALSE)</f>
        <v>Mechelen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1130</v>
      </c>
      <c r="B100" s="4" t="str">
        <f>VLOOKUP(A100,Totaal!$A$2:$H$1359,2,FALSE)</f>
        <v>W28</v>
      </c>
      <c r="C100" s="4" t="str">
        <f>VLOOKUP(A100,Totaal!$A$2:$H$1359,3,FALSE)</f>
        <v>REC</v>
      </c>
      <c r="D100" s="8">
        <f>VLOOKUP(A100,Totaal!$A$2:$H$1359,4,FALSE)</f>
        <v>43554</v>
      </c>
      <c r="E100" s="9">
        <f>VLOOKUP(A100,Totaal!$A$2:$H$1359,5,FALSE)</f>
        <v>0.73958333333333337</v>
      </c>
      <c r="F100" s="4" t="str">
        <f>VLOOKUP(A100,Totaal!$A$2:$H$1359,6,FALSE)</f>
        <v>Antwerp Phantoms A</v>
      </c>
      <c r="G100" s="4" t="str">
        <f>VLOOKUP(A100,Totaal!$A$2:$H$1359,7,FALSE)</f>
        <v>Hitmen Heist</v>
      </c>
      <c r="H100" s="4" t="str">
        <f>VLOOKUP(A100,Totaal!$A$2:$H$1359,8,FALSE)</f>
        <v>Antwerpen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656</v>
      </c>
      <c r="B101" s="4" t="str">
        <f>VLOOKUP(A101,Totaal!$A$2:$H$1359,2,FALSE)</f>
        <v>W29</v>
      </c>
      <c r="C101" s="4" t="str">
        <f>VLOOKUP(A101,Totaal!$A$2:$H$1359,3,FALSE)</f>
        <v>D2</v>
      </c>
      <c r="D101" s="8">
        <f>VLOOKUP(A101,Totaal!$A$2:$H$1359,4,FALSE)</f>
        <v>43560</v>
      </c>
      <c r="E101" s="9">
        <f>VLOOKUP(A101,Totaal!$A$2:$H$1359,5,FALSE)</f>
        <v>0.875</v>
      </c>
      <c r="F101" s="4" t="str">
        <f>VLOOKUP(A101,Totaal!$A$2:$H$1359,6,FALSE)</f>
        <v>Flashguns Heist B</v>
      </c>
      <c r="G101" s="4" t="str">
        <f>VLOOKUP(A101,Totaal!$A$2:$H$1359,7,FALSE)</f>
        <v>Limburg One</v>
      </c>
      <c r="H101" s="4" t="str">
        <f>VLOOKUP(A101,Totaal!$A$2:$H$1359,8,FALSE)</f>
        <v>Heist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710</v>
      </c>
      <c r="B102" s="4" t="str">
        <f>VLOOKUP(A102,Totaal!$A$2:$H$1359,2,FALSE)</f>
        <v>W29</v>
      </c>
      <c r="C102" s="4" t="str">
        <f>VLOOKUP(A102,Totaal!$A$2:$H$1359,3,FALSE)</f>
        <v>D2</v>
      </c>
      <c r="D102" s="8">
        <f>VLOOKUP(A102,Totaal!$A$2:$H$1359,4,FALSE)</f>
        <v>43561</v>
      </c>
      <c r="E102" s="9">
        <f>VLOOKUP(A102,Totaal!$A$2:$H$1359,5,FALSE)</f>
        <v>0.45833333333333331</v>
      </c>
      <c r="F102" s="4" t="str">
        <f>VLOOKUP(A102,Totaal!$A$2:$H$1359,6,FALSE)</f>
        <v>Eisberen Heist</v>
      </c>
      <c r="G102" s="4" t="str">
        <f>VLOOKUP(A102,Totaal!$A$2:$H$1359,7,FALSE)</f>
        <v>Flying Turtles</v>
      </c>
      <c r="H102" s="4" t="str">
        <f>VLOOKUP(A102,Totaal!$A$2:$H$1359,8,FALSE)</f>
        <v>Heist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1186</v>
      </c>
      <c r="B103" s="4" t="str">
        <f>VLOOKUP(A103,Totaal!$A$2:$H$1359,2,FALSE)</f>
        <v>W29</v>
      </c>
      <c r="C103" s="4" t="str">
        <f>VLOOKUP(A103,Totaal!$A$2:$H$1359,3,FALSE)</f>
        <v>REC</v>
      </c>
      <c r="D103" s="8">
        <f>VLOOKUP(A103,Totaal!$A$2:$H$1359,4,FALSE)</f>
        <v>43561</v>
      </c>
      <c r="E103" s="9">
        <f>VLOOKUP(A103,Totaal!$A$2:$H$1359,5,FALSE)</f>
        <v>0.82638888888888884</v>
      </c>
      <c r="F103" s="4" t="str">
        <f>VLOOKUP(A103,Totaal!$A$2:$H$1359,6,FALSE)</f>
        <v>Mighty Penguins</v>
      </c>
      <c r="G103" s="4" t="str">
        <f>VLOOKUP(A103,Totaal!$A$2:$H$1359,7,FALSE)</f>
        <v>Hitmen Heist</v>
      </c>
      <c r="H103" s="4" t="str">
        <f>VLOOKUP(A103,Totaal!$A$2:$H$1359,8,FALSE)</f>
        <v>Leuven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</sheetData>
  <autoFilter ref="A1:H103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99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x14ac:dyDescent="0.2">
      <c r="A2" s="4">
        <v>214</v>
      </c>
      <c r="B2" s="4" t="str">
        <f>VLOOKUP(A2,Totaal!$A$2:$H$1359,2,FALSE)</f>
        <v>W01</v>
      </c>
      <c r="C2" s="4" t="str">
        <f>VLOOKUP(A2,Totaal!$A$2:$H$1359,3,FALSE)</f>
        <v>BVB</v>
      </c>
      <c r="D2" s="8">
        <f>VLOOKUP(A2,Totaal!$A$2:$H$1359,4,FALSE)</f>
        <v>43366</v>
      </c>
      <c r="E2" s="9">
        <f>VLOOKUP(A2,Totaal!$A$2:$H$1359,5,FALSE)</f>
        <v>0.85416666666666663</v>
      </c>
      <c r="F2" s="4" t="str">
        <f>VLOOKUP(A2,Totaal!$A$2:$H$1359,6,FALSE)</f>
        <v>Turnhout Tigers</v>
      </c>
      <c r="G2" s="4" t="str">
        <f>VLOOKUP(A2,Totaal!$A$2:$H$1359,7,FALSE)</f>
        <v>Era Renomar HYC Herentals</v>
      </c>
      <c r="H2" s="4" t="str">
        <f>VLOOKUP(A2,Totaal!$A$2:$H$1359,8,FALSE)</f>
        <v>Turnhout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x14ac:dyDescent="0.2">
      <c r="A3" s="4">
        <v>771</v>
      </c>
      <c r="B3" s="4" t="str">
        <f>VLOOKUP(A3,Totaal!$A$2:$H$1359,2,FALSE)</f>
        <v>W02</v>
      </c>
      <c r="C3" s="4" t="str">
        <f>VLOOKUP(A3,Totaal!$A$2:$H$1359,3,FALSE)</f>
        <v>D2</v>
      </c>
      <c r="D3" s="8">
        <f>VLOOKUP(A3,Totaal!$A$2:$H$1359,4,FALSE)</f>
        <v>43371</v>
      </c>
      <c r="E3" s="9">
        <f>VLOOKUP(A3,Totaal!$A$2:$H$1359,5,FALSE)</f>
        <v>0.875</v>
      </c>
      <c r="F3" s="4" t="str">
        <f>VLOOKUP(A3,Totaal!$A$2:$H$1359,6,FALSE)</f>
        <v>Flashguns Heist A</v>
      </c>
      <c r="G3" s="4" t="str">
        <f>VLOOKUP(A3,Totaal!$A$2:$H$1359,7,FALSE)</f>
        <v>HYC Old Stars</v>
      </c>
      <c r="H3" s="4" t="str">
        <f>VLOOKUP(A3,Totaal!$A$2:$H$1359,8,FALSE)</f>
        <v>Heist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x14ac:dyDescent="0.2">
      <c r="A4" s="4">
        <v>222</v>
      </c>
      <c r="B4" s="4" t="str">
        <f>VLOOKUP(A4,Totaal!$A$2:$H$1359,2,FALSE)</f>
        <v>W02</v>
      </c>
      <c r="C4" s="4" t="str">
        <f>VLOOKUP(A4,Totaal!$A$2:$H$1359,3,FALSE)</f>
        <v>BVB</v>
      </c>
      <c r="D4" s="8">
        <f>VLOOKUP(A4,Totaal!$A$2:$H$1359,4,FALSE)</f>
        <v>43372</v>
      </c>
      <c r="E4" s="9">
        <f>VLOOKUP(A4,Totaal!$A$2:$H$1359,5,FALSE)</f>
        <v>0.85416666666666663</v>
      </c>
      <c r="F4" s="4" t="str">
        <f>VLOOKUP(A4,Totaal!$A$2:$H$1359,6,FALSE)</f>
        <v>Antwerp Phantoms</v>
      </c>
      <c r="G4" s="4" t="str">
        <f>VLOOKUP(A4,Totaal!$A$2:$H$1359,7,FALSE)</f>
        <v>Era Renomar HYC Herentals</v>
      </c>
      <c r="H4" s="4" t="str">
        <f>VLOOKUP(A4,Totaal!$A$2:$H$1359,8,FALSE)</f>
        <v>Antwerpen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x14ac:dyDescent="0.2">
      <c r="A5" s="4">
        <v>814</v>
      </c>
      <c r="B5" s="4" t="str">
        <f>VLOOKUP(A5,Totaal!$A$2:$H$1359,2,FALSE)</f>
        <v>W02</v>
      </c>
      <c r="C5" s="4" t="str">
        <f>VLOOKUP(A5,Totaal!$A$2:$H$1359,3,FALSE)</f>
        <v>U16</v>
      </c>
      <c r="D5" s="8">
        <f>VLOOKUP(A5,Totaal!$A$2:$H$1359,4,FALSE)</f>
        <v>43372</v>
      </c>
      <c r="E5" s="9">
        <f>VLOOKUP(A5,Totaal!$A$2:$H$1359,5,FALSE)</f>
        <v>0.77083333333333337</v>
      </c>
      <c r="F5" s="4" t="str">
        <f>VLOOKUP(A5,Totaal!$A$2:$H$1359,6,FALSE)</f>
        <v>Bulldogs LIège</v>
      </c>
      <c r="G5" s="4" t="str">
        <f>VLOOKUP(A5,Totaal!$A$2:$H$1359,7,FALSE)</f>
        <v>HYC Herentals Wit</v>
      </c>
      <c r="H5" s="4" t="str">
        <f>VLOOKUP(A5,Totaal!$A$2:$H$1359,8,FALSE)</f>
        <v>Luik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x14ac:dyDescent="0.2">
      <c r="A6" s="4">
        <v>983</v>
      </c>
      <c r="B6" s="4" t="str">
        <f>VLOOKUP(A6,Totaal!$A$2:$H$1359,2,FALSE)</f>
        <v>W02</v>
      </c>
      <c r="C6" s="4" t="str">
        <f>VLOOKUP(A6,Totaal!$A$2:$H$1359,3,FALSE)</f>
        <v>U14</v>
      </c>
      <c r="D6" s="8">
        <f>VLOOKUP(A6,Totaal!$A$2:$H$1359,4,FALSE)</f>
        <v>43372</v>
      </c>
      <c r="E6" s="9">
        <f>VLOOKUP(A6,Totaal!$A$2:$H$1359,5,FALSE)</f>
        <v>0.40277777777777779</v>
      </c>
      <c r="F6" s="4" t="str">
        <f>VLOOKUP(A6,Totaal!$A$2:$H$1359,6,FALSE)</f>
        <v>HYC Herentals</v>
      </c>
      <c r="G6" s="4" t="str">
        <f>VLOOKUP(A6,Totaal!$A$2:$H$1359,7,FALSE)</f>
        <v>Limburg One</v>
      </c>
      <c r="H6" s="4" t="str">
        <f>VLOOKUP(A6,Totaal!$A$2:$H$1359,8,FALSE)</f>
        <v>Herentals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x14ac:dyDescent="0.2">
      <c r="A7" s="4">
        <v>821</v>
      </c>
      <c r="B7" s="4" t="str">
        <f>VLOOKUP(A7,Totaal!$A$2:$H$1359,2,FALSE)</f>
        <v>W02</v>
      </c>
      <c r="C7" s="4" t="str">
        <f>VLOOKUP(A7,Totaal!$A$2:$H$1359,3,FALSE)</f>
        <v>U16</v>
      </c>
      <c r="D7" s="8">
        <f>VLOOKUP(A7,Totaal!$A$2:$H$1359,4,FALSE)</f>
        <v>43372</v>
      </c>
      <c r="E7" s="9">
        <f>VLOOKUP(A7,Totaal!$A$2:$H$1359,5,FALSE)</f>
        <v>0.4861111111111111</v>
      </c>
      <c r="F7" s="4" t="str">
        <f>VLOOKUP(A7,Totaal!$A$2:$H$1359,6,FALSE)</f>
        <v>HYC Herentals Rood</v>
      </c>
      <c r="G7" s="4" t="str">
        <f>VLOOKUP(A7,Totaal!$A$2:$H$1359,7,FALSE)</f>
        <v>Charleroi Red Roosters</v>
      </c>
      <c r="H7" s="4" t="str">
        <f>VLOOKUP(A7,Totaal!$A$2:$H$1359,8,FALSE)</f>
        <v>Herentals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x14ac:dyDescent="0.2">
      <c r="A8" s="4">
        <v>707</v>
      </c>
      <c r="B8" s="4" t="str">
        <f>VLOOKUP(A8,Totaal!$A$2:$H$1359,2,FALSE)</f>
        <v>W02</v>
      </c>
      <c r="C8" s="4" t="str">
        <f>VLOOKUP(A8,Totaal!$A$2:$H$1359,3,FALSE)</f>
        <v>D2</v>
      </c>
      <c r="D8" s="8">
        <f>VLOOKUP(A8,Totaal!$A$2:$H$1359,4,FALSE)</f>
        <v>43372</v>
      </c>
      <c r="E8" s="9">
        <f>VLOOKUP(A8,Totaal!$A$2:$H$1359,5,FALSE)</f>
        <v>0.85416666666666663</v>
      </c>
      <c r="F8" s="4" t="str">
        <f>VLOOKUP(A8,Totaal!$A$2:$H$1359,6,FALSE)</f>
        <v>Limburg One</v>
      </c>
      <c r="G8" s="4" t="str">
        <f>VLOOKUP(A8,Totaal!$A$2:$H$1359,7,FALSE)</f>
        <v>HYC New Stars</v>
      </c>
      <c r="H8" s="4" t="str">
        <f>VLOOKUP(A8,Totaal!$A$2:$H$1359,8,FALSE)</f>
        <v>Hasselt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x14ac:dyDescent="0.2">
      <c r="A9" s="4">
        <v>585</v>
      </c>
      <c r="B9" s="4" t="str">
        <f>VLOOKUP(A9,Totaal!$A$2:$H$1359,2,FALSE)</f>
        <v>W02</v>
      </c>
      <c r="C9" s="4" t="str">
        <f>VLOOKUP(A9,Totaal!$A$2:$H$1359,3,FALSE)</f>
        <v>U19</v>
      </c>
      <c r="D9" s="8">
        <f>VLOOKUP(A9,Totaal!$A$2:$H$1359,4,FALSE)</f>
        <v>43373</v>
      </c>
      <c r="E9" s="9">
        <f>VLOOKUP(A9,Totaal!$A$2:$H$1359,5,FALSE)</f>
        <v>0.69791666666666663</v>
      </c>
      <c r="F9" s="4" t="str">
        <f>VLOOKUP(A9,Totaal!$A$2:$H$1359,6,FALSE)</f>
        <v>Coldplay Sharks</v>
      </c>
      <c r="G9" s="4" t="str">
        <f>VLOOKUP(A9,Totaal!$A$2:$H$1359,7,FALSE)</f>
        <v>HYC Herentals</v>
      </c>
      <c r="H9" s="4" t="str">
        <f>VLOOKUP(A9,Totaal!$A$2:$H$1359,8,FALSE)</f>
        <v>Mechelen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x14ac:dyDescent="0.2">
      <c r="A10" s="4">
        <v>215</v>
      </c>
      <c r="B10" s="4" t="str">
        <f>VLOOKUP(A10,Totaal!$A$2:$H$1359,2,FALSE)</f>
        <v>W02</v>
      </c>
      <c r="C10" s="4" t="str">
        <f>VLOOKUP(A10,Totaal!$A$2:$H$1359,3,FALSE)</f>
        <v>BVB</v>
      </c>
      <c r="D10" s="8">
        <f>VLOOKUP(A10,Totaal!$A$2:$H$1359,4,FALSE)</f>
        <v>43373</v>
      </c>
      <c r="E10" s="9">
        <f>VLOOKUP(A10,Totaal!$A$2:$H$1359,5,FALSE)</f>
        <v>0.83333333333333337</v>
      </c>
      <c r="F10" s="4" t="str">
        <f>VLOOKUP(A10,Totaal!$A$2:$H$1359,6,FALSE)</f>
        <v>Era Renomar HYC Herentals</v>
      </c>
      <c r="G10" s="4" t="str">
        <f>VLOOKUP(A10,Totaal!$A$2:$H$1359,7,FALSE)</f>
        <v>Chiefs Leuven</v>
      </c>
      <c r="H10" s="4" t="str">
        <f>VLOOKUP(A10,Totaal!$A$2:$H$1359,8,FALSE)</f>
        <v>Herentals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x14ac:dyDescent="0.2">
      <c r="A11" s="4">
        <v>1009</v>
      </c>
      <c r="B11" s="4" t="str">
        <f>VLOOKUP(A11,Totaal!$A$2:$H$1359,2,FALSE)</f>
        <v>W02</v>
      </c>
      <c r="C11" s="4" t="str">
        <f>VLOOKUP(A11,Totaal!$A$2:$H$1359,3,FALSE)</f>
        <v>U12</v>
      </c>
      <c r="D11" s="8">
        <f>VLOOKUP(A11,Totaal!$A$2:$H$1359,4,FALSE)</f>
        <v>43373</v>
      </c>
      <c r="E11" s="9">
        <f>VLOOKUP(A11,Totaal!$A$2:$H$1359,5,FALSE)</f>
        <v>0.75</v>
      </c>
      <c r="F11" s="4" t="str">
        <f>VLOOKUP(A11,Totaal!$A$2:$H$1359,6,FALSE)</f>
        <v>Turnhout Tigers</v>
      </c>
      <c r="G11" s="4" t="str">
        <f>VLOOKUP(A11,Totaal!$A$2:$H$1359,7,FALSE)</f>
        <v>HYC Herentals</v>
      </c>
      <c r="H11" s="4" t="str">
        <f>VLOOKUP(A11,Totaal!$A$2:$H$1359,8,FALSE)</f>
        <v>Turnhout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x14ac:dyDescent="0.2">
      <c r="A12" s="4">
        <v>489</v>
      </c>
      <c r="B12" s="4" t="str">
        <f>VLOOKUP(A12,Totaal!$A$2:$H$1359,2,FALSE)</f>
        <v>W03</v>
      </c>
      <c r="C12" s="4" t="str">
        <f>VLOOKUP(A12,Totaal!$A$2:$H$1359,3,FALSE)</f>
        <v>D1</v>
      </c>
      <c r="D12" s="8">
        <f>VLOOKUP(A12,Totaal!$A$2:$H$1359,4,FALSE)</f>
        <v>43378</v>
      </c>
      <c r="E12" s="9">
        <f>VLOOKUP(A12,Totaal!$A$2:$H$1359,5,FALSE)</f>
        <v>0.88541666666666663</v>
      </c>
      <c r="F12" s="4" t="str">
        <f>VLOOKUP(A12,Totaal!$A$2:$H$1359,6,FALSE)</f>
        <v>HYC Toekomstteam</v>
      </c>
      <c r="G12" s="4" t="str">
        <f>VLOOKUP(A12,Totaal!$A$2:$H$1359,7,FALSE)</f>
        <v>HYC Comeback Team</v>
      </c>
      <c r="H12" s="4" t="str">
        <f>VLOOKUP(A12,Totaal!$A$2:$H$1359,8,FALSE)</f>
        <v>Herentals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x14ac:dyDescent="0.2">
      <c r="A13" s="4">
        <v>811</v>
      </c>
      <c r="B13" s="4" t="str">
        <f>VLOOKUP(A13,Totaal!$A$2:$H$1359,2,FALSE)</f>
        <v>W03</v>
      </c>
      <c r="C13" s="4" t="str">
        <f>VLOOKUP(A13,Totaal!$A$2:$H$1359,3,FALSE)</f>
        <v>U16</v>
      </c>
      <c r="D13" s="8">
        <f>VLOOKUP(A13,Totaal!$A$2:$H$1359,4,FALSE)</f>
        <v>43379</v>
      </c>
      <c r="E13" s="9">
        <f>VLOOKUP(A13,Totaal!$A$2:$H$1359,5,FALSE)</f>
        <v>0.47916666666666669</v>
      </c>
      <c r="F13" s="4" t="str">
        <f>VLOOKUP(A13,Totaal!$A$2:$H$1359,6,FALSE)</f>
        <v>Chiefs Leuven</v>
      </c>
      <c r="G13" s="4" t="str">
        <f>VLOOKUP(A13,Totaal!$A$2:$H$1359,7,FALSE)</f>
        <v>HYC Herentals Wit</v>
      </c>
      <c r="H13" s="4" t="str">
        <f>VLOOKUP(A13,Totaal!$A$2:$H$1359,8,FALSE)</f>
        <v>Leuven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x14ac:dyDescent="0.2">
      <c r="A14" s="4">
        <v>1087</v>
      </c>
      <c r="B14" s="4" t="str">
        <f>VLOOKUP(A14,Totaal!$A$2:$H$1359,2,FALSE)</f>
        <v>W03</v>
      </c>
      <c r="C14" s="4" t="str">
        <f>VLOOKUP(A14,Totaal!$A$2:$H$1359,3,FALSE)</f>
        <v>U12</v>
      </c>
      <c r="D14" s="8">
        <f>VLOOKUP(A14,Totaal!$A$2:$H$1359,4,FALSE)</f>
        <v>43379</v>
      </c>
      <c r="E14" s="9">
        <f>VLOOKUP(A14,Totaal!$A$2:$H$1359,5,FALSE)</f>
        <v>0.40277777777777779</v>
      </c>
      <c r="F14" s="4" t="str">
        <f>VLOOKUP(A14,Totaal!$A$2:$H$1359,6,FALSE)</f>
        <v>HYC Herentals</v>
      </c>
      <c r="G14" s="4" t="str">
        <f>VLOOKUP(A14,Totaal!$A$2:$H$1359,7,FALSE)</f>
        <v>Liedekerke Lions</v>
      </c>
      <c r="H14" s="4" t="str">
        <f>VLOOKUP(A14,Totaal!$A$2:$H$1359,8,FALSE)</f>
        <v>Herentals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x14ac:dyDescent="0.2">
      <c r="A15" s="4">
        <v>604</v>
      </c>
      <c r="B15" s="4" t="str">
        <f>VLOOKUP(A15,Totaal!$A$2:$H$1359,2,FALSE)</f>
        <v>W03</v>
      </c>
      <c r="C15" s="4" t="str">
        <f>VLOOKUP(A15,Totaal!$A$2:$H$1359,3,FALSE)</f>
        <v>U19</v>
      </c>
      <c r="D15" s="8">
        <f>VLOOKUP(A15,Totaal!$A$2:$H$1359,4,FALSE)</f>
        <v>43379</v>
      </c>
      <c r="E15" s="9">
        <f>VLOOKUP(A15,Totaal!$A$2:$H$1359,5,FALSE)</f>
        <v>0.875</v>
      </c>
      <c r="F15" s="4" t="str">
        <f>VLOOKUP(A15,Totaal!$A$2:$H$1359,6,FALSE)</f>
        <v>HYC Herentals</v>
      </c>
      <c r="G15" s="4" t="str">
        <f>VLOOKUP(A15,Totaal!$A$2:$H$1359,7,FALSE)</f>
        <v>Coldplay Sharks</v>
      </c>
      <c r="H15" s="4" t="str">
        <f>VLOOKUP(A15,Totaal!$A$2:$H$1359,8,FALSE)</f>
        <v>Herentals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x14ac:dyDescent="0.2">
      <c r="A16" s="4">
        <v>657</v>
      </c>
      <c r="B16" s="4" t="str">
        <f>VLOOKUP(A16,Totaal!$A$2:$H$1359,2,FALSE)</f>
        <v>W03</v>
      </c>
      <c r="C16" s="4" t="str">
        <f>VLOOKUP(A16,Totaal!$A$2:$H$1359,3,FALSE)</f>
        <v>D2</v>
      </c>
      <c r="D16" s="8">
        <f>VLOOKUP(A16,Totaal!$A$2:$H$1359,4,FALSE)</f>
        <v>43379</v>
      </c>
      <c r="E16" s="9">
        <f>VLOOKUP(A16,Totaal!$A$2:$H$1359,5,FALSE)</f>
        <v>0.4861111111111111</v>
      </c>
      <c r="F16" s="4" t="str">
        <f>VLOOKUP(A16,Totaal!$A$2:$H$1359,6,FALSE)</f>
        <v>HYC New Stars</v>
      </c>
      <c r="G16" s="4" t="str">
        <f>VLOOKUP(A16,Totaal!$A$2:$H$1359,7,FALSE)</f>
        <v>Charleroi Red Roosters</v>
      </c>
      <c r="H16" s="4" t="str">
        <f>VLOOKUP(A16,Totaal!$A$2:$H$1359,8,FALSE)</f>
        <v>Herentals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x14ac:dyDescent="0.2">
      <c r="A17" s="4">
        <v>223</v>
      </c>
      <c r="B17" s="4" t="str">
        <f>VLOOKUP(A17,Totaal!$A$2:$H$1359,2,FALSE)</f>
        <v>W03</v>
      </c>
      <c r="C17" s="4" t="str">
        <f>VLOOKUP(A17,Totaal!$A$2:$H$1359,3,FALSE)</f>
        <v>BVB</v>
      </c>
      <c r="D17" s="8">
        <f>VLOOKUP(A17,Totaal!$A$2:$H$1359,4,FALSE)</f>
        <v>43379</v>
      </c>
      <c r="E17" s="9">
        <f>VLOOKUP(A17,Totaal!$A$2:$H$1359,5,FALSE)</f>
        <v>0.82291666666666663</v>
      </c>
      <c r="F17" s="4" t="str">
        <f>VLOOKUP(A17,Totaal!$A$2:$H$1359,6,FALSE)</f>
        <v>Mechelen Golden Sharks</v>
      </c>
      <c r="G17" s="4" t="str">
        <f>VLOOKUP(A17,Totaal!$A$2:$H$1359,7,FALSE)</f>
        <v>Era Renomar HYC Herentals</v>
      </c>
      <c r="H17" s="4" t="str">
        <f>VLOOKUP(A17,Totaal!$A$2:$H$1359,8,FALSE)</f>
        <v>Mechelen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x14ac:dyDescent="0.2">
      <c r="A18" s="4">
        <v>802</v>
      </c>
      <c r="B18" s="4" t="str">
        <f>VLOOKUP(A18,Totaal!$A$2:$H$1359,2,FALSE)</f>
        <v>W03</v>
      </c>
      <c r="C18" s="4" t="str">
        <f>VLOOKUP(A18,Totaal!$A$2:$H$1359,3,FALSE)</f>
        <v>U16</v>
      </c>
      <c r="D18" s="8">
        <f>VLOOKUP(A18,Totaal!$A$2:$H$1359,4,FALSE)</f>
        <v>43380</v>
      </c>
      <c r="E18" s="9">
        <f>VLOOKUP(A18,Totaal!$A$2:$H$1359,5,FALSE)</f>
        <v>0.69791666666666663</v>
      </c>
      <c r="F18" s="4" t="str">
        <f>VLOOKUP(A18,Totaal!$A$2:$H$1359,6,FALSE)</f>
        <v>Coldplay Sharks A</v>
      </c>
      <c r="G18" s="4" t="str">
        <f>VLOOKUP(A18,Totaal!$A$2:$H$1359,7,FALSE)</f>
        <v>HYC Herentals Rood</v>
      </c>
      <c r="H18" s="4" t="str">
        <f>VLOOKUP(A18,Totaal!$A$2:$H$1359,8,FALSE)</f>
        <v>Mechelen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x14ac:dyDescent="0.2">
      <c r="A19" s="4">
        <v>225</v>
      </c>
      <c r="B19" s="4" t="str">
        <f>VLOOKUP(A19,Totaal!$A$2:$H$1359,2,FALSE)</f>
        <v>W03</v>
      </c>
      <c r="C19" s="4" t="str">
        <f>VLOOKUP(A19,Totaal!$A$2:$H$1359,3,FALSE)</f>
        <v>BVB</v>
      </c>
      <c r="D19" s="8">
        <f>VLOOKUP(A19,Totaal!$A$2:$H$1359,4,FALSE)</f>
        <v>43380</v>
      </c>
      <c r="E19" s="9">
        <f>VLOOKUP(A19,Totaal!$A$2:$H$1359,5,FALSE)</f>
        <v>0.88541666666666663</v>
      </c>
      <c r="F19" s="4" t="str">
        <f>VLOOKUP(A19,Totaal!$A$2:$H$1359,6,FALSE)</f>
        <v>Era Renomar HYC Herentals</v>
      </c>
      <c r="G19" s="4" t="str">
        <f>VLOOKUP(A19,Totaal!$A$2:$H$1359,7,FALSE)</f>
        <v>Bulldogs Liège</v>
      </c>
      <c r="H19" s="4" t="str">
        <f>VLOOKUP(A19,Totaal!$A$2:$H$1359,8,FALSE)</f>
        <v>Herentals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x14ac:dyDescent="0.2">
      <c r="A20" s="4">
        <v>906</v>
      </c>
      <c r="B20" s="4" t="str">
        <f>VLOOKUP(A20,Totaal!$A$2:$H$1359,2,FALSE)</f>
        <v>W03</v>
      </c>
      <c r="C20" s="4" t="str">
        <f>VLOOKUP(A20,Totaal!$A$2:$H$1359,3,FALSE)</f>
        <v>U14</v>
      </c>
      <c r="D20" s="8">
        <f>VLOOKUP(A20,Totaal!$A$2:$H$1359,4,FALSE)</f>
        <v>43380</v>
      </c>
      <c r="E20" s="9">
        <f>VLOOKUP(A20,Totaal!$A$2:$H$1359,5,FALSE)</f>
        <v>0.75</v>
      </c>
      <c r="F20" s="4" t="str">
        <f>VLOOKUP(A20,Totaal!$A$2:$H$1359,6,FALSE)</f>
        <v>Turnhout Tigers</v>
      </c>
      <c r="G20" s="4" t="str">
        <f>VLOOKUP(A20,Totaal!$A$2:$H$1359,7,FALSE)</f>
        <v>HYC Herentals</v>
      </c>
      <c r="H20" s="4" t="str">
        <f>VLOOKUP(A20,Totaal!$A$2:$H$1359,8,FALSE)</f>
        <v>Turnhout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x14ac:dyDescent="0.2">
      <c r="A21" s="4">
        <v>651</v>
      </c>
      <c r="B21" s="4" t="str">
        <f>VLOOKUP(A21,Totaal!$A$2:$H$1359,2,FALSE)</f>
        <v>W04</v>
      </c>
      <c r="C21" s="4" t="str">
        <f>VLOOKUP(A21,Totaal!$A$2:$H$1359,3,FALSE)</f>
        <v>D2</v>
      </c>
      <c r="D21" s="8">
        <f>VLOOKUP(A21,Totaal!$A$2:$H$1359,4,FALSE)</f>
        <v>43385</v>
      </c>
      <c r="E21" s="9">
        <f>VLOOKUP(A21,Totaal!$A$2:$H$1359,5,FALSE)</f>
        <v>0.88541666666666663</v>
      </c>
      <c r="F21" s="4" t="str">
        <f>VLOOKUP(A21,Totaal!$A$2:$H$1359,6,FALSE)</f>
        <v>HYC Old Stars</v>
      </c>
      <c r="G21" s="4" t="str">
        <f>VLOOKUP(A21,Totaal!$A$2:$H$1359,7,FALSE)</f>
        <v>Eisberen Heist</v>
      </c>
      <c r="H21" s="4" t="str">
        <f>VLOOKUP(A21,Totaal!$A$2:$H$1359,8,FALSE)</f>
        <v>Herentals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x14ac:dyDescent="0.2">
      <c r="A22" s="4">
        <v>570</v>
      </c>
      <c r="B22" s="4" t="str">
        <f>VLOOKUP(A22,Totaal!$A$2:$H$1359,2,FALSE)</f>
        <v>W04</v>
      </c>
      <c r="C22" s="4" t="str">
        <f>VLOOKUP(A22,Totaal!$A$2:$H$1359,3,FALSE)</f>
        <v>U19</v>
      </c>
      <c r="D22" s="8">
        <f>VLOOKUP(A22,Totaal!$A$2:$H$1359,4,FALSE)</f>
        <v>43386</v>
      </c>
      <c r="E22" s="9">
        <f>VLOOKUP(A22,Totaal!$A$2:$H$1359,5,FALSE)</f>
        <v>0.85416666666666663</v>
      </c>
      <c r="F22" s="4" t="str">
        <f>VLOOKUP(A22,Totaal!$A$2:$H$1359,6,FALSE)</f>
        <v>Antwerp Phantoms</v>
      </c>
      <c r="G22" s="4" t="str">
        <f>VLOOKUP(A22,Totaal!$A$2:$H$1359,7,FALSE)</f>
        <v>HYC Herentals</v>
      </c>
      <c r="H22" s="4" t="str">
        <f>VLOOKUP(A22,Totaal!$A$2:$H$1359,8,FALSE)</f>
        <v>Antwerpen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x14ac:dyDescent="0.2">
      <c r="A23" s="4">
        <v>203</v>
      </c>
      <c r="B23" s="4" t="str">
        <f>VLOOKUP(A23,Totaal!$A$2:$H$1359,2,FALSE)</f>
        <v>W04</v>
      </c>
      <c r="C23" s="4" t="str">
        <f>VLOOKUP(A23,Totaal!$A$2:$H$1359,3,FALSE)</f>
        <v>BVB</v>
      </c>
      <c r="D23" s="8">
        <f>VLOOKUP(A23,Totaal!$A$2:$H$1359,4,FALSE)</f>
        <v>43386</v>
      </c>
      <c r="E23" s="9">
        <f>VLOOKUP(A23,Totaal!$A$2:$H$1359,5,FALSE)</f>
        <v>0.78125</v>
      </c>
      <c r="F23" s="4" t="str">
        <f>VLOOKUP(A23,Totaal!$A$2:$H$1359,6,FALSE)</f>
        <v>Bulldogs Liège</v>
      </c>
      <c r="G23" s="4" t="str">
        <f>VLOOKUP(A23,Totaal!$A$2:$H$1359,7,FALSE)</f>
        <v>Era Renomar HYC Herentals</v>
      </c>
      <c r="H23" s="4" t="str">
        <f>VLOOKUP(A23,Totaal!$A$2:$H$1359,8,FALSE)</f>
        <v>Luik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x14ac:dyDescent="0.2">
      <c r="A24" s="4">
        <v>880</v>
      </c>
      <c r="B24" s="4" t="str">
        <f>VLOOKUP(A24,Totaal!$A$2:$H$1359,2,FALSE)</f>
        <v>W04</v>
      </c>
      <c r="C24" s="4" t="str">
        <f>VLOOKUP(A24,Totaal!$A$2:$H$1359,3,FALSE)</f>
        <v>U16</v>
      </c>
      <c r="D24" s="8">
        <f>VLOOKUP(A24,Totaal!$A$2:$H$1359,4,FALSE)</f>
        <v>43386</v>
      </c>
      <c r="E24" s="9">
        <f>VLOOKUP(A24,Totaal!$A$2:$H$1359,5,FALSE)</f>
        <v>0.4861111111111111</v>
      </c>
      <c r="F24" s="4" t="str">
        <f>VLOOKUP(A24,Totaal!$A$2:$H$1359,6,FALSE)</f>
        <v>HYC Herentals Wit</v>
      </c>
      <c r="G24" s="4" t="str">
        <f>VLOOKUP(A24,Totaal!$A$2:$H$1359,7,FALSE)</f>
        <v>Bulldogs LIège</v>
      </c>
      <c r="H24" s="4" t="str">
        <f>VLOOKUP(A24,Totaal!$A$2:$H$1359,8,FALSE)</f>
        <v>Herentals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x14ac:dyDescent="0.2">
      <c r="A25" s="4">
        <v>688</v>
      </c>
      <c r="B25" s="4" t="str">
        <f>VLOOKUP(A25,Totaal!$A$2:$H$1359,2,FALSE)</f>
        <v>W04</v>
      </c>
      <c r="C25" s="4" t="str">
        <f>VLOOKUP(A25,Totaal!$A$2:$H$1359,3,FALSE)</f>
        <v>D2</v>
      </c>
      <c r="D25" s="8">
        <f>VLOOKUP(A25,Totaal!$A$2:$H$1359,4,FALSE)</f>
        <v>43386</v>
      </c>
      <c r="E25" s="9">
        <f>VLOOKUP(A25,Totaal!$A$2:$H$1359,5,FALSE)</f>
        <v>0.875</v>
      </c>
      <c r="F25" s="4" t="str">
        <f>VLOOKUP(A25,Totaal!$A$2:$H$1359,6,FALSE)</f>
        <v>HYC New Stars</v>
      </c>
      <c r="G25" s="4" t="str">
        <f>VLOOKUP(A25,Totaal!$A$2:$H$1359,7,FALSE)</f>
        <v>HYC Old Stars</v>
      </c>
      <c r="H25" s="4" t="str">
        <f>VLOOKUP(A25,Totaal!$A$2:$H$1359,8,FALSE)</f>
        <v>Herentals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x14ac:dyDescent="0.2">
      <c r="A26" s="4">
        <v>801</v>
      </c>
      <c r="B26" s="4" t="str">
        <f>VLOOKUP(A26,Totaal!$A$2:$H$1359,2,FALSE)</f>
        <v>W04</v>
      </c>
      <c r="C26" s="4" t="str">
        <f>VLOOKUP(A26,Totaal!$A$2:$H$1359,3,FALSE)</f>
        <v>U16</v>
      </c>
      <c r="D26" s="8">
        <f>VLOOKUP(A26,Totaal!$A$2:$H$1359,4,FALSE)</f>
        <v>43387</v>
      </c>
      <c r="E26" s="9">
        <f>VLOOKUP(A26,Totaal!$A$2:$H$1359,5,FALSE)</f>
        <v>0.8125</v>
      </c>
      <c r="F26" s="4" t="str">
        <f>VLOOKUP(A26,Totaal!$A$2:$H$1359,6,FALSE)</f>
        <v>Charleroi Red Roosters</v>
      </c>
      <c r="G26" s="4" t="str">
        <f>VLOOKUP(A26,Totaal!$A$2:$H$1359,7,FALSE)</f>
        <v>HYC Herentals Rood</v>
      </c>
      <c r="H26" s="4" t="str">
        <f>VLOOKUP(A26,Totaal!$A$2:$H$1359,8,FALSE)</f>
        <v>Charleroi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x14ac:dyDescent="0.2">
      <c r="A27" s="4">
        <v>207</v>
      </c>
      <c r="B27" s="4" t="str">
        <f>VLOOKUP(A27,Totaal!$A$2:$H$1359,2,FALSE)</f>
        <v>W04</v>
      </c>
      <c r="C27" s="4" t="str">
        <f>VLOOKUP(A27,Totaal!$A$2:$H$1359,3,FALSE)</f>
        <v>BVB</v>
      </c>
      <c r="D27" s="8">
        <f>VLOOKUP(A27,Totaal!$A$2:$H$1359,4,FALSE)</f>
        <v>43387</v>
      </c>
      <c r="E27" s="9">
        <f>VLOOKUP(A27,Totaal!$A$2:$H$1359,5,FALSE)</f>
        <v>0.83333333333333337</v>
      </c>
      <c r="F27" s="4" t="str">
        <f>VLOOKUP(A27,Totaal!$A$2:$H$1359,6,FALSE)</f>
        <v>Era Renomar HYC Herentals</v>
      </c>
      <c r="G27" s="4" t="str">
        <f>VLOOKUP(A27,Totaal!$A$2:$H$1359,7,FALSE)</f>
        <v>Turnhout Tigers</v>
      </c>
      <c r="H27" s="4" t="str">
        <f>VLOOKUP(A27,Totaal!$A$2:$H$1359,8,FALSE)</f>
        <v>Herentals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x14ac:dyDescent="0.2">
      <c r="A28" s="4">
        <v>974</v>
      </c>
      <c r="B28" s="4" t="str">
        <f>VLOOKUP(A28,Totaal!$A$2:$H$1359,2,FALSE)</f>
        <v>W04</v>
      </c>
      <c r="C28" s="4" t="str">
        <f>VLOOKUP(A28,Totaal!$A$2:$H$1359,3,FALSE)</f>
        <v>U14</v>
      </c>
      <c r="D28" s="8">
        <f>VLOOKUP(A28,Totaal!$A$2:$H$1359,4,FALSE)</f>
        <v>43387</v>
      </c>
      <c r="E28" s="9">
        <f>VLOOKUP(A28,Totaal!$A$2:$H$1359,5,FALSE)</f>
        <v>0.75</v>
      </c>
      <c r="F28" s="4" t="str">
        <f>VLOOKUP(A28,Totaal!$A$2:$H$1359,6,FALSE)</f>
        <v>The Jets Gullegem</v>
      </c>
      <c r="G28" s="4" t="str">
        <f>VLOOKUP(A28,Totaal!$A$2:$H$1359,7,FALSE)</f>
        <v>HYC Herentals</v>
      </c>
      <c r="H28" s="4" t="str">
        <f>VLOOKUP(A28,Totaal!$A$2:$H$1359,8,FALSE)</f>
        <v>Gullegem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x14ac:dyDescent="0.2">
      <c r="A29" s="4">
        <v>601</v>
      </c>
      <c r="B29" s="4" t="str">
        <f>VLOOKUP(A29,Totaal!$A$2:$H$1359,2,FALSE)</f>
        <v>W05</v>
      </c>
      <c r="C29" s="4" t="str">
        <f>VLOOKUP(A29,Totaal!$A$2:$H$1359,3,FALSE)</f>
        <v>U19</v>
      </c>
      <c r="D29" s="8">
        <f>VLOOKUP(A29,Totaal!$A$2:$H$1359,4,FALSE)</f>
        <v>43392</v>
      </c>
      <c r="E29" s="9">
        <f>VLOOKUP(A29,Totaal!$A$2:$H$1359,5,FALSE)</f>
        <v>0.88541666666666663</v>
      </c>
      <c r="F29" s="4" t="str">
        <f>VLOOKUP(A29,Totaal!$A$2:$H$1359,6,FALSE)</f>
        <v>HYC Herentals</v>
      </c>
      <c r="G29" s="4" t="str">
        <f>VLOOKUP(A29,Totaal!$A$2:$H$1359,7,FALSE)</f>
        <v>Bulldogs Liège</v>
      </c>
      <c r="H29" s="4" t="str">
        <f>VLOOKUP(A29,Totaal!$A$2:$H$1359,8,FALSE)</f>
        <v>Herentals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x14ac:dyDescent="0.2">
      <c r="A30" s="4">
        <v>765</v>
      </c>
      <c r="B30" s="4" t="str">
        <f>VLOOKUP(A30,Totaal!$A$2:$H$1359,2,FALSE)</f>
        <v>W05</v>
      </c>
      <c r="C30" s="4" t="str">
        <f>VLOOKUP(A30,Totaal!$A$2:$H$1359,3,FALSE)</f>
        <v>D2</v>
      </c>
      <c r="D30" s="8">
        <f>VLOOKUP(A30,Totaal!$A$2:$H$1359,4,FALSE)</f>
        <v>43393</v>
      </c>
      <c r="E30" s="9">
        <f>VLOOKUP(A30,Totaal!$A$2:$H$1359,5,FALSE)</f>
        <v>0.85416666666666663</v>
      </c>
      <c r="F30" s="4" t="str">
        <f>VLOOKUP(A30,Totaal!$A$2:$H$1359,6,FALSE)</f>
        <v>Antwerp Phantoms</v>
      </c>
      <c r="G30" s="4" t="str">
        <f>VLOOKUP(A30,Totaal!$A$2:$H$1359,7,FALSE)</f>
        <v>HYC Old Stars</v>
      </c>
      <c r="H30" s="4" t="str">
        <f>VLOOKUP(A30,Totaal!$A$2:$H$1359,8,FALSE)</f>
        <v>Antwerpen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x14ac:dyDescent="0.2">
      <c r="A31" s="4">
        <v>959</v>
      </c>
      <c r="B31" s="4" t="str">
        <f>VLOOKUP(A31,Totaal!$A$2:$H$1359,2,FALSE)</f>
        <v>W05</v>
      </c>
      <c r="C31" s="4" t="str">
        <f>VLOOKUP(A31,Totaal!$A$2:$H$1359,3,FALSE)</f>
        <v>U14</v>
      </c>
      <c r="D31" s="8">
        <f>VLOOKUP(A31,Totaal!$A$2:$H$1359,4,FALSE)</f>
        <v>43393</v>
      </c>
      <c r="E31" s="9">
        <f>VLOOKUP(A31,Totaal!$A$2:$H$1359,5,FALSE)</f>
        <v>0.69791666666666663</v>
      </c>
      <c r="F31" s="4" t="str">
        <f>VLOOKUP(A31,Totaal!$A$2:$H$1359,6,FALSE)</f>
        <v>Coldplay Sharks</v>
      </c>
      <c r="G31" s="4" t="str">
        <f>VLOOKUP(A31,Totaal!$A$2:$H$1359,7,FALSE)</f>
        <v>HYC Herentals</v>
      </c>
      <c r="H31" s="4" t="str">
        <f>VLOOKUP(A31,Totaal!$A$2:$H$1359,8,FALSE)</f>
        <v>Mechelen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x14ac:dyDescent="0.2">
      <c r="A32" s="4">
        <v>219</v>
      </c>
      <c r="B32" s="4" t="str">
        <f>VLOOKUP(A32,Totaal!$A$2:$H$1359,2,FALSE)</f>
        <v>W05</v>
      </c>
      <c r="C32" s="4" t="str">
        <f>VLOOKUP(A32,Totaal!$A$2:$H$1359,3,FALSE)</f>
        <v>BVB</v>
      </c>
      <c r="D32" s="8">
        <f>VLOOKUP(A32,Totaal!$A$2:$H$1359,4,FALSE)</f>
        <v>43393</v>
      </c>
      <c r="E32" s="9">
        <f>VLOOKUP(A32,Totaal!$A$2:$H$1359,5,FALSE)</f>
        <v>0.83333333333333337</v>
      </c>
      <c r="F32" s="4" t="str">
        <f>VLOOKUP(A32,Totaal!$A$2:$H$1359,6,FALSE)</f>
        <v>Era Renomar HYC Herentals</v>
      </c>
      <c r="G32" s="4" t="str">
        <f>VLOOKUP(A32,Totaal!$A$2:$H$1359,7,FALSE)</f>
        <v>Antwerp Phantoms</v>
      </c>
      <c r="H32" s="4" t="str">
        <f>VLOOKUP(A32,Totaal!$A$2:$H$1359,8,FALSE)</f>
        <v>Herentals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x14ac:dyDescent="0.2">
      <c r="A33" s="4">
        <v>835</v>
      </c>
      <c r="B33" s="4" t="str">
        <f>VLOOKUP(A33,Totaal!$A$2:$H$1359,2,FALSE)</f>
        <v>W05</v>
      </c>
      <c r="C33" s="4" t="str">
        <f>VLOOKUP(A33,Totaal!$A$2:$H$1359,3,FALSE)</f>
        <v>U16</v>
      </c>
      <c r="D33" s="8">
        <f>VLOOKUP(A33,Totaal!$A$2:$H$1359,4,FALSE)</f>
        <v>43393</v>
      </c>
      <c r="E33" s="9">
        <f>VLOOKUP(A33,Totaal!$A$2:$H$1359,5,FALSE)</f>
        <v>0.4861111111111111</v>
      </c>
      <c r="F33" s="4" t="str">
        <f>VLOOKUP(A33,Totaal!$A$2:$H$1359,6,FALSE)</f>
        <v>HYC Herentals Rood</v>
      </c>
      <c r="G33" s="4" t="str">
        <f>VLOOKUP(A33,Totaal!$A$2:$H$1359,7,FALSE)</f>
        <v>Coldplay Sharks A</v>
      </c>
      <c r="H33" s="4" t="str">
        <f>VLOOKUP(A33,Totaal!$A$2:$H$1359,8,FALSE)</f>
        <v>Herentals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x14ac:dyDescent="0.2">
      <c r="A34" s="4">
        <v>498</v>
      </c>
      <c r="B34" s="4" t="str">
        <f>VLOOKUP(A34,Totaal!$A$2:$H$1359,2,FALSE)</f>
        <v>W05</v>
      </c>
      <c r="C34" s="4" t="str">
        <f>VLOOKUP(A34,Totaal!$A$2:$H$1359,3,FALSE)</f>
        <v>D1</v>
      </c>
      <c r="D34" s="8">
        <f>VLOOKUP(A34,Totaal!$A$2:$H$1359,4,FALSE)</f>
        <v>43394</v>
      </c>
      <c r="E34" s="9">
        <f>VLOOKUP(A34,Totaal!$A$2:$H$1359,5,FALSE)</f>
        <v>0.83333333333333337</v>
      </c>
      <c r="F34" s="4" t="str">
        <f>VLOOKUP(A34,Totaal!$A$2:$H$1359,6,FALSE)</f>
        <v>HYC Comeback Team</v>
      </c>
      <c r="G34" s="4" t="str">
        <f>VLOOKUP(A34,Totaal!$A$2:$H$1359,7,FALSE)</f>
        <v>The Jets Gullegem</v>
      </c>
      <c r="H34" s="4" t="str">
        <f>VLOOKUP(A34,Totaal!$A$2:$H$1359,8,FALSE)</f>
        <v>Herentals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x14ac:dyDescent="0.2">
      <c r="A35" s="4">
        <v>211</v>
      </c>
      <c r="B35" s="4" t="str">
        <f>VLOOKUP(A35,Totaal!$A$2:$H$1359,2,FALSE)</f>
        <v>W05</v>
      </c>
      <c r="C35" s="4" t="str">
        <f>VLOOKUP(A35,Totaal!$A$2:$H$1359,3,FALSE)</f>
        <v>BVB</v>
      </c>
      <c r="D35" s="8">
        <f>VLOOKUP(A35,Totaal!$A$2:$H$1359,4,FALSE)</f>
        <v>43394</v>
      </c>
      <c r="E35" s="9">
        <f>VLOOKUP(A35,Totaal!$A$2:$H$1359,5,FALSE)</f>
        <v>0.75</v>
      </c>
      <c r="F35" s="4" t="str">
        <f>VLOOKUP(A35,Totaal!$A$2:$H$1359,6,FALSE)</f>
        <v>Chiefs Leuven</v>
      </c>
      <c r="G35" s="4" t="str">
        <f>VLOOKUP(A35,Totaal!$A$2:$H$1359,7,FALSE)</f>
        <v>Era Renomar HYC Herentals</v>
      </c>
      <c r="H35" s="4" t="str">
        <f>VLOOKUP(A35,Totaal!$A$2:$H$1359,8,FALSE)</f>
        <v>Leuven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x14ac:dyDescent="0.2">
      <c r="A36" s="4">
        <v>664</v>
      </c>
      <c r="B36" s="4" t="str">
        <f>VLOOKUP(A36,Totaal!$A$2:$H$1359,2,FALSE)</f>
        <v>W05</v>
      </c>
      <c r="C36" s="4" t="str">
        <f>VLOOKUP(A36,Totaal!$A$2:$H$1359,3,FALSE)</f>
        <v>D2</v>
      </c>
      <c r="D36" s="8">
        <f>VLOOKUP(A36,Totaal!$A$2:$H$1359,4,FALSE)</f>
        <v>43394</v>
      </c>
      <c r="E36" s="9">
        <f>VLOOKUP(A36,Totaal!$A$2:$H$1359,5,FALSE)</f>
        <v>0.83333333333333337</v>
      </c>
      <c r="F36" s="4" t="str">
        <f>VLOOKUP(A36,Totaal!$A$2:$H$1359,6,FALSE)</f>
        <v>Icetigers Turnhout</v>
      </c>
      <c r="G36" s="4" t="str">
        <f>VLOOKUP(A36,Totaal!$A$2:$H$1359,7,FALSE)</f>
        <v>HYC New Stars</v>
      </c>
      <c r="H36" s="4" t="str">
        <f>VLOOKUP(A36,Totaal!$A$2:$H$1359,8,FALSE)</f>
        <v>Turnhout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x14ac:dyDescent="0.2">
      <c r="A37" s="4">
        <v>484</v>
      </c>
      <c r="B37" s="4" t="str">
        <f>VLOOKUP(A37,Totaal!$A$2:$H$1359,2,FALSE)</f>
        <v>W06</v>
      </c>
      <c r="C37" s="4" t="str">
        <f>VLOOKUP(A37,Totaal!$A$2:$H$1359,3,FALSE)</f>
        <v>D1</v>
      </c>
      <c r="D37" s="8">
        <f>VLOOKUP(A37,Totaal!$A$2:$H$1359,4,FALSE)</f>
        <v>43399</v>
      </c>
      <c r="E37" s="9">
        <f>VLOOKUP(A37,Totaal!$A$2:$H$1359,5,FALSE)</f>
        <v>0.88541666666666663</v>
      </c>
      <c r="F37" s="4" t="str">
        <f>VLOOKUP(A37,Totaal!$A$2:$H$1359,6,FALSE)</f>
        <v>HYC Toekomstteam</v>
      </c>
      <c r="G37" s="4" t="str">
        <f>VLOOKUP(A37,Totaal!$A$2:$H$1359,7,FALSE)</f>
        <v>Antwerp Phantoms</v>
      </c>
      <c r="H37" s="4" t="str">
        <f>VLOOKUP(A37,Totaal!$A$2:$H$1359,8,FALSE)</f>
        <v>Herentals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x14ac:dyDescent="0.2">
      <c r="A38" s="4">
        <v>420</v>
      </c>
      <c r="B38" s="4" t="str">
        <f>VLOOKUP(A38,Totaal!$A$2:$H$1359,2,FALSE)</f>
        <v>W06</v>
      </c>
      <c r="C38" s="4" t="str">
        <f>VLOOKUP(A38,Totaal!$A$2:$H$1359,3,FALSE)</f>
        <v>D1</v>
      </c>
      <c r="D38" s="8">
        <f>VLOOKUP(A38,Totaal!$A$2:$H$1359,4,FALSE)</f>
        <v>43400</v>
      </c>
      <c r="E38" s="9">
        <f>VLOOKUP(A38,Totaal!$A$2:$H$1359,5,FALSE)</f>
        <v>0.8125</v>
      </c>
      <c r="F38" s="4" t="str">
        <f>VLOOKUP(A38,Totaal!$A$2:$H$1359,6,FALSE)</f>
        <v>Beaufort Knights</v>
      </c>
      <c r="G38" s="4" t="str">
        <f>VLOOKUP(A38,Totaal!$A$2:$H$1359,7,FALSE)</f>
        <v>HYC Comeback Team</v>
      </c>
      <c r="H38" s="4" t="str">
        <f>VLOOKUP(A38,Totaal!$A$2:$H$1359,8,FALSE)</f>
        <v>Beaufort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x14ac:dyDescent="0.2">
      <c r="A39" s="4">
        <v>751</v>
      </c>
      <c r="B39" s="4" t="str">
        <f>VLOOKUP(A39,Totaal!$A$2:$H$1359,2,FALSE)</f>
        <v>W06</v>
      </c>
      <c r="C39" s="4" t="str">
        <f>VLOOKUP(A39,Totaal!$A$2:$H$1359,3,FALSE)</f>
        <v>D2</v>
      </c>
      <c r="D39" s="8">
        <f>VLOOKUP(A39,Totaal!$A$2:$H$1359,4,FALSE)</f>
        <v>43400</v>
      </c>
      <c r="E39" s="9">
        <f>VLOOKUP(A39,Totaal!$A$2:$H$1359,5,FALSE)</f>
        <v>0.45833333333333331</v>
      </c>
      <c r="F39" s="4" t="str">
        <f>VLOOKUP(A39,Totaal!$A$2:$H$1359,6,FALSE)</f>
        <v>Eisberen Heist</v>
      </c>
      <c r="G39" s="4" t="str">
        <f>VLOOKUP(A39,Totaal!$A$2:$H$1359,7,FALSE)</f>
        <v>HYC New Stars</v>
      </c>
      <c r="H39" s="4" t="str">
        <f>VLOOKUP(A39,Totaal!$A$2:$H$1359,8,FALSE)</f>
        <v>Heist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x14ac:dyDescent="0.2">
      <c r="A40" s="4">
        <v>1084</v>
      </c>
      <c r="B40" s="4" t="str">
        <f>VLOOKUP(A40,Totaal!$A$2:$H$1359,2,FALSE)</f>
        <v>W06</v>
      </c>
      <c r="C40" s="4" t="str">
        <f>VLOOKUP(A40,Totaal!$A$2:$H$1359,3,FALSE)</f>
        <v>U12</v>
      </c>
      <c r="D40" s="8">
        <f>VLOOKUP(A40,Totaal!$A$2:$H$1359,4,FALSE)</f>
        <v>43400</v>
      </c>
      <c r="E40" s="9">
        <f>VLOOKUP(A40,Totaal!$A$2:$H$1359,5,FALSE)</f>
        <v>0.40277777777777779</v>
      </c>
      <c r="F40" s="4" t="str">
        <f>VLOOKUP(A40,Totaal!$A$2:$H$1359,6,FALSE)</f>
        <v>HYC Herentals</v>
      </c>
      <c r="G40" s="4" t="str">
        <f>VLOOKUP(A40,Totaal!$A$2:$H$1359,7,FALSE)</f>
        <v>Antwerp Phantoms</v>
      </c>
      <c r="H40" s="4" t="str">
        <f>VLOOKUP(A40,Totaal!$A$2:$H$1359,8,FALSE)</f>
        <v>Herentals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x14ac:dyDescent="0.2">
      <c r="A41" s="4">
        <v>804</v>
      </c>
      <c r="B41" s="4" t="str">
        <f>VLOOKUP(A41,Totaal!$A$2:$H$1359,2,FALSE)</f>
        <v>W06</v>
      </c>
      <c r="C41" s="4" t="str">
        <f>VLOOKUP(A41,Totaal!$A$2:$H$1359,3,FALSE)</f>
        <v>U16</v>
      </c>
      <c r="D41" s="8">
        <f>VLOOKUP(A41,Totaal!$A$2:$H$1359,4,FALSE)</f>
        <v>43400</v>
      </c>
      <c r="E41" s="9">
        <f>VLOOKUP(A41,Totaal!$A$2:$H$1359,5,FALSE)</f>
        <v>0.73958333333333337</v>
      </c>
      <c r="F41" s="4" t="str">
        <f>VLOOKUP(A41,Totaal!$A$2:$H$1359,6,FALSE)</f>
        <v>Jackrabbits</v>
      </c>
      <c r="G41" s="4" t="str">
        <f>VLOOKUP(A41,Totaal!$A$2:$H$1359,7,FALSE)</f>
        <v>HYC Herentals Rood</v>
      </c>
      <c r="H41" s="4" t="str">
        <f>VLOOKUP(A41,Totaal!$A$2:$H$1359,8,FALSE)</f>
        <v>Hasselt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x14ac:dyDescent="0.2">
      <c r="A42" s="4">
        <v>766</v>
      </c>
      <c r="B42" s="4" t="str">
        <f>VLOOKUP(A42,Totaal!$A$2:$H$1359,2,FALSE)</f>
        <v>W06</v>
      </c>
      <c r="C42" s="4" t="str">
        <f>VLOOKUP(A42,Totaal!$A$2:$H$1359,3,FALSE)</f>
        <v>D2</v>
      </c>
      <c r="D42" s="8">
        <f>VLOOKUP(A42,Totaal!$A$2:$H$1359,4,FALSE)</f>
        <v>43401</v>
      </c>
      <c r="E42" s="9">
        <f>VLOOKUP(A42,Totaal!$A$2:$H$1359,5,FALSE)</f>
        <v>0.83333333333333337</v>
      </c>
      <c r="F42" s="4" t="str">
        <f>VLOOKUP(A42,Totaal!$A$2:$H$1359,6,FALSE)</f>
        <v>Icetigers Turnhout</v>
      </c>
      <c r="G42" s="4" t="str">
        <f>VLOOKUP(A42,Totaal!$A$2:$H$1359,7,FALSE)</f>
        <v>HYC Old Stars</v>
      </c>
      <c r="H42" s="4" t="str">
        <f>VLOOKUP(A42,Totaal!$A$2:$H$1359,8,FALSE)</f>
        <v>Turnhout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x14ac:dyDescent="0.2">
      <c r="A43" s="4">
        <v>810</v>
      </c>
      <c r="B43" s="4" t="str">
        <f>VLOOKUP(A43,Totaal!$A$2:$H$1359,2,FALSE)</f>
        <v>W06</v>
      </c>
      <c r="C43" s="4" t="str">
        <f>VLOOKUP(A43,Totaal!$A$2:$H$1359,3,FALSE)</f>
        <v>U16</v>
      </c>
      <c r="D43" s="8">
        <f>VLOOKUP(A43,Totaal!$A$2:$H$1359,4,FALSE)</f>
        <v>43401</v>
      </c>
      <c r="E43" s="9">
        <f>VLOOKUP(A43,Totaal!$A$2:$H$1359,5,FALSE)</f>
        <v>0.8125</v>
      </c>
      <c r="F43" s="4" t="str">
        <f>VLOOKUP(A43,Totaal!$A$2:$H$1359,6,FALSE)</f>
        <v>Charleroi Red Roosters</v>
      </c>
      <c r="G43" s="4" t="str">
        <f>VLOOKUP(A43,Totaal!$A$2:$H$1359,7,FALSE)</f>
        <v>HYC Herentals Wit</v>
      </c>
      <c r="H43" s="4" t="str">
        <f>VLOOKUP(A43,Totaal!$A$2:$H$1359,8,FALSE)</f>
        <v>Charleroi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x14ac:dyDescent="0.2">
      <c r="A44" s="4">
        <v>580</v>
      </c>
      <c r="B44" s="4" t="str">
        <f>VLOOKUP(A44,Totaal!$A$2:$H$1359,2,FALSE)</f>
        <v>W06</v>
      </c>
      <c r="C44" s="4" t="str">
        <f>VLOOKUP(A44,Totaal!$A$2:$H$1359,3,FALSE)</f>
        <v>U19</v>
      </c>
      <c r="D44" s="8">
        <f>VLOOKUP(A44,Totaal!$A$2:$H$1359,4,FALSE)</f>
        <v>43401</v>
      </c>
      <c r="E44" s="9">
        <f>VLOOKUP(A44,Totaal!$A$2:$H$1359,5,FALSE)</f>
        <v>0.8125</v>
      </c>
      <c r="F44" s="4" t="str">
        <f>VLOOKUP(A44,Totaal!$A$2:$H$1359,6,FALSE)</f>
        <v>Chiefs Leuven</v>
      </c>
      <c r="G44" s="4" t="str">
        <f>VLOOKUP(A44,Totaal!$A$2:$H$1359,7,FALSE)</f>
        <v>HYC Herentals</v>
      </c>
      <c r="H44" s="4" t="str">
        <f>VLOOKUP(A44,Totaal!$A$2:$H$1359,8,FALSE)</f>
        <v>Leuven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x14ac:dyDescent="0.2">
      <c r="A45" s="4">
        <v>212</v>
      </c>
      <c r="B45" s="4" t="str">
        <f>VLOOKUP(A45,Totaal!$A$2:$H$1359,2,FALSE)</f>
        <v>W06</v>
      </c>
      <c r="C45" s="4" t="str">
        <f>VLOOKUP(A45,Totaal!$A$2:$H$1359,3,FALSE)</f>
        <v>BVB</v>
      </c>
      <c r="D45" s="8">
        <f>VLOOKUP(A45,Totaal!$A$2:$H$1359,4,FALSE)</f>
        <v>43401</v>
      </c>
      <c r="E45" s="9">
        <f>VLOOKUP(A45,Totaal!$A$2:$H$1359,5,FALSE)</f>
        <v>0.83333333333333337</v>
      </c>
      <c r="F45" s="4" t="str">
        <f>VLOOKUP(A45,Totaal!$A$2:$H$1359,6,FALSE)</f>
        <v>Era Renomar HYC Herentals</v>
      </c>
      <c r="G45" s="4" t="str">
        <f>VLOOKUP(A45,Totaal!$A$2:$H$1359,7,FALSE)</f>
        <v>Mechelen Golden Sharks</v>
      </c>
      <c r="H45" s="4" t="str">
        <f>VLOOKUP(A45,Totaal!$A$2:$H$1359,8,FALSE)</f>
        <v>Herentals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x14ac:dyDescent="0.2">
      <c r="A46" s="4">
        <v>652</v>
      </c>
      <c r="B46" s="4" t="str">
        <f>VLOOKUP(A46,Totaal!$A$2:$H$1359,2,FALSE)</f>
        <v>W07</v>
      </c>
      <c r="C46" s="4" t="str">
        <f>VLOOKUP(A46,Totaal!$A$2:$H$1359,3,FALSE)</f>
        <v>D2</v>
      </c>
      <c r="D46" s="8">
        <f>VLOOKUP(A46,Totaal!$A$2:$H$1359,4,FALSE)</f>
        <v>43406</v>
      </c>
      <c r="E46" s="9">
        <f>VLOOKUP(A46,Totaal!$A$2:$H$1359,5,FALSE)</f>
        <v>0.88541666666666663</v>
      </c>
      <c r="F46" s="4" t="str">
        <f>VLOOKUP(A46,Totaal!$A$2:$H$1359,6,FALSE)</f>
        <v>HYC New Stars</v>
      </c>
      <c r="G46" s="4" t="str">
        <f>VLOOKUP(A46,Totaal!$A$2:$H$1359,7,FALSE)</f>
        <v>Icetigers Turnhout</v>
      </c>
      <c r="H46" s="4" t="str">
        <f>VLOOKUP(A46,Totaal!$A$2:$H$1359,8,FALSE)</f>
        <v>Herentals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x14ac:dyDescent="0.2">
      <c r="A47" s="4">
        <v>510</v>
      </c>
      <c r="B47" s="4" t="str">
        <f>VLOOKUP(A47,Totaal!$A$2:$H$1359,2,FALSE)</f>
        <v>W07</v>
      </c>
      <c r="C47" s="4" t="str">
        <f>VLOOKUP(A47,Totaal!$A$2:$H$1359,3,FALSE)</f>
        <v>D1</v>
      </c>
      <c r="D47" s="8">
        <f>VLOOKUP(A47,Totaal!$A$2:$H$1359,4,FALSE)</f>
        <v>43406</v>
      </c>
      <c r="E47" s="9">
        <f>VLOOKUP(A47,Totaal!$A$2:$H$1359,5,FALSE)</f>
        <v>0.875</v>
      </c>
      <c r="F47" s="4" t="str">
        <f>VLOOKUP(A47,Totaal!$A$2:$H$1359,6,FALSE)</f>
        <v>Olympia Heist</v>
      </c>
      <c r="G47" s="4" t="str">
        <f>VLOOKUP(A47,Totaal!$A$2:$H$1359,7,FALSE)</f>
        <v>HYC Comeback Team</v>
      </c>
      <c r="H47" s="4" t="str">
        <f>VLOOKUP(A47,Totaal!$A$2:$H$1359,8,FALSE)</f>
        <v>Heist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x14ac:dyDescent="0.2">
      <c r="A48" s="4">
        <v>606</v>
      </c>
      <c r="B48" s="4" t="str">
        <f>VLOOKUP(A48,Totaal!$A$2:$H$1359,2,FALSE)</f>
        <v>W07</v>
      </c>
      <c r="C48" s="4" t="str">
        <f>VLOOKUP(A48,Totaal!$A$2:$H$1359,3,FALSE)</f>
        <v>U19</v>
      </c>
      <c r="D48" s="8">
        <f>VLOOKUP(A48,Totaal!$A$2:$H$1359,4,FALSE)</f>
        <v>43407</v>
      </c>
      <c r="E48" s="9">
        <f>VLOOKUP(A48,Totaal!$A$2:$H$1359,5,FALSE)</f>
        <v>0.875</v>
      </c>
      <c r="F48" s="4" t="str">
        <f>VLOOKUP(A48,Totaal!$A$2:$H$1359,6,FALSE)</f>
        <v>HYC Herentals</v>
      </c>
      <c r="G48" s="4" t="str">
        <f>VLOOKUP(A48,Totaal!$A$2:$H$1359,7,FALSE)</f>
        <v>Bulldogs Liège</v>
      </c>
      <c r="H48" s="4" t="str">
        <f>VLOOKUP(A48,Totaal!$A$2:$H$1359,8,FALSE)</f>
        <v>Herentals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x14ac:dyDescent="0.2">
      <c r="A49" s="4">
        <v>838</v>
      </c>
      <c r="B49" s="4" t="str">
        <f>VLOOKUP(A49,Totaal!$A$2:$H$1359,2,FALSE)</f>
        <v>W07</v>
      </c>
      <c r="C49" s="4" t="str">
        <f>VLOOKUP(A49,Totaal!$A$2:$H$1359,3,FALSE)</f>
        <v>U16</v>
      </c>
      <c r="D49" s="8">
        <f>VLOOKUP(A49,Totaal!$A$2:$H$1359,4,FALSE)</f>
        <v>43407</v>
      </c>
      <c r="E49" s="9">
        <f>VLOOKUP(A49,Totaal!$A$2:$H$1359,5,FALSE)</f>
        <v>0.4861111111111111</v>
      </c>
      <c r="F49" s="4" t="str">
        <f>VLOOKUP(A49,Totaal!$A$2:$H$1359,6,FALSE)</f>
        <v>HYC Herentals Rood</v>
      </c>
      <c r="G49" s="4" t="str">
        <f>VLOOKUP(A49,Totaal!$A$2:$H$1359,7,FALSE)</f>
        <v>Coldplay Sharks B</v>
      </c>
      <c r="H49" s="4" t="str">
        <f>VLOOKUP(A49,Totaal!$A$2:$H$1359,8,FALSE)</f>
        <v>Herentals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x14ac:dyDescent="0.2">
      <c r="A50" s="4">
        <v>817</v>
      </c>
      <c r="B50" s="4" t="str">
        <f>VLOOKUP(A50,Totaal!$A$2:$H$1359,2,FALSE)</f>
        <v>W07</v>
      </c>
      <c r="C50" s="4" t="str">
        <f>VLOOKUP(A50,Totaal!$A$2:$H$1359,3,FALSE)</f>
        <v>U16</v>
      </c>
      <c r="D50" s="8">
        <f>VLOOKUP(A50,Totaal!$A$2:$H$1359,4,FALSE)</f>
        <v>43407</v>
      </c>
      <c r="E50" s="9">
        <f>VLOOKUP(A50,Totaal!$A$2:$H$1359,5,FALSE)</f>
        <v>0.85416666666666663</v>
      </c>
      <c r="F50" s="4" t="str">
        <f>VLOOKUP(A50,Totaal!$A$2:$H$1359,6,FALSE)</f>
        <v>Jackrabbits</v>
      </c>
      <c r="G50" s="4" t="str">
        <f>VLOOKUP(A50,Totaal!$A$2:$H$1359,7,FALSE)</f>
        <v>HYC Herentals Wit</v>
      </c>
      <c r="H50" s="4" t="str">
        <f>VLOOKUP(A50,Totaal!$A$2:$H$1359,8,FALSE)</f>
        <v>Liedekerke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x14ac:dyDescent="0.2">
      <c r="A51" s="4">
        <v>438</v>
      </c>
      <c r="B51" s="4" t="str">
        <f>VLOOKUP(A51,Totaal!$A$2:$H$1359,2,FALSE)</f>
        <v>W07</v>
      </c>
      <c r="C51" s="4" t="str">
        <f>VLOOKUP(A51,Totaal!$A$2:$H$1359,3,FALSE)</f>
        <v>D1</v>
      </c>
      <c r="D51" s="8">
        <f>VLOOKUP(A51,Totaal!$A$2:$H$1359,4,FALSE)</f>
        <v>43408</v>
      </c>
      <c r="E51" s="9">
        <f>VLOOKUP(A51,Totaal!$A$2:$H$1359,5,FALSE)</f>
        <v>0.85416666666666663</v>
      </c>
      <c r="F51" s="4" t="str">
        <f>VLOOKUP(A51,Totaal!$A$2:$H$1359,6,FALSE)</f>
        <v>Antwerp Phantoms</v>
      </c>
      <c r="G51" s="4" t="str">
        <f>VLOOKUP(A51,Totaal!$A$2:$H$1359,7,FALSE)</f>
        <v>HYC Toekomstteam</v>
      </c>
      <c r="H51" s="4" t="str">
        <f>VLOOKUP(A51,Totaal!$A$2:$H$1359,8,FALSE)</f>
        <v>Antwerpen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x14ac:dyDescent="0.2">
      <c r="A52" s="4">
        <v>136</v>
      </c>
      <c r="B52" s="4" t="str">
        <f>VLOOKUP(A52,Totaal!$A$2:$H$1359,2,FALSE)</f>
        <v>W07</v>
      </c>
      <c r="C52" s="4" t="str">
        <f>VLOOKUP(A52,Totaal!$A$2:$H$1359,3,FALSE)</f>
        <v>BNL</v>
      </c>
      <c r="D52" s="8">
        <f>VLOOKUP(A52,Totaal!$A$2:$H$1359,4,FALSE)</f>
        <v>43408</v>
      </c>
      <c r="E52" s="9">
        <f>VLOOKUP(A52,Totaal!$A$2:$H$1359,5,FALSE)</f>
        <v>0.76041666666666663</v>
      </c>
      <c r="F52" s="4" t="str">
        <f>VLOOKUP(A52,Totaal!$A$2:$H$1359,6,FALSE)</f>
        <v>Chiefs Leuven</v>
      </c>
      <c r="G52" s="4" t="str">
        <f>VLOOKUP(A52,Totaal!$A$2:$H$1359,7,FALSE)</f>
        <v>Era Renomar HYC Herentals</v>
      </c>
      <c r="H52" s="4" t="str">
        <f>VLOOKUP(A52,Totaal!$A$2:$H$1359,8,FALSE)</f>
        <v>Leuven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x14ac:dyDescent="0.2">
      <c r="A53" s="4">
        <v>735</v>
      </c>
      <c r="B53" s="4" t="str">
        <f>VLOOKUP(A53,Totaal!$A$2:$H$1359,2,FALSE)</f>
        <v>W07</v>
      </c>
      <c r="C53" s="4" t="str">
        <f>VLOOKUP(A53,Totaal!$A$2:$H$1359,3,FALSE)</f>
        <v>D2</v>
      </c>
      <c r="D53" s="8">
        <f>VLOOKUP(A53,Totaal!$A$2:$H$1359,4,FALSE)</f>
        <v>43408</v>
      </c>
      <c r="E53" s="9">
        <f>VLOOKUP(A53,Totaal!$A$2:$H$1359,5,FALSE)</f>
        <v>0</v>
      </c>
      <c r="F53" s="4" t="str">
        <f>VLOOKUP(A53,Totaal!$A$2:$H$1359,6,FALSE)</f>
        <v>HYC Old Stars</v>
      </c>
      <c r="G53" s="4" t="str">
        <f>VLOOKUP(A53,Totaal!$A$2:$H$1359,7,FALSE)</f>
        <v>Limburg One</v>
      </c>
      <c r="H53" s="4" t="str">
        <f>VLOOKUP(A53,Totaal!$A$2:$H$1359,8,FALSE)</f>
        <v>Herentals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x14ac:dyDescent="0.2">
      <c r="A54" s="4">
        <v>150</v>
      </c>
      <c r="B54" s="4" t="str">
        <f>VLOOKUP(A54,Totaal!$A$2:$H$1359,2,FALSE)</f>
        <v>W08</v>
      </c>
      <c r="C54" s="4" t="str">
        <f>VLOOKUP(A54,Totaal!$A$2:$H$1359,3,FALSE)</f>
        <v>BNL</v>
      </c>
      <c r="D54" s="8">
        <f>VLOOKUP(A54,Totaal!$A$2:$H$1359,4,FALSE)</f>
        <v>43413</v>
      </c>
      <c r="E54" s="9">
        <f>VLOOKUP(A54,Totaal!$A$2:$H$1359,5,FALSE)</f>
        <v>0.85416666666666663</v>
      </c>
      <c r="F54" s="4" t="str">
        <f>VLOOKUP(A54,Totaal!$A$2:$H$1359,6,FALSE)</f>
        <v>Hijs Hokij Den Haag</v>
      </c>
      <c r="G54" s="4" t="str">
        <f>VLOOKUP(A54,Totaal!$A$2:$H$1359,7,FALSE)</f>
        <v>Era Renomar HYC Herentals</v>
      </c>
      <c r="H54" s="4" t="str">
        <f>VLOOKUP(A54,Totaal!$A$2:$H$1359,8,FALSE)</f>
        <v>Den Haag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x14ac:dyDescent="0.2">
      <c r="A55" s="4">
        <v>715</v>
      </c>
      <c r="B55" s="4" t="str">
        <f>VLOOKUP(A55,Totaal!$A$2:$H$1359,2,FALSE)</f>
        <v>W08</v>
      </c>
      <c r="C55" s="4" t="str">
        <f>VLOOKUP(A55,Totaal!$A$2:$H$1359,3,FALSE)</f>
        <v>D2</v>
      </c>
      <c r="D55" s="8">
        <f>VLOOKUP(A55,Totaal!$A$2:$H$1359,4,FALSE)</f>
        <v>43413</v>
      </c>
      <c r="E55" s="9">
        <f>VLOOKUP(A55,Totaal!$A$2:$H$1359,5,FALSE)</f>
        <v>0.88541666666666663</v>
      </c>
      <c r="F55" s="4" t="str">
        <f>VLOOKUP(A55,Totaal!$A$2:$H$1359,6,FALSE)</f>
        <v>HYC Old Stars</v>
      </c>
      <c r="G55" s="4" t="str">
        <f>VLOOKUP(A55,Totaal!$A$2:$H$1359,7,FALSE)</f>
        <v>Flashguns Heist B</v>
      </c>
      <c r="H55" s="4" t="str">
        <f>VLOOKUP(A55,Totaal!$A$2:$H$1359,8,FALSE)</f>
        <v>Herentals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x14ac:dyDescent="0.2">
      <c r="A56" s="4">
        <v>916</v>
      </c>
      <c r="B56" s="4" t="str">
        <f>VLOOKUP(A56,Totaal!$A$2:$H$1359,2,FALSE)</f>
        <v>W08</v>
      </c>
      <c r="C56" s="4" t="str">
        <f>VLOOKUP(A56,Totaal!$A$2:$H$1359,3,FALSE)</f>
        <v>U14</v>
      </c>
      <c r="D56" s="8">
        <f>VLOOKUP(A56,Totaal!$A$2:$H$1359,4,FALSE)</f>
        <v>43414</v>
      </c>
      <c r="E56" s="9">
        <f>VLOOKUP(A56,Totaal!$A$2:$H$1359,5,FALSE)</f>
        <v>0.375</v>
      </c>
      <c r="F56" s="4" t="str">
        <f>VLOOKUP(A56,Totaal!$A$2:$H$1359,6,FALSE)</f>
        <v>Bulldogs Liège</v>
      </c>
      <c r="G56" s="4" t="str">
        <f>VLOOKUP(A56,Totaal!$A$2:$H$1359,7,FALSE)</f>
        <v>HYC Herentals</v>
      </c>
      <c r="H56" s="4" t="str">
        <f>VLOOKUP(A56,Totaal!$A$2:$H$1359,8,FALSE)</f>
        <v>Luik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x14ac:dyDescent="0.2">
      <c r="A57" s="4">
        <v>448</v>
      </c>
      <c r="B57" s="4" t="str">
        <f>VLOOKUP(A57,Totaal!$A$2:$H$1359,2,FALSE)</f>
        <v>W08</v>
      </c>
      <c r="C57" s="4" t="str">
        <f>VLOOKUP(A57,Totaal!$A$2:$H$1359,3,FALSE)</f>
        <v>D1</v>
      </c>
      <c r="D57" s="8">
        <f>VLOOKUP(A57,Totaal!$A$2:$H$1359,4,FALSE)</f>
        <v>43414</v>
      </c>
      <c r="E57" s="9">
        <f>VLOOKUP(A57,Totaal!$A$2:$H$1359,5,FALSE)</f>
        <v>0.8125</v>
      </c>
      <c r="F57" s="4" t="str">
        <f>VLOOKUP(A57,Totaal!$A$2:$H$1359,6,FALSE)</f>
        <v>Chiefs Leuven</v>
      </c>
      <c r="G57" s="4" t="str">
        <f>VLOOKUP(A57,Totaal!$A$2:$H$1359,7,FALSE)</f>
        <v>HYC Toekomstteam</v>
      </c>
      <c r="H57" s="4" t="str">
        <f>VLOOKUP(A57,Totaal!$A$2:$H$1359,8,FALSE)</f>
        <v>Leuven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x14ac:dyDescent="0.2">
      <c r="A58" s="4">
        <v>1036</v>
      </c>
      <c r="B58" s="4" t="str">
        <f>VLOOKUP(A58,Totaal!$A$2:$H$1359,2,FALSE)</f>
        <v>W08</v>
      </c>
      <c r="C58" s="4" t="str">
        <f>VLOOKUP(A58,Totaal!$A$2:$H$1359,3,FALSE)</f>
        <v>U12</v>
      </c>
      <c r="D58" s="8">
        <f>VLOOKUP(A58,Totaal!$A$2:$H$1359,4,FALSE)</f>
        <v>43414</v>
      </c>
      <c r="E58" s="9">
        <f>VLOOKUP(A58,Totaal!$A$2:$H$1359,5,FALSE)</f>
        <v>0.73263888888888884</v>
      </c>
      <c r="F58" s="4" t="str">
        <f>VLOOKUP(A58,Totaal!$A$2:$H$1359,6,FALSE)</f>
        <v>Chiefs Leuven A</v>
      </c>
      <c r="G58" s="4" t="str">
        <f>VLOOKUP(A58,Totaal!$A$2:$H$1359,7,FALSE)</f>
        <v>HYC Herentals</v>
      </c>
      <c r="H58" s="4" t="str">
        <f>VLOOKUP(A58,Totaal!$A$2:$H$1359,8,FALSE)</f>
        <v>Leuven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x14ac:dyDescent="0.2">
      <c r="A59" s="4">
        <v>165</v>
      </c>
      <c r="B59" s="4" t="str">
        <f>VLOOKUP(A59,Totaal!$A$2:$H$1359,2,FALSE)</f>
        <v>W08</v>
      </c>
      <c r="C59" s="4" t="str">
        <f>VLOOKUP(A59,Totaal!$A$2:$H$1359,3,FALSE)</f>
        <v>BNL</v>
      </c>
      <c r="D59" s="8">
        <f>VLOOKUP(A59,Totaal!$A$2:$H$1359,4,FALSE)</f>
        <v>43415</v>
      </c>
      <c r="E59" s="9">
        <f>VLOOKUP(A59,Totaal!$A$2:$H$1359,5,FALSE)</f>
        <v>0.83333333333333337</v>
      </c>
      <c r="F59" s="4" t="str">
        <f>VLOOKUP(A59,Totaal!$A$2:$H$1359,6,FALSE)</f>
        <v>Era Renomar HYC Herentals</v>
      </c>
      <c r="G59" s="4" t="str">
        <f>VLOOKUP(A59,Totaal!$A$2:$H$1359,7,FALSE)</f>
        <v>Amsterdam Tigers</v>
      </c>
      <c r="H59" s="4" t="str">
        <f>VLOOKUP(A59,Totaal!$A$2:$H$1359,8,FALSE)</f>
        <v>Herentals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x14ac:dyDescent="0.2">
      <c r="A60" s="4">
        <v>678</v>
      </c>
      <c r="B60" s="4" t="str">
        <f>VLOOKUP(A60,Totaal!$A$2:$H$1359,2,FALSE)</f>
        <v>W09</v>
      </c>
      <c r="C60" s="4" t="str">
        <f>VLOOKUP(A60,Totaal!$A$2:$H$1359,3,FALSE)</f>
        <v>D2</v>
      </c>
      <c r="D60" s="8">
        <f>VLOOKUP(A60,Totaal!$A$2:$H$1359,4,FALSE)</f>
        <v>43420</v>
      </c>
      <c r="E60" s="9">
        <f>VLOOKUP(A60,Totaal!$A$2:$H$1359,5,FALSE)</f>
        <v>0.88541666666666663</v>
      </c>
      <c r="F60" s="4" t="str">
        <f>VLOOKUP(A60,Totaal!$A$2:$H$1359,6,FALSE)</f>
        <v>HYC New Stars</v>
      </c>
      <c r="G60" s="4" t="str">
        <f>VLOOKUP(A60,Totaal!$A$2:$H$1359,7,FALSE)</f>
        <v>Chiefs Leuven</v>
      </c>
      <c r="H60" s="4" t="str">
        <f>VLOOKUP(A60,Totaal!$A$2:$H$1359,8,FALSE)</f>
        <v>Herentals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x14ac:dyDescent="0.2">
      <c r="A61" s="4">
        <v>122</v>
      </c>
      <c r="B61" s="4" t="str">
        <f>VLOOKUP(A61,Totaal!$A$2:$H$1359,2,FALSE)</f>
        <v>W09</v>
      </c>
      <c r="C61" s="4" t="str">
        <f>VLOOKUP(A61,Totaal!$A$2:$H$1359,3,FALSE)</f>
        <v>BNL</v>
      </c>
      <c r="D61" s="8">
        <f>VLOOKUP(A61,Totaal!$A$2:$H$1359,4,FALSE)</f>
        <v>43421</v>
      </c>
      <c r="E61" s="9">
        <f>VLOOKUP(A61,Totaal!$A$2:$H$1359,5,FALSE)</f>
        <v>0.78125</v>
      </c>
      <c r="F61" s="4" t="str">
        <f>VLOOKUP(A61,Totaal!$A$2:$H$1359,6,FALSE)</f>
        <v>Bulldogs Liège</v>
      </c>
      <c r="G61" s="4" t="str">
        <f>VLOOKUP(A61,Totaal!$A$2:$H$1359,7,FALSE)</f>
        <v>Era Renomar HYC Herentals</v>
      </c>
      <c r="H61" s="4" t="str">
        <f>VLOOKUP(A61,Totaal!$A$2:$H$1359,8,FALSE)</f>
        <v>Luik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x14ac:dyDescent="0.2">
      <c r="A62" s="4">
        <v>964</v>
      </c>
      <c r="B62" s="4" t="str">
        <f>VLOOKUP(A62,Totaal!$A$2:$H$1359,2,FALSE)</f>
        <v>W09</v>
      </c>
      <c r="C62" s="4" t="str">
        <f>VLOOKUP(A62,Totaal!$A$2:$H$1359,3,FALSE)</f>
        <v>U14</v>
      </c>
      <c r="D62" s="8">
        <f>VLOOKUP(A62,Totaal!$A$2:$H$1359,4,FALSE)</f>
        <v>43421</v>
      </c>
      <c r="E62" s="9">
        <f>VLOOKUP(A62,Totaal!$A$2:$H$1359,5,FALSE)</f>
        <v>0.8125</v>
      </c>
      <c r="F62" s="4" t="str">
        <f>VLOOKUP(A62,Totaal!$A$2:$H$1359,6,FALSE)</f>
        <v>Charleroi Red Roosters</v>
      </c>
      <c r="G62" s="4" t="str">
        <f>VLOOKUP(A62,Totaal!$A$2:$H$1359,7,FALSE)</f>
        <v>HYC Herentals</v>
      </c>
      <c r="H62" s="4" t="str">
        <f>VLOOKUP(A62,Totaal!$A$2:$H$1359,8,FALSE)</f>
        <v>Charleroi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x14ac:dyDescent="0.2">
      <c r="A63" s="4">
        <v>679</v>
      </c>
      <c r="B63" s="4" t="str">
        <f>VLOOKUP(A63,Totaal!$A$2:$H$1359,2,FALSE)</f>
        <v>W09</v>
      </c>
      <c r="C63" s="4" t="str">
        <f>VLOOKUP(A63,Totaal!$A$2:$H$1359,3,FALSE)</f>
        <v>D2</v>
      </c>
      <c r="D63" s="8">
        <f>VLOOKUP(A63,Totaal!$A$2:$H$1359,4,FALSE)</f>
        <v>43421</v>
      </c>
      <c r="E63" s="9">
        <f>VLOOKUP(A63,Totaal!$A$2:$H$1359,5,FALSE)</f>
        <v>0.45833333333333331</v>
      </c>
      <c r="F63" s="4" t="str">
        <f>VLOOKUP(A63,Totaal!$A$2:$H$1359,6,FALSE)</f>
        <v>Flashguns Heist B</v>
      </c>
      <c r="G63" s="4" t="str">
        <f>VLOOKUP(A63,Totaal!$A$2:$H$1359,7,FALSE)</f>
        <v>HYC Old Stars</v>
      </c>
      <c r="H63" s="4" t="str">
        <f>VLOOKUP(A63,Totaal!$A$2:$H$1359,8,FALSE)</f>
        <v>Heist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x14ac:dyDescent="0.2">
      <c r="A64" s="4">
        <v>1086</v>
      </c>
      <c r="B64" s="4" t="str">
        <f>VLOOKUP(A64,Totaal!$A$2:$H$1359,2,FALSE)</f>
        <v>W09</v>
      </c>
      <c r="C64" s="4" t="str">
        <f>VLOOKUP(A64,Totaal!$A$2:$H$1359,3,FALSE)</f>
        <v>U12</v>
      </c>
      <c r="D64" s="8">
        <f>VLOOKUP(A64,Totaal!$A$2:$H$1359,4,FALSE)</f>
        <v>43421</v>
      </c>
      <c r="E64" s="9">
        <f>VLOOKUP(A64,Totaal!$A$2:$H$1359,5,FALSE)</f>
        <v>0.40277777777777779</v>
      </c>
      <c r="F64" s="4" t="str">
        <f>VLOOKUP(A64,Totaal!$A$2:$H$1359,6,FALSE)</f>
        <v>HYC Herentals</v>
      </c>
      <c r="G64" s="4" t="str">
        <f>VLOOKUP(A64,Totaal!$A$2:$H$1359,7,FALSE)</f>
        <v>Chiefs Leuven B</v>
      </c>
      <c r="H64" s="4" t="str">
        <f>VLOOKUP(A64,Totaal!$A$2:$H$1359,8,FALSE)</f>
        <v>Herentals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x14ac:dyDescent="0.2">
      <c r="A65" s="4">
        <v>832</v>
      </c>
      <c r="B65" s="4" t="str">
        <f>VLOOKUP(A65,Totaal!$A$2:$H$1359,2,FALSE)</f>
        <v>W09</v>
      </c>
      <c r="C65" s="4" t="str">
        <f>VLOOKUP(A65,Totaal!$A$2:$H$1359,3,FALSE)</f>
        <v>U16</v>
      </c>
      <c r="D65" s="8">
        <f>VLOOKUP(A65,Totaal!$A$2:$H$1359,4,FALSE)</f>
        <v>43421</v>
      </c>
      <c r="E65" s="9">
        <f>VLOOKUP(A65,Totaal!$A$2:$H$1359,5,FALSE)</f>
        <v>0.4861111111111111</v>
      </c>
      <c r="F65" s="4" t="str">
        <f>VLOOKUP(A65,Totaal!$A$2:$H$1359,6,FALSE)</f>
        <v>HYC Herentals Wit</v>
      </c>
      <c r="G65" s="4" t="str">
        <f>VLOOKUP(A65,Totaal!$A$2:$H$1359,7,FALSE)</f>
        <v>Coldplay Sharks A</v>
      </c>
      <c r="H65" s="4" t="str">
        <f>VLOOKUP(A65,Totaal!$A$2:$H$1359,8,FALSE)</f>
        <v>Herentals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x14ac:dyDescent="0.2">
      <c r="A66" s="4">
        <v>481</v>
      </c>
      <c r="B66" s="4" t="str">
        <f>VLOOKUP(A66,Totaal!$A$2:$H$1359,2,FALSE)</f>
        <v>W09</v>
      </c>
      <c r="C66" s="4" t="str">
        <f>VLOOKUP(A66,Totaal!$A$2:$H$1359,3,FALSE)</f>
        <v>D1</v>
      </c>
      <c r="D66" s="8">
        <f>VLOOKUP(A66,Totaal!$A$2:$H$1359,4,FALSE)</f>
        <v>43421</v>
      </c>
      <c r="E66" s="9">
        <f>VLOOKUP(A66,Totaal!$A$2:$H$1359,5,FALSE)</f>
        <v>0.88541666666666663</v>
      </c>
      <c r="F66" s="4" t="str">
        <f>VLOOKUP(A66,Totaal!$A$2:$H$1359,6,FALSE)</f>
        <v>HYC Toekomstteam</v>
      </c>
      <c r="G66" s="4" t="str">
        <f>VLOOKUP(A66,Totaal!$A$2:$H$1359,7,FALSE)</f>
        <v>Beaufort Knights</v>
      </c>
      <c r="H66" s="4" t="str">
        <f>VLOOKUP(A66,Totaal!$A$2:$H$1359,8,FALSE)</f>
        <v>Herentals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x14ac:dyDescent="0.2">
      <c r="A67" s="4">
        <v>555</v>
      </c>
      <c r="B67" s="4" t="str">
        <f>VLOOKUP(A67,Totaal!$A$2:$H$1359,2,FALSE)</f>
        <v>W09</v>
      </c>
      <c r="C67" s="4" t="str">
        <f>VLOOKUP(A67,Totaal!$A$2:$H$1359,3,FALSE)</f>
        <v>U19</v>
      </c>
      <c r="D67" s="8">
        <f>VLOOKUP(A67,Totaal!$A$2:$H$1359,4,FALSE)</f>
        <v>43422</v>
      </c>
      <c r="E67" s="9">
        <f>VLOOKUP(A67,Totaal!$A$2:$H$1359,5,FALSE)</f>
        <v>0.84375</v>
      </c>
      <c r="F67" s="4" t="str">
        <f>VLOOKUP(A67,Totaal!$A$2:$H$1359,6,FALSE)</f>
        <v>Bulldogs Liège</v>
      </c>
      <c r="G67" s="4" t="str">
        <f>VLOOKUP(A67,Totaal!$A$2:$H$1359,7,FALSE)</f>
        <v>HYC Herentals</v>
      </c>
      <c r="H67" s="4" t="str">
        <f>VLOOKUP(A67,Totaal!$A$2:$H$1359,8,FALSE)</f>
        <v>Luik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x14ac:dyDescent="0.2">
      <c r="A68" s="4">
        <v>494</v>
      </c>
      <c r="B68" s="4" t="str">
        <f>VLOOKUP(A68,Totaal!$A$2:$H$1359,2,FALSE)</f>
        <v>W09</v>
      </c>
      <c r="C68" s="4" t="str">
        <f>VLOOKUP(A68,Totaal!$A$2:$H$1359,3,FALSE)</f>
        <v>D1</v>
      </c>
      <c r="D68" s="8">
        <f>VLOOKUP(A68,Totaal!$A$2:$H$1359,4,FALSE)</f>
        <v>43422</v>
      </c>
      <c r="E68" s="9">
        <f>VLOOKUP(A68,Totaal!$A$2:$H$1359,5,FALSE)</f>
        <v>0.83333333333333337</v>
      </c>
      <c r="F68" s="4" t="str">
        <f>VLOOKUP(A68,Totaal!$A$2:$H$1359,6,FALSE)</f>
        <v>HYC Comeback Team</v>
      </c>
      <c r="G68" s="4" t="str">
        <f>VLOOKUP(A68,Totaal!$A$2:$H$1359,7,FALSE)</f>
        <v>Antwerp Phantoms</v>
      </c>
      <c r="H68" s="4" t="str">
        <f>VLOOKUP(A68,Totaal!$A$2:$H$1359,8,FALSE)</f>
        <v>Herentals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x14ac:dyDescent="0.2">
      <c r="A69" s="4">
        <v>468</v>
      </c>
      <c r="B69" s="4" t="str">
        <f>VLOOKUP(A69,Totaal!$A$2:$H$1359,2,FALSE)</f>
        <v>W10</v>
      </c>
      <c r="C69" s="4" t="str">
        <f>VLOOKUP(A69,Totaal!$A$2:$H$1359,3,FALSE)</f>
        <v>D1</v>
      </c>
      <c r="D69" s="8">
        <f>VLOOKUP(A69,Totaal!$A$2:$H$1359,4,FALSE)</f>
        <v>43427</v>
      </c>
      <c r="E69" s="9">
        <f>VLOOKUP(A69,Totaal!$A$2:$H$1359,5,FALSE)</f>
        <v>0.88541666666666663</v>
      </c>
      <c r="F69" s="4" t="str">
        <f>VLOOKUP(A69,Totaal!$A$2:$H$1359,6,FALSE)</f>
        <v>Charleroi Red Roosters</v>
      </c>
      <c r="G69" s="4" t="str">
        <f>VLOOKUP(A69,Totaal!$A$2:$H$1359,7,FALSE)</f>
        <v>HYC Toekomstteam</v>
      </c>
      <c r="H69" s="4" t="str">
        <f>VLOOKUP(A69,Totaal!$A$2:$H$1359,8,FALSE)</f>
        <v>Charleroi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x14ac:dyDescent="0.2">
      <c r="A70" s="4">
        <v>694</v>
      </c>
      <c r="B70" s="4" t="str">
        <f>VLOOKUP(A70,Totaal!$A$2:$H$1359,2,FALSE)</f>
        <v>W10</v>
      </c>
      <c r="C70" s="4" t="str">
        <f>VLOOKUP(A70,Totaal!$A$2:$H$1359,3,FALSE)</f>
        <v>D2</v>
      </c>
      <c r="D70" s="8">
        <f>VLOOKUP(A70,Totaal!$A$2:$H$1359,4,FALSE)</f>
        <v>43427</v>
      </c>
      <c r="E70" s="9">
        <f>VLOOKUP(A70,Totaal!$A$2:$H$1359,5,FALSE)</f>
        <v>0.875</v>
      </c>
      <c r="F70" s="4" t="str">
        <f>VLOOKUP(A70,Totaal!$A$2:$H$1359,6,FALSE)</f>
        <v>Flashguns Heist A</v>
      </c>
      <c r="G70" s="4" t="str">
        <f>VLOOKUP(A70,Totaal!$A$2:$H$1359,7,FALSE)</f>
        <v>HYC New Stars</v>
      </c>
      <c r="H70" s="4" t="str">
        <f>VLOOKUP(A70,Totaal!$A$2:$H$1359,8,FALSE)</f>
        <v>Heist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x14ac:dyDescent="0.2">
      <c r="A71" s="4">
        <v>496</v>
      </c>
      <c r="B71" s="4" t="str">
        <f>VLOOKUP(A71,Totaal!$A$2:$H$1359,2,FALSE)</f>
        <v>W10</v>
      </c>
      <c r="C71" s="4" t="str">
        <f>VLOOKUP(A71,Totaal!$A$2:$H$1359,3,FALSE)</f>
        <v>D1</v>
      </c>
      <c r="D71" s="8">
        <f>VLOOKUP(A71,Totaal!$A$2:$H$1359,4,FALSE)</f>
        <v>43427</v>
      </c>
      <c r="E71" s="9">
        <f>VLOOKUP(A71,Totaal!$A$2:$H$1359,5,FALSE)</f>
        <v>0.88541666666666663</v>
      </c>
      <c r="F71" s="4" t="str">
        <f>VLOOKUP(A71,Totaal!$A$2:$H$1359,6,FALSE)</f>
        <v>HYC Comeback Team</v>
      </c>
      <c r="G71" s="4" t="str">
        <f>VLOOKUP(A71,Totaal!$A$2:$H$1359,7,FALSE)</f>
        <v>Coldplay Sharks</v>
      </c>
      <c r="H71" s="4" t="str">
        <f>VLOOKUP(A71,Totaal!$A$2:$H$1359,8,FALSE)</f>
        <v>Herentals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x14ac:dyDescent="0.2">
      <c r="A72" s="4">
        <v>803</v>
      </c>
      <c r="B72" s="4" t="str">
        <f>VLOOKUP(A72,Totaal!$A$2:$H$1359,2,FALSE)</f>
        <v>W10</v>
      </c>
      <c r="C72" s="4" t="str">
        <f>VLOOKUP(A72,Totaal!$A$2:$H$1359,3,FALSE)</f>
        <v>U16</v>
      </c>
      <c r="D72" s="8">
        <f>VLOOKUP(A72,Totaal!$A$2:$H$1359,4,FALSE)</f>
        <v>43428</v>
      </c>
      <c r="E72" s="9">
        <f>VLOOKUP(A72,Totaal!$A$2:$H$1359,5,FALSE)</f>
        <v>0.77083333333333337</v>
      </c>
      <c r="F72" s="4" t="str">
        <f>VLOOKUP(A72,Totaal!$A$2:$H$1359,6,FALSE)</f>
        <v>Bulldogs LIège</v>
      </c>
      <c r="G72" s="4" t="str">
        <f>VLOOKUP(A72,Totaal!$A$2:$H$1359,7,FALSE)</f>
        <v>HYC Herentals Rood</v>
      </c>
      <c r="H72" s="4" t="str">
        <f>VLOOKUP(A72,Totaal!$A$2:$H$1359,8,FALSE)</f>
        <v>Luik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x14ac:dyDescent="0.2">
      <c r="A73" s="4">
        <v>1018</v>
      </c>
      <c r="B73" s="4" t="str">
        <f>VLOOKUP(A73,Totaal!$A$2:$H$1359,2,FALSE)</f>
        <v>W10</v>
      </c>
      <c r="C73" s="4" t="str">
        <f>VLOOKUP(A73,Totaal!$A$2:$H$1359,3,FALSE)</f>
        <v>U12</v>
      </c>
      <c r="D73" s="8">
        <f>VLOOKUP(A73,Totaal!$A$2:$H$1359,4,FALSE)</f>
        <v>43428</v>
      </c>
      <c r="E73" s="9">
        <f>VLOOKUP(A73,Totaal!$A$2:$H$1359,5,FALSE)</f>
        <v>0.375</v>
      </c>
      <c r="F73" s="4" t="str">
        <f>VLOOKUP(A73,Totaal!$A$2:$H$1359,6,FALSE)</f>
        <v>Bulldogs Liège</v>
      </c>
      <c r="G73" s="4" t="str">
        <f>VLOOKUP(A73,Totaal!$A$2:$H$1359,7,FALSE)</f>
        <v>HYC Herentals</v>
      </c>
      <c r="H73" s="4" t="str">
        <f>VLOOKUP(A73,Totaal!$A$2:$H$1359,8,FALSE)</f>
        <v>Luik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x14ac:dyDescent="0.2">
      <c r="A74" s="4">
        <v>605</v>
      </c>
      <c r="B74" s="4" t="str">
        <f>VLOOKUP(A74,Totaal!$A$2:$H$1359,2,FALSE)</f>
        <v>W10</v>
      </c>
      <c r="C74" s="4" t="str">
        <f>VLOOKUP(A74,Totaal!$A$2:$H$1359,3,FALSE)</f>
        <v>U19</v>
      </c>
      <c r="D74" s="8">
        <f>VLOOKUP(A74,Totaal!$A$2:$H$1359,4,FALSE)</f>
        <v>43428</v>
      </c>
      <c r="E74" s="9">
        <f>VLOOKUP(A74,Totaal!$A$2:$H$1359,5,FALSE)</f>
        <v>0.875</v>
      </c>
      <c r="F74" s="4" t="str">
        <f>VLOOKUP(A74,Totaal!$A$2:$H$1359,6,FALSE)</f>
        <v>HYC Herentals</v>
      </c>
      <c r="G74" s="4" t="str">
        <f>VLOOKUP(A74,Totaal!$A$2:$H$1359,7,FALSE)</f>
        <v>The Jets Gullegem</v>
      </c>
      <c r="H74" s="4" t="str">
        <f>VLOOKUP(A74,Totaal!$A$2:$H$1359,8,FALSE)</f>
        <v>Herentals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x14ac:dyDescent="0.2">
      <c r="A75" s="4">
        <v>35</v>
      </c>
      <c r="B75" s="4" t="str">
        <f>VLOOKUP(A75,Totaal!$A$2:$H$1359,2,FALSE)</f>
        <v>W10</v>
      </c>
      <c r="C75" s="4" t="str">
        <f>VLOOKUP(A75,Totaal!$A$2:$H$1359,3,FALSE)</f>
        <v>BNL</v>
      </c>
      <c r="D75" s="8">
        <f>VLOOKUP(A75,Totaal!$A$2:$H$1359,4,FALSE)</f>
        <v>43428</v>
      </c>
      <c r="E75" s="9">
        <f>VLOOKUP(A75,Totaal!$A$2:$H$1359,5,FALSE)</f>
        <v>0.84375</v>
      </c>
      <c r="F75" s="4" t="str">
        <f>VLOOKUP(A75,Totaal!$A$2:$H$1359,6,FALSE)</f>
        <v>Zoetermeer Panters</v>
      </c>
      <c r="G75" s="4" t="str">
        <f>VLOOKUP(A75,Totaal!$A$2:$H$1359,7,FALSE)</f>
        <v>Era Renomar HYC Herentals</v>
      </c>
      <c r="H75" s="4" t="str">
        <f>VLOOKUP(A75,Totaal!$A$2:$H$1359,8,FALSE)</f>
        <v>Zoetermeer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x14ac:dyDescent="0.2">
      <c r="A76" s="4">
        <v>813</v>
      </c>
      <c r="B76" s="4" t="str">
        <f>VLOOKUP(A76,Totaal!$A$2:$H$1359,2,FALSE)</f>
        <v>W10</v>
      </c>
      <c r="C76" s="4" t="str">
        <f>VLOOKUP(A76,Totaal!$A$2:$H$1359,3,FALSE)</f>
        <v>U16</v>
      </c>
      <c r="D76" s="8">
        <f>VLOOKUP(A76,Totaal!$A$2:$H$1359,4,FALSE)</f>
        <v>43429</v>
      </c>
      <c r="E76" s="9">
        <f>VLOOKUP(A76,Totaal!$A$2:$H$1359,5,FALSE)</f>
        <v>0.69791666666666663</v>
      </c>
      <c r="F76" s="4" t="str">
        <f>VLOOKUP(A76,Totaal!$A$2:$H$1359,6,FALSE)</f>
        <v>Coldplay Sharks A</v>
      </c>
      <c r="G76" s="4" t="str">
        <f>VLOOKUP(A76,Totaal!$A$2:$H$1359,7,FALSE)</f>
        <v>HYC Herentals Wit</v>
      </c>
      <c r="H76" s="4" t="str">
        <f>VLOOKUP(A76,Totaal!$A$2:$H$1359,8,FALSE)</f>
        <v>Mechelen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x14ac:dyDescent="0.2">
      <c r="A77" s="4">
        <v>139</v>
      </c>
      <c r="B77" s="4" t="str">
        <f>VLOOKUP(A77,Totaal!$A$2:$H$1359,2,FALSE)</f>
        <v>W10</v>
      </c>
      <c r="C77" s="4" t="str">
        <f>VLOOKUP(A77,Totaal!$A$2:$H$1359,3,FALSE)</f>
        <v>BNL</v>
      </c>
      <c r="D77" s="8">
        <f>VLOOKUP(A77,Totaal!$A$2:$H$1359,4,FALSE)</f>
        <v>43429</v>
      </c>
      <c r="E77" s="9">
        <f>VLOOKUP(A77,Totaal!$A$2:$H$1359,5,FALSE)</f>
        <v>0.83333333333333337</v>
      </c>
      <c r="F77" s="4" t="str">
        <f>VLOOKUP(A77,Totaal!$A$2:$H$1359,6,FALSE)</f>
        <v>Era Renomar HYC Herentals</v>
      </c>
      <c r="G77" s="4" t="str">
        <f>VLOOKUP(A77,Totaal!$A$2:$H$1359,7,FALSE)</f>
        <v>Ahoud Devils Nijmegen</v>
      </c>
      <c r="H77" s="4" t="str">
        <f>VLOOKUP(A77,Totaal!$A$2:$H$1359,8,FALSE)</f>
        <v>Herentals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x14ac:dyDescent="0.2">
      <c r="A78" s="4">
        <v>482</v>
      </c>
      <c r="B78" s="4" t="str">
        <f>VLOOKUP(A78,Totaal!$A$2:$H$1359,2,FALSE)</f>
        <v>W11</v>
      </c>
      <c r="C78" s="4" t="str">
        <f>VLOOKUP(A78,Totaal!$A$2:$H$1359,3,FALSE)</f>
        <v>D1</v>
      </c>
      <c r="D78" s="8">
        <f>VLOOKUP(A78,Totaal!$A$2:$H$1359,4,FALSE)</f>
        <v>43434</v>
      </c>
      <c r="E78" s="9">
        <f>VLOOKUP(A78,Totaal!$A$2:$H$1359,5,FALSE)</f>
        <v>0.88541666666666663</v>
      </c>
      <c r="F78" s="4" t="str">
        <f>VLOOKUP(A78,Totaal!$A$2:$H$1359,6,FALSE)</f>
        <v>HYC Toekomstteam</v>
      </c>
      <c r="G78" s="4" t="str">
        <f>VLOOKUP(A78,Totaal!$A$2:$H$1359,7,FALSE)</f>
        <v>Turnhout Tigers</v>
      </c>
      <c r="H78" s="4" t="str">
        <f>VLOOKUP(A78,Totaal!$A$2:$H$1359,8,FALSE)</f>
        <v>Herentals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x14ac:dyDescent="0.2">
      <c r="A79" s="4">
        <v>152</v>
      </c>
      <c r="B79" s="4" t="str">
        <f>VLOOKUP(A79,Totaal!$A$2:$H$1359,2,FALSE)</f>
        <v>W11</v>
      </c>
      <c r="C79" s="4" t="str">
        <f>VLOOKUP(A79,Totaal!$A$2:$H$1359,3,FALSE)</f>
        <v>BNL</v>
      </c>
      <c r="D79" s="8">
        <f>VLOOKUP(A79,Totaal!$A$2:$H$1359,4,FALSE)</f>
        <v>43435</v>
      </c>
      <c r="E79" s="9">
        <f>VLOOKUP(A79,Totaal!$A$2:$H$1359,5,FALSE)</f>
        <v>0.88541666666666663</v>
      </c>
      <c r="F79" s="4" t="str">
        <f>VLOOKUP(A79,Totaal!$A$2:$H$1359,6,FALSE)</f>
        <v>Era Renomar HYC Herentals</v>
      </c>
      <c r="G79" s="4" t="str">
        <f>VLOOKUP(A79,Totaal!$A$2:$H$1359,7,FALSE)</f>
        <v>Mechelen Golden Sharks</v>
      </c>
      <c r="H79" s="4" t="str">
        <f>VLOOKUP(A79,Totaal!$A$2:$H$1359,8,FALSE)</f>
        <v>Herentals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x14ac:dyDescent="0.2">
      <c r="A80" s="4">
        <v>989</v>
      </c>
      <c r="B80" s="4" t="str">
        <f>VLOOKUP(A80,Totaal!$A$2:$H$1359,2,FALSE)</f>
        <v>W11</v>
      </c>
      <c r="C80" s="4" t="str">
        <f>VLOOKUP(A80,Totaal!$A$2:$H$1359,3,FALSE)</f>
        <v>U14</v>
      </c>
      <c r="D80" s="8">
        <f>VLOOKUP(A80,Totaal!$A$2:$H$1359,4,FALSE)</f>
        <v>43435</v>
      </c>
      <c r="E80" s="9">
        <f>VLOOKUP(A80,Totaal!$A$2:$H$1359,5,FALSE)</f>
        <v>0.40277777777777779</v>
      </c>
      <c r="F80" s="4" t="str">
        <f>VLOOKUP(A80,Totaal!$A$2:$H$1359,6,FALSE)</f>
        <v>HYC Herentals</v>
      </c>
      <c r="G80" s="4" t="str">
        <f>VLOOKUP(A80,Totaal!$A$2:$H$1359,7,FALSE)</f>
        <v>Chiefs Leuven A</v>
      </c>
      <c r="H80" s="4" t="str">
        <f>VLOOKUP(A80,Totaal!$A$2:$H$1359,8,FALSE)</f>
        <v>Herentals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x14ac:dyDescent="0.2">
      <c r="A81" s="4">
        <v>849</v>
      </c>
      <c r="B81" s="4" t="str">
        <f>VLOOKUP(A81,Totaal!$A$2:$H$1359,2,FALSE)</f>
        <v>W11</v>
      </c>
      <c r="C81" s="4" t="str">
        <f>VLOOKUP(A81,Totaal!$A$2:$H$1359,3,FALSE)</f>
        <v>U16</v>
      </c>
      <c r="D81" s="8">
        <f>VLOOKUP(A81,Totaal!$A$2:$H$1359,4,FALSE)</f>
        <v>43435</v>
      </c>
      <c r="E81" s="9">
        <f>VLOOKUP(A81,Totaal!$A$2:$H$1359,5,FALSE)</f>
        <v>0.4861111111111111</v>
      </c>
      <c r="F81" s="4" t="str">
        <f>VLOOKUP(A81,Totaal!$A$2:$H$1359,6,FALSE)</f>
        <v>HYC Herentals Wit</v>
      </c>
      <c r="G81" s="4" t="str">
        <f>VLOOKUP(A81,Totaal!$A$2:$H$1359,7,FALSE)</f>
        <v>Jackrabbits</v>
      </c>
      <c r="H81" s="4" t="str">
        <f>VLOOKUP(A81,Totaal!$A$2:$H$1359,8,FALSE)</f>
        <v>Herentals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x14ac:dyDescent="0.2">
      <c r="A82" s="4">
        <v>722</v>
      </c>
      <c r="B82" s="4" t="str">
        <f>VLOOKUP(A82,Totaal!$A$2:$H$1359,2,FALSE)</f>
        <v>W11</v>
      </c>
      <c r="C82" s="4" t="str">
        <f>VLOOKUP(A82,Totaal!$A$2:$H$1359,3,FALSE)</f>
        <v>D2</v>
      </c>
      <c r="D82" s="8">
        <f>VLOOKUP(A82,Totaal!$A$2:$H$1359,4,FALSE)</f>
        <v>43436</v>
      </c>
      <c r="E82" s="9">
        <f>VLOOKUP(A82,Totaal!$A$2:$H$1359,5,FALSE)</f>
        <v>0.74305555555555558</v>
      </c>
      <c r="F82" s="4" t="str">
        <f>VLOOKUP(A82,Totaal!$A$2:$H$1359,6,FALSE)</f>
        <v>Flying Turtles</v>
      </c>
      <c r="G82" s="4" t="str">
        <f>VLOOKUP(A82,Totaal!$A$2:$H$1359,7,FALSE)</f>
        <v>HYC New Stars</v>
      </c>
      <c r="H82" s="4" t="str">
        <f>VLOOKUP(A82,Totaal!$A$2:$H$1359,8,FALSE)</f>
        <v>Leuven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x14ac:dyDescent="0.2">
      <c r="A83" s="4">
        <v>610</v>
      </c>
      <c r="B83" s="4" t="str">
        <f>VLOOKUP(A83,Totaal!$A$2:$H$1359,2,FALSE)</f>
        <v>W11</v>
      </c>
      <c r="C83" s="4" t="str">
        <f>VLOOKUP(A83,Totaal!$A$2:$H$1359,3,FALSE)</f>
        <v>U19</v>
      </c>
      <c r="D83" s="8">
        <f>VLOOKUP(A83,Totaal!$A$2:$H$1359,4,FALSE)</f>
        <v>43436</v>
      </c>
      <c r="E83" s="9">
        <f>VLOOKUP(A83,Totaal!$A$2:$H$1359,5,FALSE)</f>
        <v>0.83333333333333337</v>
      </c>
      <c r="F83" s="4" t="str">
        <f>VLOOKUP(A83,Totaal!$A$2:$H$1359,6,FALSE)</f>
        <v>HYC Herentals</v>
      </c>
      <c r="G83" s="4" t="str">
        <f>VLOOKUP(A83,Totaal!$A$2:$H$1359,7,FALSE)</f>
        <v>The Jets Gullegem</v>
      </c>
      <c r="H83" s="4" t="str">
        <f>VLOOKUP(A83,Totaal!$A$2:$H$1359,8,FALSE)</f>
        <v>Herentals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x14ac:dyDescent="0.2">
      <c r="A84" s="4">
        <v>108</v>
      </c>
      <c r="B84" s="4" t="str">
        <f>VLOOKUP(A84,Totaal!$A$2:$H$1359,2,FALSE)</f>
        <v>W11</v>
      </c>
      <c r="C84" s="4" t="str">
        <f>VLOOKUP(A84,Totaal!$A$2:$H$1359,3,FALSE)</f>
        <v>BNL</v>
      </c>
      <c r="D84" s="8">
        <f>VLOOKUP(A84,Totaal!$A$2:$H$1359,4,FALSE)</f>
        <v>43436</v>
      </c>
      <c r="E84" s="9">
        <f>VLOOKUP(A84,Totaal!$A$2:$H$1359,5,FALSE)</f>
        <v>0.79166666666666663</v>
      </c>
      <c r="F84" s="4" t="str">
        <f>VLOOKUP(A84,Totaal!$A$2:$H$1359,6,FALSE)</f>
        <v>Microz Eaters Limburg</v>
      </c>
      <c r="G84" s="4" t="str">
        <f>VLOOKUP(A84,Totaal!$A$2:$H$1359,7,FALSE)</f>
        <v>Era Renomar HYC Herentals</v>
      </c>
      <c r="H84" s="4" t="str">
        <f>VLOOKUP(A84,Totaal!$A$2:$H$1359,8,FALSE)</f>
        <v>Geleen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x14ac:dyDescent="0.2">
      <c r="A85" s="4">
        <v>497</v>
      </c>
      <c r="B85" s="4" t="str">
        <f>VLOOKUP(A85,Totaal!$A$2:$H$1359,2,FALSE)</f>
        <v>W12</v>
      </c>
      <c r="C85" s="4" t="str">
        <f>VLOOKUP(A85,Totaal!$A$2:$H$1359,3,FALSE)</f>
        <v>D1</v>
      </c>
      <c r="D85" s="8">
        <f>VLOOKUP(A85,Totaal!$A$2:$H$1359,4,FALSE)</f>
        <v>43441</v>
      </c>
      <c r="E85" s="9">
        <f>VLOOKUP(A85,Totaal!$A$2:$H$1359,5,FALSE)</f>
        <v>0.88541666666666663</v>
      </c>
      <c r="F85" s="4" t="str">
        <f>VLOOKUP(A85,Totaal!$A$2:$H$1359,6,FALSE)</f>
        <v>HYC Comeback Team</v>
      </c>
      <c r="G85" s="4" t="str">
        <f>VLOOKUP(A85,Totaal!$A$2:$H$1359,7,FALSE)</f>
        <v>Charleroi Red Roosters</v>
      </c>
      <c r="H85" s="4" t="str">
        <f>VLOOKUP(A85,Totaal!$A$2:$H$1359,8,FALSE)</f>
        <v>Herentals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x14ac:dyDescent="0.2">
      <c r="A86" s="4">
        <v>1089</v>
      </c>
      <c r="B86" s="4" t="str">
        <f>VLOOKUP(A86,Totaal!$A$2:$H$1359,2,FALSE)</f>
        <v>W12</v>
      </c>
      <c r="C86" s="4" t="str">
        <f>VLOOKUP(A86,Totaal!$A$2:$H$1359,3,FALSE)</f>
        <v>U12</v>
      </c>
      <c r="D86" s="8">
        <f>VLOOKUP(A86,Totaal!$A$2:$H$1359,4,FALSE)</f>
        <v>43442</v>
      </c>
      <c r="E86" s="9">
        <f>VLOOKUP(A86,Totaal!$A$2:$H$1359,5,FALSE)</f>
        <v>0.40277777777777779</v>
      </c>
      <c r="F86" s="4" t="str">
        <f>VLOOKUP(A86,Totaal!$A$2:$H$1359,6,FALSE)</f>
        <v>HYC Herentals</v>
      </c>
      <c r="G86" s="4" t="str">
        <f>VLOOKUP(A86,Totaal!$A$2:$H$1359,7,FALSE)</f>
        <v>Charleroi Red Roosters</v>
      </c>
      <c r="H86" s="4" t="str">
        <f>VLOOKUP(A86,Totaal!$A$2:$H$1359,8,FALSE)</f>
        <v>Herentals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x14ac:dyDescent="0.2">
      <c r="A87" s="4">
        <v>607</v>
      </c>
      <c r="B87" s="4" t="str">
        <f>VLOOKUP(A87,Totaal!$A$2:$H$1359,2,FALSE)</f>
        <v>W12</v>
      </c>
      <c r="C87" s="4" t="str">
        <f>VLOOKUP(A87,Totaal!$A$2:$H$1359,3,FALSE)</f>
        <v>U19</v>
      </c>
      <c r="D87" s="8">
        <f>VLOOKUP(A87,Totaal!$A$2:$H$1359,4,FALSE)</f>
        <v>43442</v>
      </c>
      <c r="E87" s="9">
        <f>VLOOKUP(A87,Totaal!$A$2:$H$1359,5,FALSE)</f>
        <v>0.875</v>
      </c>
      <c r="F87" s="4" t="str">
        <f>VLOOKUP(A87,Totaal!$A$2:$H$1359,6,FALSE)</f>
        <v>HYC Herentals</v>
      </c>
      <c r="G87" s="4" t="str">
        <f>VLOOKUP(A87,Totaal!$A$2:$H$1359,7,FALSE)</f>
        <v>Antwerp Phantoms</v>
      </c>
      <c r="H87" s="4" t="str">
        <f>VLOOKUP(A87,Totaal!$A$2:$H$1359,8,FALSE)</f>
        <v>Herentals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x14ac:dyDescent="0.2">
      <c r="A88" s="4">
        <v>853</v>
      </c>
      <c r="B88" s="4" t="str">
        <f>VLOOKUP(A88,Totaal!$A$2:$H$1359,2,FALSE)</f>
        <v>W12</v>
      </c>
      <c r="C88" s="4" t="str">
        <f>VLOOKUP(A88,Totaal!$A$2:$H$1359,3,FALSE)</f>
        <v>U16</v>
      </c>
      <c r="D88" s="8">
        <f>VLOOKUP(A88,Totaal!$A$2:$H$1359,4,FALSE)</f>
        <v>43442</v>
      </c>
      <c r="E88" s="9">
        <f>VLOOKUP(A88,Totaal!$A$2:$H$1359,5,FALSE)</f>
        <v>0.4861111111111111</v>
      </c>
      <c r="F88" s="4" t="str">
        <f>VLOOKUP(A88,Totaal!$A$2:$H$1359,6,FALSE)</f>
        <v>HYC Herentals Rood</v>
      </c>
      <c r="G88" s="4" t="str">
        <f>VLOOKUP(A88,Totaal!$A$2:$H$1359,7,FALSE)</f>
        <v>Jackrabbits</v>
      </c>
      <c r="H88" s="4" t="str">
        <f>VLOOKUP(A88,Totaal!$A$2:$H$1359,8,FALSE)</f>
        <v>Herentals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x14ac:dyDescent="0.2">
      <c r="A89" s="4">
        <v>94</v>
      </c>
      <c r="B89" s="4" t="str">
        <f>VLOOKUP(A89,Totaal!$A$2:$H$1359,2,FALSE)</f>
        <v>W12</v>
      </c>
      <c r="C89" s="4" t="str">
        <f>VLOOKUP(A89,Totaal!$A$2:$H$1359,3,FALSE)</f>
        <v>BNL</v>
      </c>
      <c r="D89" s="8">
        <f>VLOOKUP(A89,Totaal!$A$2:$H$1359,4,FALSE)</f>
        <v>43443</v>
      </c>
      <c r="E89" s="9">
        <f>VLOOKUP(A89,Totaal!$A$2:$H$1359,5,FALSE)</f>
        <v>0.85416666666666663</v>
      </c>
      <c r="F89" s="4" t="str">
        <f>VLOOKUP(A89,Totaal!$A$2:$H$1359,6,FALSE)</f>
        <v>Antwerp Phantoms</v>
      </c>
      <c r="G89" s="4" t="str">
        <f>VLOOKUP(A89,Totaal!$A$2:$H$1359,7,FALSE)</f>
        <v>Era Renomar HYC Herentals</v>
      </c>
      <c r="H89" s="4" t="str">
        <f>VLOOKUP(A89,Totaal!$A$2:$H$1359,8,FALSE)</f>
        <v>Antwerpen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x14ac:dyDescent="0.2">
      <c r="A90" s="4">
        <v>755</v>
      </c>
      <c r="B90" s="4" t="str">
        <f>VLOOKUP(A90,Totaal!$A$2:$H$1359,2,FALSE)</f>
        <v>W13</v>
      </c>
      <c r="C90" s="4" t="str">
        <f>VLOOKUP(A90,Totaal!$A$2:$H$1359,3,FALSE)</f>
        <v>D2</v>
      </c>
      <c r="D90" s="8">
        <f>VLOOKUP(A90,Totaal!$A$2:$H$1359,4,FALSE)</f>
        <v>43448</v>
      </c>
      <c r="E90" s="9">
        <f>VLOOKUP(A90,Totaal!$A$2:$H$1359,5,FALSE)</f>
        <v>0.88541666666666663</v>
      </c>
      <c r="F90" s="4" t="str">
        <f>VLOOKUP(A90,Totaal!$A$2:$H$1359,6,FALSE)</f>
        <v>HYC Old Stars</v>
      </c>
      <c r="G90" s="4" t="str">
        <f>VLOOKUP(A90,Totaal!$A$2:$H$1359,7,FALSE)</f>
        <v>Flying Turtles</v>
      </c>
      <c r="H90" s="4" t="str">
        <f>VLOOKUP(A90,Totaal!$A$2:$H$1359,8,FALSE)</f>
        <v>Herentals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x14ac:dyDescent="0.2">
      <c r="A91" s="4">
        <v>575</v>
      </c>
      <c r="B91" s="4" t="str">
        <f>VLOOKUP(A91,Totaal!$A$2:$H$1359,2,FALSE)</f>
        <v>W13</v>
      </c>
      <c r="C91" s="4" t="str">
        <f>VLOOKUP(A91,Totaal!$A$2:$H$1359,3,FALSE)</f>
        <v>U19</v>
      </c>
      <c r="D91" s="8">
        <f>VLOOKUP(A91,Totaal!$A$2:$H$1359,4,FALSE)</f>
        <v>43449</v>
      </c>
      <c r="E91" s="9">
        <f>VLOOKUP(A91,Totaal!$A$2:$H$1359,5,FALSE)</f>
        <v>0.81597222222222221</v>
      </c>
      <c r="F91" s="4" t="str">
        <f>VLOOKUP(A91,Totaal!$A$2:$H$1359,6,FALSE)</f>
        <v>Chiefs Leuven</v>
      </c>
      <c r="G91" s="4" t="str">
        <f>VLOOKUP(A91,Totaal!$A$2:$H$1359,7,FALSE)</f>
        <v>HYC Herentals</v>
      </c>
      <c r="H91" s="4" t="str">
        <f>VLOOKUP(A91,Totaal!$A$2:$H$1359,8,FALSE)</f>
        <v>Leuven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x14ac:dyDescent="0.2">
      <c r="A92" s="4">
        <v>491</v>
      </c>
      <c r="B92" s="4" t="str">
        <f>VLOOKUP(A92,Totaal!$A$2:$H$1359,2,FALSE)</f>
        <v>W13</v>
      </c>
      <c r="C92" s="4" t="str">
        <f>VLOOKUP(A92,Totaal!$A$2:$H$1359,3,FALSE)</f>
        <v>D1</v>
      </c>
      <c r="D92" s="8">
        <f>VLOOKUP(A92,Totaal!$A$2:$H$1359,4,FALSE)</f>
        <v>43449</v>
      </c>
      <c r="E92" s="9">
        <f>VLOOKUP(A92,Totaal!$A$2:$H$1359,5,FALSE)</f>
        <v>0.88541666666666663</v>
      </c>
      <c r="F92" s="4" t="str">
        <f>VLOOKUP(A92,Totaal!$A$2:$H$1359,6,FALSE)</f>
        <v>HYC Comeback Team</v>
      </c>
      <c r="G92" s="4" t="str">
        <f>VLOOKUP(A92,Totaal!$A$2:$H$1359,7,FALSE)</f>
        <v>Beaufort Knights</v>
      </c>
      <c r="H92" s="4" t="str">
        <f>VLOOKUP(A92,Totaal!$A$2:$H$1359,8,FALSE)</f>
        <v>Herentals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x14ac:dyDescent="0.2">
      <c r="A93" s="4">
        <v>1088</v>
      </c>
      <c r="B93" s="4" t="str">
        <f>VLOOKUP(A93,Totaal!$A$2:$H$1359,2,FALSE)</f>
        <v>W13</v>
      </c>
      <c r="C93" s="4" t="str">
        <f>VLOOKUP(A93,Totaal!$A$2:$H$1359,3,FALSE)</f>
        <v>U12</v>
      </c>
      <c r="D93" s="8">
        <f>VLOOKUP(A93,Totaal!$A$2:$H$1359,4,FALSE)</f>
        <v>43449</v>
      </c>
      <c r="E93" s="9">
        <f>VLOOKUP(A93,Totaal!$A$2:$H$1359,5,FALSE)</f>
        <v>0.40277777777777779</v>
      </c>
      <c r="F93" s="4" t="str">
        <f>VLOOKUP(A93,Totaal!$A$2:$H$1359,6,FALSE)</f>
        <v>HYC Herentals</v>
      </c>
      <c r="G93" s="4" t="str">
        <f>VLOOKUP(A93,Totaal!$A$2:$H$1359,7,FALSE)</f>
        <v>Coldplay Sharks</v>
      </c>
      <c r="H93" s="4" t="str">
        <f>VLOOKUP(A93,Totaal!$A$2:$H$1359,8,FALSE)</f>
        <v>Herentals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x14ac:dyDescent="0.2">
      <c r="A94" s="4">
        <v>862</v>
      </c>
      <c r="B94" s="4" t="str">
        <f>VLOOKUP(A94,Totaal!$A$2:$H$1359,2,FALSE)</f>
        <v>W13</v>
      </c>
      <c r="C94" s="4" t="str">
        <f>VLOOKUP(A94,Totaal!$A$2:$H$1359,3,FALSE)</f>
        <v>U16</v>
      </c>
      <c r="D94" s="8">
        <f>VLOOKUP(A94,Totaal!$A$2:$H$1359,4,FALSE)</f>
        <v>43449</v>
      </c>
      <c r="E94" s="9">
        <f>VLOOKUP(A94,Totaal!$A$2:$H$1359,5,FALSE)</f>
        <v>0.4861111111111111</v>
      </c>
      <c r="F94" s="4" t="str">
        <f>VLOOKUP(A94,Totaal!$A$2:$H$1359,6,FALSE)</f>
        <v>HYC Herentals Wit</v>
      </c>
      <c r="G94" s="4" t="str">
        <f>VLOOKUP(A94,Totaal!$A$2:$H$1359,7,FALSE)</f>
        <v>Chiefs Leuven</v>
      </c>
      <c r="H94" s="4" t="str">
        <f>VLOOKUP(A94,Totaal!$A$2:$H$1359,8,FALSE)</f>
        <v>Herentals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x14ac:dyDescent="0.2">
      <c r="A95" s="4">
        <v>182</v>
      </c>
      <c r="B95" s="4" t="str">
        <f>VLOOKUP(A95,Totaal!$A$2:$H$1359,2,FALSE)</f>
        <v>W13</v>
      </c>
      <c r="C95" s="4" t="str">
        <f>VLOOKUP(A95,Totaal!$A$2:$H$1359,3,FALSE)</f>
        <v>BNL</v>
      </c>
      <c r="D95" s="8">
        <f>VLOOKUP(A95,Totaal!$A$2:$H$1359,4,FALSE)</f>
        <v>43449</v>
      </c>
      <c r="E95" s="9">
        <f>VLOOKUP(A95,Totaal!$A$2:$H$1359,5,FALSE)</f>
        <v>0.83333333333333337</v>
      </c>
      <c r="F95" s="4" t="str">
        <f>VLOOKUP(A95,Totaal!$A$2:$H$1359,6,FALSE)</f>
        <v>Unis Flyers Heerenveen</v>
      </c>
      <c r="G95" s="4" t="str">
        <f>VLOOKUP(A95,Totaal!$A$2:$H$1359,7,FALSE)</f>
        <v>Era Renomar HYC Herentals</v>
      </c>
      <c r="H95" s="4" t="str">
        <f>VLOOKUP(A95,Totaal!$A$2:$H$1359,8,FALSE)</f>
        <v>Heerenveen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x14ac:dyDescent="0.2">
      <c r="A96" s="4">
        <v>708</v>
      </c>
      <c r="B96" s="4" t="str">
        <f>VLOOKUP(A96,Totaal!$A$2:$H$1359,2,FALSE)</f>
        <v>W13</v>
      </c>
      <c r="C96" s="4" t="str">
        <f>VLOOKUP(A96,Totaal!$A$2:$H$1359,3,FALSE)</f>
        <v>D2</v>
      </c>
      <c r="D96" s="8">
        <f>VLOOKUP(A96,Totaal!$A$2:$H$1359,4,FALSE)</f>
        <v>43450</v>
      </c>
      <c r="E96" s="9">
        <f>VLOOKUP(A96,Totaal!$A$2:$H$1359,5,FALSE)</f>
        <v>0.86805555555555558</v>
      </c>
      <c r="F96" s="4" t="str">
        <f>VLOOKUP(A96,Totaal!$A$2:$H$1359,6,FALSE)</f>
        <v>Chiefs Leuven</v>
      </c>
      <c r="G96" s="4" t="str">
        <f>VLOOKUP(A96,Totaal!$A$2:$H$1359,7,FALSE)</f>
        <v>HYC New Stars</v>
      </c>
      <c r="H96" s="4" t="str">
        <f>VLOOKUP(A96,Totaal!$A$2:$H$1359,8,FALSE)</f>
        <v>Leuven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x14ac:dyDescent="0.2">
      <c r="A97" s="4">
        <v>458</v>
      </c>
      <c r="B97" s="4" t="str">
        <f>VLOOKUP(A97,Totaal!$A$2:$H$1359,2,FALSE)</f>
        <v>W13</v>
      </c>
      <c r="C97" s="4" t="str">
        <f>VLOOKUP(A97,Totaal!$A$2:$H$1359,3,FALSE)</f>
        <v>D1</v>
      </c>
      <c r="D97" s="8">
        <f>VLOOKUP(A97,Totaal!$A$2:$H$1359,4,FALSE)</f>
        <v>43450</v>
      </c>
      <c r="E97" s="9">
        <f>VLOOKUP(A97,Totaal!$A$2:$H$1359,5,FALSE)</f>
        <v>0.86458333333333337</v>
      </c>
      <c r="F97" s="4" t="str">
        <f>VLOOKUP(A97,Totaal!$A$2:$H$1359,6,FALSE)</f>
        <v>Coldplay Sharks</v>
      </c>
      <c r="G97" s="4" t="str">
        <f>VLOOKUP(A97,Totaal!$A$2:$H$1359,7,FALSE)</f>
        <v>HYC Toekomstteam</v>
      </c>
      <c r="H97" s="4" t="str">
        <f>VLOOKUP(A97,Totaal!$A$2:$H$1359,8,FALSE)</f>
        <v>Mechelen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x14ac:dyDescent="0.2">
      <c r="A98" s="4">
        <v>31</v>
      </c>
      <c r="B98" s="4" t="str">
        <f>VLOOKUP(A98,Totaal!$A$2:$H$1359,2,FALSE)</f>
        <v>W13</v>
      </c>
      <c r="C98" s="4" t="str">
        <f>VLOOKUP(A98,Totaal!$A$2:$H$1359,3,FALSE)</f>
        <v>BNL</v>
      </c>
      <c r="D98" s="8">
        <f>VLOOKUP(A98,Totaal!$A$2:$H$1359,4,FALSE)</f>
        <v>43450</v>
      </c>
      <c r="E98" s="9">
        <f>VLOOKUP(A98,Totaal!$A$2:$H$1359,5,FALSE)</f>
        <v>0.83333333333333337</v>
      </c>
      <c r="F98" s="4" t="str">
        <f>VLOOKUP(A98,Totaal!$A$2:$H$1359,6,FALSE)</f>
        <v>Era Renomar HYC Herentals</v>
      </c>
      <c r="G98" s="4" t="str">
        <f>VLOOKUP(A98,Totaal!$A$2:$H$1359,7,FALSE)</f>
        <v>Bulldogs Liège</v>
      </c>
      <c r="H98" s="4" t="str">
        <f>VLOOKUP(A98,Totaal!$A$2:$H$1359,8,FALSE)</f>
        <v>Herentals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x14ac:dyDescent="0.2">
      <c r="A99" s="4">
        <v>609</v>
      </c>
      <c r="B99" s="4" t="str">
        <f>VLOOKUP(A99,Totaal!$A$2:$H$1359,2,FALSE)</f>
        <v>W14</v>
      </c>
      <c r="C99" s="4" t="str">
        <f>VLOOKUP(A99,Totaal!$A$2:$H$1359,3,FALSE)</f>
        <v>U19</v>
      </c>
      <c r="D99" s="8">
        <f>VLOOKUP(A99,Totaal!$A$2:$H$1359,4,FALSE)</f>
        <v>43455</v>
      </c>
      <c r="E99" s="9">
        <f>VLOOKUP(A99,Totaal!$A$2:$H$1359,5,FALSE)</f>
        <v>0.88541666666666663</v>
      </c>
      <c r="F99" s="4" t="str">
        <f>VLOOKUP(A99,Totaal!$A$2:$H$1359,6,FALSE)</f>
        <v>HYC Herentals</v>
      </c>
      <c r="G99" s="4" t="str">
        <f>VLOOKUP(A99,Totaal!$A$2:$H$1359,7,FALSE)</f>
        <v>Coldplay Sharks</v>
      </c>
      <c r="H99" s="4" t="str">
        <f>VLOOKUP(A99,Totaal!$A$2:$H$1359,8,FALSE)</f>
        <v>Herentals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x14ac:dyDescent="0.2">
      <c r="A100" s="4">
        <v>986</v>
      </c>
      <c r="B100" s="4" t="str">
        <f>VLOOKUP(A100,Totaal!$A$2:$H$1359,2,FALSE)</f>
        <v>W14</v>
      </c>
      <c r="C100" s="4" t="str">
        <f>VLOOKUP(A100,Totaal!$A$2:$H$1359,3,FALSE)</f>
        <v>U14</v>
      </c>
      <c r="D100" s="8">
        <f>VLOOKUP(A100,Totaal!$A$2:$H$1359,4,FALSE)</f>
        <v>43456</v>
      </c>
      <c r="E100" s="9">
        <f>VLOOKUP(A100,Totaal!$A$2:$H$1359,5,FALSE)</f>
        <v>0.40277777777777779</v>
      </c>
      <c r="F100" s="4" t="str">
        <f>VLOOKUP(A100,Totaal!$A$2:$H$1359,6,FALSE)</f>
        <v>HYC Herentals</v>
      </c>
      <c r="G100" s="4" t="str">
        <f>VLOOKUP(A100,Totaal!$A$2:$H$1359,7,FALSE)</f>
        <v>Turnhout Tigers</v>
      </c>
      <c r="H100" s="4" t="str">
        <f>VLOOKUP(A100,Totaal!$A$2:$H$1359,8,FALSE)</f>
        <v>Herentals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x14ac:dyDescent="0.2">
      <c r="A101" s="4">
        <v>809</v>
      </c>
      <c r="B101" s="4" t="str">
        <f>VLOOKUP(A101,Totaal!$A$2:$H$1359,2,FALSE)</f>
        <v>W14</v>
      </c>
      <c r="C101" s="4" t="str">
        <f>VLOOKUP(A101,Totaal!$A$2:$H$1359,3,FALSE)</f>
        <v>U16</v>
      </c>
      <c r="D101" s="8">
        <f>VLOOKUP(A101,Totaal!$A$2:$H$1359,4,FALSE)</f>
        <v>43456</v>
      </c>
      <c r="E101" s="9">
        <f>VLOOKUP(A101,Totaal!$A$2:$H$1359,5,FALSE)</f>
        <v>0.4861111111111111</v>
      </c>
      <c r="F101" s="4" t="str">
        <f>VLOOKUP(A101,Totaal!$A$2:$H$1359,6,FALSE)</f>
        <v>HYC Herentals Wit</v>
      </c>
      <c r="G101" s="4" t="str">
        <f>VLOOKUP(A101,Totaal!$A$2:$H$1359,7,FALSE)</f>
        <v>HYC Herentals Rood</v>
      </c>
      <c r="H101" s="4" t="str">
        <f>VLOOKUP(A101,Totaal!$A$2:$H$1359,8,FALSE)</f>
        <v>Herentals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x14ac:dyDescent="0.2">
      <c r="A102" s="4">
        <v>490</v>
      </c>
      <c r="B102" s="4" t="str">
        <f>VLOOKUP(A102,Totaal!$A$2:$H$1359,2,FALSE)</f>
        <v>W14</v>
      </c>
      <c r="C102" s="4" t="str">
        <f>VLOOKUP(A102,Totaal!$A$2:$H$1359,3,FALSE)</f>
        <v>D1</v>
      </c>
      <c r="D102" s="8">
        <f>VLOOKUP(A102,Totaal!$A$2:$H$1359,4,FALSE)</f>
        <v>43456</v>
      </c>
      <c r="E102" s="9">
        <f>VLOOKUP(A102,Totaal!$A$2:$H$1359,5,FALSE)</f>
        <v>0.88541666666666663</v>
      </c>
      <c r="F102" s="4" t="str">
        <f>VLOOKUP(A102,Totaal!$A$2:$H$1359,6,FALSE)</f>
        <v>HYC Toekomstteam</v>
      </c>
      <c r="G102" s="4" t="str">
        <f>VLOOKUP(A102,Totaal!$A$2:$H$1359,7,FALSE)</f>
        <v>Olympia Heist</v>
      </c>
      <c r="H102" s="4" t="str">
        <f>VLOOKUP(A102,Totaal!$A$2:$H$1359,8,FALSE)</f>
        <v>Herentals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x14ac:dyDescent="0.2">
      <c r="A103" s="4">
        <v>1054</v>
      </c>
      <c r="B103" s="4" t="str">
        <f>VLOOKUP(A103,Totaal!$A$2:$H$1359,2,FALSE)</f>
        <v>W14</v>
      </c>
      <c r="C103" s="4" t="str">
        <f>VLOOKUP(A103,Totaal!$A$2:$H$1359,3,FALSE)</f>
        <v>U12</v>
      </c>
      <c r="D103" s="8">
        <f>VLOOKUP(A103,Totaal!$A$2:$H$1359,4,FALSE)</f>
        <v>43456</v>
      </c>
      <c r="E103" s="9">
        <f>VLOOKUP(A103,Totaal!$A$2:$H$1359,5,FALSE)</f>
        <v>0.68055555555555558</v>
      </c>
      <c r="F103" s="4" t="str">
        <f>VLOOKUP(A103,Totaal!$A$2:$H$1359,6,FALSE)</f>
        <v>Liedekerke Lions</v>
      </c>
      <c r="G103" s="4" t="str">
        <f>VLOOKUP(A103,Totaal!$A$2:$H$1359,7,FALSE)</f>
        <v>HYC Herentals</v>
      </c>
      <c r="H103" s="4" t="str">
        <f>VLOOKUP(A103,Totaal!$A$2:$H$1359,8,FALSE)</f>
        <v>Liedekerke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x14ac:dyDescent="0.2">
      <c r="A104" s="4">
        <v>61</v>
      </c>
      <c r="B104" s="4" t="str">
        <f>VLOOKUP(A104,Totaal!$A$2:$H$1359,2,FALSE)</f>
        <v>W14</v>
      </c>
      <c r="C104" s="4" t="str">
        <f>VLOOKUP(A104,Totaal!$A$2:$H$1359,3,FALSE)</f>
        <v>BNL</v>
      </c>
      <c r="D104" s="8">
        <f>VLOOKUP(A104,Totaal!$A$2:$H$1359,4,FALSE)</f>
        <v>43456</v>
      </c>
      <c r="E104" s="9">
        <f>VLOOKUP(A104,Totaal!$A$2:$H$1359,5,FALSE)</f>
        <v>0.82291666666666663</v>
      </c>
      <c r="F104" s="4" t="str">
        <f>VLOOKUP(A104,Totaal!$A$2:$H$1359,6,FALSE)</f>
        <v>Mechelen Golden Sharks</v>
      </c>
      <c r="G104" s="4" t="str">
        <f>VLOOKUP(A104,Totaal!$A$2:$H$1359,7,FALSE)</f>
        <v>Era Renomar HYC Herentals</v>
      </c>
      <c r="H104" s="4" t="str">
        <f>VLOOKUP(A104,Totaal!$A$2:$H$1359,8,FALSE)</f>
        <v>Mechelen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x14ac:dyDescent="0.2">
      <c r="A105" s="4">
        <v>113</v>
      </c>
      <c r="B105" s="4" t="str">
        <f>VLOOKUP(A105,Totaal!$A$2:$H$1359,2,FALSE)</f>
        <v>W14</v>
      </c>
      <c r="C105" s="4" t="str">
        <f>VLOOKUP(A105,Totaal!$A$2:$H$1359,3,FALSE)</f>
        <v>BNL</v>
      </c>
      <c r="D105" s="8">
        <f>VLOOKUP(A105,Totaal!$A$2:$H$1359,4,FALSE)</f>
        <v>43457</v>
      </c>
      <c r="E105" s="9">
        <f>VLOOKUP(A105,Totaal!$A$2:$H$1359,5,FALSE)</f>
        <v>0.83333333333333337</v>
      </c>
      <c r="F105" s="4" t="str">
        <f>VLOOKUP(A105,Totaal!$A$2:$H$1359,6,FALSE)</f>
        <v>Era Renomar HYC Herentals</v>
      </c>
      <c r="G105" s="4" t="str">
        <f>VLOOKUP(A105,Totaal!$A$2:$H$1359,7,FALSE)</f>
        <v>Tilburg Trappers Toekomstteam</v>
      </c>
      <c r="H105" s="4" t="str">
        <f>VLOOKUP(A105,Totaal!$A$2:$H$1359,8,FALSE)</f>
        <v>Herentals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x14ac:dyDescent="0.2">
      <c r="A106" s="4">
        <v>728</v>
      </c>
      <c r="B106" s="4" t="str">
        <f>VLOOKUP(A106,Totaal!$A$2:$H$1359,2,FALSE)</f>
        <v>W15</v>
      </c>
      <c r="C106" s="4" t="str">
        <f>VLOOKUP(A106,Totaal!$A$2:$H$1359,3,FALSE)</f>
        <v>D2</v>
      </c>
      <c r="D106" s="8">
        <f>VLOOKUP(A106,Totaal!$A$2:$H$1359,4,FALSE)</f>
        <v>43462</v>
      </c>
      <c r="E106" s="9">
        <f>VLOOKUP(A106,Totaal!$A$2:$H$1359,5,FALSE)</f>
        <v>0.88541666666666663</v>
      </c>
      <c r="F106" s="4" t="str">
        <f>VLOOKUP(A106,Totaal!$A$2:$H$1359,6,FALSE)</f>
        <v>HYC New Stars</v>
      </c>
      <c r="G106" s="4" t="str">
        <f>VLOOKUP(A106,Totaal!$A$2:$H$1359,7,FALSE)</f>
        <v>Antwerp Phantoms</v>
      </c>
      <c r="H106" s="4" t="str">
        <f>VLOOKUP(A106,Totaal!$A$2:$H$1359,8,FALSE)</f>
        <v>Herentals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x14ac:dyDescent="0.2">
      <c r="A107" s="4">
        <v>703</v>
      </c>
      <c r="B107" s="4" t="str">
        <f>VLOOKUP(A107,Totaal!$A$2:$H$1359,2,FALSE)</f>
        <v>W15</v>
      </c>
      <c r="C107" s="4" t="str">
        <f>VLOOKUP(A107,Totaal!$A$2:$H$1359,3,FALSE)</f>
        <v>D2</v>
      </c>
      <c r="D107" s="8">
        <f>VLOOKUP(A107,Totaal!$A$2:$H$1359,4,FALSE)</f>
        <v>43463</v>
      </c>
      <c r="E107" s="9">
        <f>VLOOKUP(A107,Totaal!$A$2:$H$1359,5,FALSE)</f>
        <v>0.4861111111111111</v>
      </c>
      <c r="F107" s="4" t="str">
        <f>VLOOKUP(A107,Totaal!$A$2:$H$1359,6,FALSE)</f>
        <v>HYC Old Stars</v>
      </c>
      <c r="G107" s="4" t="str">
        <f>VLOOKUP(A107,Totaal!$A$2:$H$1359,7,FALSE)</f>
        <v>HYC New Stars</v>
      </c>
      <c r="H107" s="4" t="str">
        <f>VLOOKUP(A107,Totaal!$A$2:$H$1359,8,FALSE)</f>
        <v>Herentals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x14ac:dyDescent="0.2">
      <c r="A108" s="4">
        <v>984</v>
      </c>
      <c r="B108" s="4" t="str">
        <f>VLOOKUP(A108,Totaal!$A$2:$H$1359,2,FALSE)</f>
        <v>W15</v>
      </c>
      <c r="C108" s="4" t="str">
        <f>VLOOKUP(A108,Totaal!$A$2:$H$1359,3,FALSE)</f>
        <v>U14</v>
      </c>
      <c r="D108" s="8">
        <f>VLOOKUP(A108,Totaal!$A$2:$H$1359,4,FALSE)</f>
        <v>43463</v>
      </c>
      <c r="E108" s="9">
        <f>VLOOKUP(A108,Totaal!$A$2:$H$1359,5,FALSE)</f>
        <v>0.40277777777777779</v>
      </c>
      <c r="F108" s="4" t="str">
        <f>VLOOKUP(A108,Totaal!$A$2:$H$1359,6,FALSE)</f>
        <v>HYC Herentals</v>
      </c>
      <c r="G108" s="4" t="str">
        <f>VLOOKUP(A108,Totaal!$A$2:$H$1359,7,FALSE)</f>
        <v>Antwerp Phantoms</v>
      </c>
      <c r="H108" s="4" t="str">
        <f>VLOOKUP(A108,Totaal!$A$2:$H$1359,8,FALSE)</f>
        <v>Herentals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x14ac:dyDescent="0.2">
      <c r="A109" s="4">
        <v>487</v>
      </c>
      <c r="B109" s="4" t="str">
        <f>VLOOKUP(A109,Totaal!$A$2:$H$1359,2,FALSE)</f>
        <v>W15</v>
      </c>
      <c r="C109" s="4" t="str">
        <f>VLOOKUP(A109,Totaal!$A$2:$H$1359,3,FALSE)</f>
        <v>D1</v>
      </c>
      <c r="D109" s="8">
        <f>VLOOKUP(A109,Totaal!$A$2:$H$1359,4,FALSE)</f>
        <v>43463</v>
      </c>
      <c r="E109" s="9">
        <f>VLOOKUP(A109,Totaal!$A$2:$H$1359,5,FALSE)</f>
        <v>0.88541666666666663</v>
      </c>
      <c r="F109" s="4" t="str">
        <f>VLOOKUP(A109,Totaal!$A$2:$H$1359,6,FALSE)</f>
        <v>HYC Toekomstteam</v>
      </c>
      <c r="G109" s="4" t="str">
        <f>VLOOKUP(A109,Totaal!$A$2:$H$1359,7,FALSE)</f>
        <v>Charleroi Red Roosters</v>
      </c>
      <c r="H109" s="4" t="str">
        <f>VLOOKUP(A109,Totaal!$A$2:$H$1359,8,FALSE)</f>
        <v>Herentals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x14ac:dyDescent="0.2">
      <c r="A110" s="4">
        <v>595</v>
      </c>
      <c r="B110" s="4" t="str">
        <f>VLOOKUP(A110,Totaal!$A$2:$H$1359,2,FALSE)</f>
        <v>W15</v>
      </c>
      <c r="C110" s="4" t="str">
        <f>VLOOKUP(A110,Totaal!$A$2:$H$1359,3,FALSE)</f>
        <v>U19</v>
      </c>
      <c r="D110" s="8">
        <f>VLOOKUP(A110,Totaal!$A$2:$H$1359,4,FALSE)</f>
        <v>43463</v>
      </c>
      <c r="E110" s="9">
        <f>VLOOKUP(A110,Totaal!$A$2:$H$1359,5,FALSE)</f>
        <v>0.72916666666666663</v>
      </c>
      <c r="F110" s="4" t="str">
        <f>VLOOKUP(A110,Totaal!$A$2:$H$1359,6,FALSE)</f>
        <v>The Jets Gullegem</v>
      </c>
      <c r="G110" s="4" t="str">
        <f>VLOOKUP(A110,Totaal!$A$2:$H$1359,7,FALSE)</f>
        <v>HYC Herentals</v>
      </c>
      <c r="H110" s="4" t="str">
        <f>VLOOKUP(A110,Totaal!$A$2:$H$1359,8,FALSE)</f>
        <v>Gullegem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x14ac:dyDescent="0.2">
      <c r="A111" s="4">
        <v>667</v>
      </c>
      <c r="B111" s="4" t="str">
        <f>VLOOKUP(A111,Totaal!$A$2:$H$1359,2,FALSE)</f>
        <v>W15</v>
      </c>
      <c r="C111" s="4" t="str">
        <f>VLOOKUP(A111,Totaal!$A$2:$H$1359,3,FALSE)</f>
        <v>D2</v>
      </c>
      <c r="D111" s="8">
        <f>VLOOKUP(A111,Totaal!$A$2:$H$1359,4,FALSE)</f>
        <v>43464</v>
      </c>
      <c r="E111" s="9">
        <f>VLOOKUP(A111,Totaal!$A$2:$H$1359,5,FALSE)</f>
        <v>0.86458333333333337</v>
      </c>
      <c r="F111" s="4" t="str">
        <f>VLOOKUP(A111,Totaal!$A$2:$H$1359,6,FALSE)</f>
        <v>Coldplay Sharks</v>
      </c>
      <c r="G111" s="4" t="str">
        <f>VLOOKUP(A111,Totaal!$A$2:$H$1359,7,FALSE)</f>
        <v>HYC Old Stars</v>
      </c>
      <c r="H111" s="4" t="str">
        <f>VLOOKUP(A111,Totaal!$A$2:$H$1359,8,FALSE)</f>
        <v>Mechelen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x14ac:dyDescent="0.2">
      <c r="A112" s="4">
        <v>495</v>
      </c>
      <c r="B112" s="4" t="str">
        <f>VLOOKUP(A112,Totaal!$A$2:$H$1359,2,FALSE)</f>
        <v>W16</v>
      </c>
      <c r="C112" s="4" t="str">
        <f>VLOOKUP(A112,Totaal!$A$2:$H$1359,3,FALSE)</f>
        <v>D1</v>
      </c>
      <c r="D112" s="8">
        <f>VLOOKUP(A112,Totaal!$A$2:$H$1359,4,FALSE)</f>
        <v>43469</v>
      </c>
      <c r="E112" s="9">
        <f>VLOOKUP(A112,Totaal!$A$2:$H$1359,5,FALSE)</f>
        <v>0.88541666666666663</v>
      </c>
      <c r="F112" s="4" t="str">
        <f>VLOOKUP(A112,Totaal!$A$2:$H$1359,6,FALSE)</f>
        <v>HYC Comeback Team</v>
      </c>
      <c r="G112" s="4" t="str">
        <f>VLOOKUP(A112,Totaal!$A$2:$H$1359,7,FALSE)</f>
        <v>Chiefs Leuven</v>
      </c>
      <c r="H112" s="4" t="str">
        <f>VLOOKUP(A112,Totaal!$A$2:$H$1359,8,FALSE)</f>
        <v>Herentals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x14ac:dyDescent="0.2">
      <c r="A113" s="4">
        <v>428</v>
      </c>
      <c r="B113" s="4" t="str">
        <f>VLOOKUP(A113,Totaal!$A$2:$H$1359,2,FALSE)</f>
        <v>W16</v>
      </c>
      <c r="C113" s="4" t="str">
        <f>VLOOKUP(A113,Totaal!$A$2:$H$1359,3,FALSE)</f>
        <v>D1</v>
      </c>
      <c r="D113" s="8">
        <f>VLOOKUP(A113,Totaal!$A$2:$H$1359,4,FALSE)</f>
        <v>43470</v>
      </c>
      <c r="E113" s="9">
        <f>VLOOKUP(A113,Totaal!$A$2:$H$1359,5,FALSE)</f>
        <v>0.88541666666666663</v>
      </c>
      <c r="F113" s="4" t="str">
        <f>VLOOKUP(A113,Totaal!$A$2:$H$1359,6,FALSE)</f>
        <v>Bulldogs Liège</v>
      </c>
      <c r="G113" s="4" t="str">
        <f>VLOOKUP(A113,Totaal!$A$2:$H$1359,7,FALSE)</f>
        <v>HYC Toekomstteam</v>
      </c>
      <c r="H113" s="4" t="str">
        <f>VLOOKUP(A113,Totaal!$A$2:$H$1359,8,FALSE)</f>
        <v>Luik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x14ac:dyDescent="0.2">
      <c r="A114" s="4">
        <v>3</v>
      </c>
      <c r="B114" s="4" t="str">
        <f>VLOOKUP(A114,Totaal!$A$2:$H$1359,2,FALSE)</f>
        <v>W16</v>
      </c>
      <c r="C114" s="4" t="str">
        <f>VLOOKUP(A114,Totaal!$A$2:$H$1359,3,FALSE)</f>
        <v>BNL</v>
      </c>
      <c r="D114" s="8">
        <f>VLOOKUP(A114,Totaal!$A$2:$H$1359,4,FALSE)</f>
        <v>43470</v>
      </c>
      <c r="E114" s="9">
        <f>VLOOKUP(A114,Totaal!$A$2:$H$1359,5,FALSE)</f>
        <v>0.88541666666666663</v>
      </c>
      <c r="F114" s="4" t="str">
        <f>VLOOKUP(A114,Totaal!$A$2:$H$1359,6,FALSE)</f>
        <v>Era Renomar HYC Herentals</v>
      </c>
      <c r="G114" s="4" t="str">
        <f>VLOOKUP(A114,Totaal!$A$2:$H$1359,7,FALSE)</f>
        <v>Antwerp Phantoms</v>
      </c>
      <c r="H114" s="4" t="str">
        <f>VLOOKUP(A114,Totaal!$A$2:$H$1359,8,FALSE)</f>
        <v>Herentals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x14ac:dyDescent="0.2">
      <c r="A115" s="4">
        <v>985</v>
      </c>
      <c r="B115" s="4" t="str">
        <f>VLOOKUP(A115,Totaal!$A$2:$H$1359,2,FALSE)</f>
        <v>W16</v>
      </c>
      <c r="C115" s="4" t="str">
        <f>VLOOKUP(A115,Totaal!$A$2:$H$1359,3,FALSE)</f>
        <v>U14</v>
      </c>
      <c r="D115" s="8">
        <f>VLOOKUP(A115,Totaal!$A$2:$H$1359,4,FALSE)</f>
        <v>43470</v>
      </c>
      <c r="E115" s="9">
        <f>VLOOKUP(A115,Totaal!$A$2:$H$1359,5,FALSE)</f>
        <v>0.40277777777777779</v>
      </c>
      <c r="F115" s="4" t="str">
        <f>VLOOKUP(A115,Totaal!$A$2:$H$1359,6,FALSE)</f>
        <v>HYC Herentals</v>
      </c>
      <c r="G115" s="4" t="str">
        <f>VLOOKUP(A115,Totaal!$A$2:$H$1359,7,FALSE)</f>
        <v>Charleroi Red Roosters</v>
      </c>
      <c r="H115" s="4" t="str">
        <f>VLOOKUP(A115,Totaal!$A$2:$H$1359,8,FALSE)</f>
        <v>Herentals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x14ac:dyDescent="0.2">
      <c r="A116" s="4">
        <v>865</v>
      </c>
      <c r="B116" s="4" t="str">
        <f>VLOOKUP(A116,Totaal!$A$2:$H$1359,2,FALSE)</f>
        <v>W16</v>
      </c>
      <c r="C116" s="4" t="str">
        <f>VLOOKUP(A116,Totaal!$A$2:$H$1359,3,FALSE)</f>
        <v>U16</v>
      </c>
      <c r="D116" s="8">
        <f>VLOOKUP(A116,Totaal!$A$2:$H$1359,4,FALSE)</f>
        <v>43470</v>
      </c>
      <c r="E116" s="9">
        <f>VLOOKUP(A116,Totaal!$A$2:$H$1359,5,FALSE)</f>
        <v>0.4861111111111111</v>
      </c>
      <c r="F116" s="4" t="str">
        <f>VLOOKUP(A116,Totaal!$A$2:$H$1359,6,FALSE)</f>
        <v>HYC Herentals Wit</v>
      </c>
      <c r="G116" s="4" t="str">
        <f>VLOOKUP(A116,Totaal!$A$2:$H$1359,7,FALSE)</f>
        <v>Antwerp Phantoms</v>
      </c>
      <c r="H116" s="4" t="str">
        <f>VLOOKUP(A116,Totaal!$A$2:$H$1359,8,FALSE)</f>
        <v>Herentals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x14ac:dyDescent="0.2">
      <c r="A117" s="4">
        <v>808</v>
      </c>
      <c r="B117" s="4" t="str">
        <f>VLOOKUP(A117,Totaal!$A$2:$H$1359,2,FALSE)</f>
        <v>W16</v>
      </c>
      <c r="C117" s="4" t="str">
        <f>VLOOKUP(A117,Totaal!$A$2:$H$1359,3,FALSE)</f>
        <v>U16</v>
      </c>
      <c r="D117" s="8">
        <f>VLOOKUP(A117,Totaal!$A$2:$H$1359,4,FALSE)</f>
        <v>43470</v>
      </c>
      <c r="E117" s="9">
        <f>VLOOKUP(A117,Totaal!$A$2:$H$1359,5,FALSE)</f>
        <v>0.75</v>
      </c>
      <c r="F117" s="4" t="str">
        <f>VLOOKUP(A117,Totaal!$A$2:$H$1359,6,FALSE)</f>
        <v>Turnhout Tigers</v>
      </c>
      <c r="G117" s="4" t="str">
        <f>VLOOKUP(A117,Totaal!$A$2:$H$1359,7,FALSE)</f>
        <v>HYC Herentals Rood</v>
      </c>
      <c r="H117" s="4" t="str">
        <f>VLOOKUP(A117,Totaal!$A$2:$H$1359,8,FALSE)</f>
        <v>Turnhout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x14ac:dyDescent="0.2">
      <c r="A118" s="4">
        <v>714</v>
      </c>
      <c r="B118" s="4" t="str">
        <f>VLOOKUP(A118,Totaal!$A$2:$H$1359,2,FALSE)</f>
        <v>W16</v>
      </c>
      <c r="C118" s="4" t="str">
        <f>VLOOKUP(A118,Totaal!$A$2:$H$1359,3,FALSE)</f>
        <v>D2</v>
      </c>
      <c r="D118" s="8">
        <f>VLOOKUP(A118,Totaal!$A$2:$H$1359,4,FALSE)</f>
        <v>43471</v>
      </c>
      <c r="E118" s="9">
        <f>VLOOKUP(A118,Totaal!$A$2:$H$1359,5,FALSE)</f>
        <v>0.86458333333333337</v>
      </c>
      <c r="F118" s="4" t="str">
        <f>VLOOKUP(A118,Totaal!$A$2:$H$1359,6,FALSE)</f>
        <v>Coldplay Sharks</v>
      </c>
      <c r="G118" s="4" t="str">
        <f>VLOOKUP(A118,Totaal!$A$2:$H$1359,7,FALSE)</f>
        <v>HYC New Stars</v>
      </c>
      <c r="H118" s="4" t="str">
        <f>VLOOKUP(A118,Totaal!$A$2:$H$1359,8,FALSE)</f>
        <v>Mechelen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x14ac:dyDescent="0.2">
      <c r="A119" s="4">
        <v>689</v>
      </c>
      <c r="B119" s="4" t="str">
        <f>VLOOKUP(A119,Totaal!$A$2:$H$1359,2,FALSE)</f>
        <v>W16</v>
      </c>
      <c r="C119" s="4" t="str">
        <f>VLOOKUP(A119,Totaal!$A$2:$H$1359,3,FALSE)</f>
        <v>D2</v>
      </c>
      <c r="D119" s="8">
        <f>VLOOKUP(A119,Totaal!$A$2:$H$1359,4,FALSE)</f>
        <v>43471</v>
      </c>
      <c r="E119" s="9">
        <f>VLOOKUP(A119,Totaal!$A$2:$H$1359,5,FALSE)</f>
        <v>0.83333333333333337</v>
      </c>
      <c r="F119" s="4" t="str">
        <f>VLOOKUP(A119,Totaal!$A$2:$H$1359,6,FALSE)</f>
        <v>HYC Old Stars</v>
      </c>
      <c r="G119" s="4" t="str">
        <f>VLOOKUP(A119,Totaal!$A$2:$H$1359,7,FALSE)</f>
        <v>Charleroi Red Roosters</v>
      </c>
      <c r="H119" s="4" t="str">
        <f>VLOOKUP(A119,Totaal!$A$2:$H$1359,8,FALSE)</f>
        <v>Herentals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x14ac:dyDescent="0.2">
      <c r="A120" s="4">
        <v>22</v>
      </c>
      <c r="B120" s="4" t="str">
        <f>VLOOKUP(A120,Totaal!$A$2:$H$1359,2,FALSE)</f>
        <v>W16</v>
      </c>
      <c r="C120" s="4" t="str">
        <f>VLOOKUP(A120,Totaal!$A$2:$H$1359,3,FALSE)</f>
        <v>BNL</v>
      </c>
      <c r="D120" s="8">
        <f>VLOOKUP(A120,Totaal!$A$2:$H$1359,4,FALSE)</f>
        <v>43471</v>
      </c>
      <c r="E120" s="9">
        <f>VLOOKUP(A120,Totaal!$A$2:$H$1359,5,FALSE)</f>
        <v>0.79166666666666663</v>
      </c>
      <c r="F120" s="4" t="str">
        <f>VLOOKUP(A120,Totaal!$A$2:$H$1359,6,FALSE)</f>
        <v>Tilburg Trappers Toekomstteam</v>
      </c>
      <c r="G120" s="4" t="str">
        <f>VLOOKUP(A120,Totaal!$A$2:$H$1359,7,FALSE)</f>
        <v>Era Renomar HYC Herentals</v>
      </c>
      <c r="H120" s="4" t="str">
        <f>VLOOKUP(A120,Totaal!$A$2:$H$1359,8,FALSE)</f>
        <v>Tilburg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x14ac:dyDescent="0.2">
      <c r="A121" s="4">
        <v>658</v>
      </c>
      <c r="B121" s="4" t="str">
        <f>VLOOKUP(A121,Totaal!$A$2:$H$1359,2,FALSE)</f>
        <v>W17</v>
      </c>
      <c r="C121" s="4" t="str">
        <f>VLOOKUP(A121,Totaal!$A$2:$H$1359,3,FALSE)</f>
        <v>D2</v>
      </c>
      <c r="D121" s="8">
        <f>VLOOKUP(A121,Totaal!$A$2:$H$1359,4,FALSE)</f>
        <v>43476</v>
      </c>
      <c r="E121" s="9">
        <f>VLOOKUP(A121,Totaal!$A$2:$H$1359,5,FALSE)</f>
        <v>0.88541666666666663</v>
      </c>
      <c r="F121" s="4" t="str">
        <f>VLOOKUP(A121,Totaal!$A$2:$H$1359,6,FALSE)</f>
        <v>Charleroi Red Roosters</v>
      </c>
      <c r="G121" s="4" t="str">
        <f>VLOOKUP(A121,Totaal!$A$2:$H$1359,7,FALSE)</f>
        <v>HYC Old Stars</v>
      </c>
      <c r="H121" s="4" t="str">
        <f>VLOOKUP(A121,Totaal!$A$2:$H$1359,8,FALSE)</f>
        <v>Charleroi</v>
      </c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x14ac:dyDescent="0.2">
      <c r="A122" s="4">
        <v>17</v>
      </c>
      <c r="B122" s="4" t="str">
        <f>VLOOKUP(A122,Totaal!$A$2:$H$1359,2,FALSE)</f>
        <v>W17</v>
      </c>
      <c r="C122" s="4" t="str">
        <f>VLOOKUP(A122,Totaal!$A$2:$H$1359,3,FALSE)</f>
        <v>BNL</v>
      </c>
      <c r="D122" s="8">
        <f>VLOOKUP(A122,Totaal!$A$2:$H$1359,4,FALSE)</f>
        <v>43476</v>
      </c>
      <c r="E122" s="9">
        <f>VLOOKUP(A122,Totaal!$A$2:$H$1359,5,FALSE)</f>
        <v>0.88541666666666663</v>
      </c>
      <c r="F122" s="4" t="str">
        <f>VLOOKUP(A122,Totaal!$A$2:$H$1359,6,FALSE)</f>
        <v>Era Renomar HYC Herentals</v>
      </c>
      <c r="G122" s="4" t="str">
        <f>VLOOKUP(A122,Totaal!$A$2:$H$1359,7,FALSE)</f>
        <v>Microz Eaters Limburg</v>
      </c>
      <c r="H122" s="4" t="str">
        <f>VLOOKUP(A122,Totaal!$A$2:$H$1359,8,FALSE)</f>
        <v>Herentals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x14ac:dyDescent="0.2">
      <c r="A123" s="4">
        <v>982</v>
      </c>
      <c r="B123" s="4" t="str">
        <f>VLOOKUP(A123,Totaal!$A$2:$H$1359,2,FALSE)</f>
        <v>W17</v>
      </c>
      <c r="C123" s="4" t="str">
        <f>VLOOKUP(A123,Totaal!$A$2:$H$1359,3,FALSE)</f>
        <v>U14</v>
      </c>
      <c r="D123" s="8">
        <f>VLOOKUP(A123,Totaal!$A$2:$H$1359,4,FALSE)</f>
        <v>43477</v>
      </c>
      <c r="E123" s="9">
        <f>VLOOKUP(A123,Totaal!$A$2:$H$1359,5,FALSE)</f>
        <v>0.40277777777777779</v>
      </c>
      <c r="F123" s="4" t="str">
        <f>VLOOKUP(A123,Totaal!$A$2:$H$1359,6,FALSE)</f>
        <v>HYC Herentals</v>
      </c>
      <c r="G123" s="4" t="str">
        <f>VLOOKUP(A123,Totaal!$A$2:$H$1359,7,FALSE)</f>
        <v>Chiefs Leuven B</v>
      </c>
      <c r="H123" s="4" t="str">
        <f>VLOOKUP(A123,Totaal!$A$2:$H$1359,8,FALSE)</f>
        <v>Herentals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x14ac:dyDescent="0.2">
      <c r="A124" s="4">
        <v>603</v>
      </c>
      <c r="B124" s="4" t="str">
        <f>VLOOKUP(A124,Totaal!$A$2:$H$1359,2,FALSE)</f>
        <v>W17</v>
      </c>
      <c r="C124" s="4" t="str">
        <f>VLOOKUP(A124,Totaal!$A$2:$H$1359,3,FALSE)</f>
        <v>U19</v>
      </c>
      <c r="D124" s="8">
        <f>VLOOKUP(A124,Totaal!$A$2:$H$1359,4,FALSE)</f>
        <v>43477</v>
      </c>
      <c r="E124" s="9">
        <f>VLOOKUP(A124,Totaal!$A$2:$H$1359,5,FALSE)</f>
        <v>0.875</v>
      </c>
      <c r="F124" s="4" t="str">
        <f>VLOOKUP(A124,Totaal!$A$2:$H$1359,6,FALSE)</f>
        <v>HYC Herentals</v>
      </c>
      <c r="G124" s="4" t="str">
        <f>VLOOKUP(A124,Totaal!$A$2:$H$1359,7,FALSE)</f>
        <v>Chiefs Leuven</v>
      </c>
      <c r="H124" s="4" t="str">
        <f>VLOOKUP(A124,Totaal!$A$2:$H$1359,8,FALSE)</f>
        <v>Herentals</v>
      </c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x14ac:dyDescent="0.2">
      <c r="A125" s="4">
        <v>859</v>
      </c>
      <c r="B125" s="4" t="str">
        <f>VLOOKUP(A125,Totaal!$A$2:$H$1359,2,FALSE)</f>
        <v>W17</v>
      </c>
      <c r="C125" s="4" t="str">
        <f>VLOOKUP(A125,Totaal!$A$2:$H$1359,3,FALSE)</f>
        <v>U16</v>
      </c>
      <c r="D125" s="8">
        <f>VLOOKUP(A125,Totaal!$A$2:$H$1359,4,FALSE)</f>
        <v>43477</v>
      </c>
      <c r="E125" s="9">
        <f>VLOOKUP(A125,Totaal!$A$2:$H$1359,5,FALSE)</f>
        <v>0.4861111111111111</v>
      </c>
      <c r="F125" s="4" t="str">
        <f>VLOOKUP(A125,Totaal!$A$2:$H$1359,6,FALSE)</f>
        <v>HYC Herentals Rood</v>
      </c>
      <c r="G125" s="4" t="str">
        <f>VLOOKUP(A125,Totaal!$A$2:$H$1359,7,FALSE)</f>
        <v>Chiefs Leuven</v>
      </c>
      <c r="H125" s="4" t="str">
        <f>VLOOKUP(A125,Totaal!$A$2:$H$1359,8,FALSE)</f>
        <v>Herentals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x14ac:dyDescent="0.2">
      <c r="A126" s="4">
        <v>1063</v>
      </c>
      <c r="B126" s="4" t="str">
        <f>VLOOKUP(A126,Totaal!$A$2:$H$1359,2,FALSE)</f>
        <v>W17</v>
      </c>
      <c r="C126" s="4" t="str">
        <f>VLOOKUP(A126,Totaal!$A$2:$H$1359,3,FALSE)</f>
        <v>U12</v>
      </c>
      <c r="D126" s="8">
        <f>VLOOKUP(A126,Totaal!$A$2:$H$1359,4,FALSE)</f>
        <v>43478</v>
      </c>
      <c r="E126" s="9">
        <f>VLOOKUP(A126,Totaal!$A$2:$H$1359,5,FALSE)</f>
        <v>0.48958333333333331</v>
      </c>
      <c r="F126" s="4" t="str">
        <f>VLOOKUP(A126,Totaal!$A$2:$H$1359,6,FALSE)</f>
        <v>Coldplay Sharks</v>
      </c>
      <c r="G126" s="4" t="str">
        <f>VLOOKUP(A126,Totaal!$A$2:$H$1359,7,FALSE)</f>
        <v>HYC Herentals</v>
      </c>
      <c r="H126" s="4" t="str">
        <f>VLOOKUP(A126,Totaal!$A$2:$H$1359,8,FALSE)</f>
        <v>Mechelen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x14ac:dyDescent="0.2">
      <c r="A127" s="4">
        <v>459</v>
      </c>
      <c r="B127" s="4" t="str">
        <f>VLOOKUP(A127,Totaal!$A$2:$H$1359,2,FALSE)</f>
        <v>W17</v>
      </c>
      <c r="C127" s="4" t="str">
        <f>VLOOKUP(A127,Totaal!$A$2:$H$1359,3,FALSE)</f>
        <v>D1</v>
      </c>
      <c r="D127" s="8">
        <f>VLOOKUP(A127,Totaal!$A$2:$H$1359,4,FALSE)</f>
        <v>43478</v>
      </c>
      <c r="E127" s="9">
        <f>VLOOKUP(A127,Totaal!$A$2:$H$1359,5,FALSE)</f>
        <v>0.86458333333333337</v>
      </c>
      <c r="F127" s="4" t="str">
        <f>VLOOKUP(A127,Totaal!$A$2:$H$1359,6,FALSE)</f>
        <v>Coldplay Sharks</v>
      </c>
      <c r="G127" s="4" t="str">
        <f>VLOOKUP(A127,Totaal!$A$2:$H$1359,7,FALSE)</f>
        <v>HYC Comeback Team</v>
      </c>
      <c r="H127" s="4" t="str">
        <f>VLOOKUP(A127,Totaal!$A$2:$H$1359,8,FALSE)</f>
        <v>Mechelen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x14ac:dyDescent="0.2">
      <c r="A128" s="4">
        <v>488</v>
      </c>
      <c r="B128" s="4" t="str">
        <f>VLOOKUP(A128,Totaal!$A$2:$H$1359,2,FALSE)</f>
        <v>W17</v>
      </c>
      <c r="C128" s="4" t="str">
        <f>VLOOKUP(A128,Totaal!$A$2:$H$1359,3,FALSE)</f>
        <v>D1</v>
      </c>
      <c r="D128" s="8">
        <f>VLOOKUP(A128,Totaal!$A$2:$H$1359,4,FALSE)</f>
        <v>43478</v>
      </c>
      <c r="E128" s="9">
        <f>VLOOKUP(A128,Totaal!$A$2:$H$1359,5,FALSE)</f>
        <v>0.83333333333333337</v>
      </c>
      <c r="F128" s="4" t="str">
        <f>VLOOKUP(A128,Totaal!$A$2:$H$1359,6,FALSE)</f>
        <v>HYC Toekomstteam</v>
      </c>
      <c r="G128" s="4" t="str">
        <f>VLOOKUP(A128,Totaal!$A$2:$H$1359,7,FALSE)</f>
        <v>The Jets Gullegem</v>
      </c>
      <c r="H128" s="4" t="str">
        <f>VLOOKUP(A128,Totaal!$A$2:$H$1359,8,FALSE)</f>
        <v>Herentals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x14ac:dyDescent="0.2">
      <c r="A129" s="4">
        <v>721</v>
      </c>
      <c r="B129" s="4" t="str">
        <f>VLOOKUP(A129,Totaal!$A$2:$H$1359,2,FALSE)</f>
        <v>W18</v>
      </c>
      <c r="C129" s="4" t="str">
        <f>VLOOKUP(A129,Totaal!$A$2:$H$1359,3,FALSE)</f>
        <v>D2</v>
      </c>
      <c r="D129" s="8">
        <f>VLOOKUP(A129,Totaal!$A$2:$H$1359,4,FALSE)</f>
        <v>43483</v>
      </c>
      <c r="E129" s="9">
        <f>VLOOKUP(A129,Totaal!$A$2:$H$1359,5,FALSE)</f>
        <v>0.88541666666666663</v>
      </c>
      <c r="F129" s="4" t="str">
        <f>VLOOKUP(A129,Totaal!$A$2:$H$1359,6,FALSE)</f>
        <v>HYC New Stars</v>
      </c>
      <c r="G129" s="4" t="str">
        <f>VLOOKUP(A129,Totaal!$A$2:$H$1359,7,FALSE)</f>
        <v>Flashguns Heist B</v>
      </c>
      <c r="H129" s="4" t="str">
        <f>VLOOKUP(A129,Totaal!$A$2:$H$1359,8,FALSE)</f>
        <v>Herentals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x14ac:dyDescent="0.2">
      <c r="A130" s="4">
        <v>1083</v>
      </c>
      <c r="B130" s="4" t="str">
        <f>VLOOKUP(A130,Totaal!$A$2:$H$1359,2,FALSE)</f>
        <v>W18</v>
      </c>
      <c r="C130" s="4" t="str">
        <f>VLOOKUP(A130,Totaal!$A$2:$H$1359,3,FALSE)</f>
        <v>U12</v>
      </c>
      <c r="D130" s="8">
        <f>VLOOKUP(A130,Totaal!$A$2:$H$1359,4,FALSE)</f>
        <v>43484</v>
      </c>
      <c r="E130" s="9">
        <f>VLOOKUP(A130,Totaal!$A$2:$H$1359,5,FALSE)</f>
        <v>0.40277777777777779</v>
      </c>
      <c r="F130" s="4" t="str">
        <f>VLOOKUP(A130,Totaal!$A$2:$H$1359,6,FALSE)</f>
        <v>HYC Herentals</v>
      </c>
      <c r="G130" s="4" t="str">
        <f>VLOOKUP(A130,Totaal!$A$2:$H$1359,7,FALSE)</f>
        <v>Bulldogs Liège</v>
      </c>
      <c r="H130" s="4" t="str">
        <f>VLOOKUP(A130,Totaal!$A$2:$H$1359,8,FALSE)</f>
        <v>Herentals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x14ac:dyDescent="0.2">
      <c r="A131" s="4">
        <v>883</v>
      </c>
      <c r="B131" s="4" t="str">
        <f>VLOOKUP(A131,Totaal!$A$2:$H$1359,2,FALSE)</f>
        <v>W18</v>
      </c>
      <c r="C131" s="4" t="str">
        <f>VLOOKUP(A131,Totaal!$A$2:$H$1359,3,FALSE)</f>
        <v>U16</v>
      </c>
      <c r="D131" s="8">
        <f>VLOOKUP(A131,Totaal!$A$2:$H$1359,4,FALSE)</f>
        <v>43484</v>
      </c>
      <c r="E131" s="9">
        <f>VLOOKUP(A131,Totaal!$A$2:$H$1359,5,FALSE)</f>
        <v>0.4861111111111111</v>
      </c>
      <c r="F131" s="4" t="str">
        <f>VLOOKUP(A131,Totaal!$A$2:$H$1359,6,FALSE)</f>
        <v>HYC Herentals Rood</v>
      </c>
      <c r="G131" s="4" t="str">
        <f>VLOOKUP(A131,Totaal!$A$2:$H$1359,7,FALSE)</f>
        <v>Turnhout Tigers</v>
      </c>
      <c r="H131" s="4" t="str">
        <f>VLOOKUP(A131,Totaal!$A$2:$H$1359,8,FALSE)</f>
        <v>Herentals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x14ac:dyDescent="0.2">
      <c r="A132" s="4">
        <v>745</v>
      </c>
      <c r="B132" s="4" t="str">
        <f>VLOOKUP(A132,Totaal!$A$2:$H$1359,2,FALSE)</f>
        <v>W18</v>
      </c>
      <c r="C132" s="4" t="str">
        <f>VLOOKUP(A132,Totaal!$A$2:$H$1359,3,FALSE)</f>
        <v>D2</v>
      </c>
      <c r="D132" s="8">
        <f>VLOOKUP(A132,Totaal!$A$2:$H$1359,4,FALSE)</f>
        <v>43484</v>
      </c>
      <c r="E132" s="9">
        <f>VLOOKUP(A132,Totaal!$A$2:$H$1359,5,FALSE)</f>
        <v>0.875</v>
      </c>
      <c r="F132" s="4" t="str">
        <f>VLOOKUP(A132,Totaal!$A$2:$H$1359,6,FALSE)</f>
        <v>HYC Old Stars</v>
      </c>
      <c r="G132" s="4" t="str">
        <f>VLOOKUP(A132,Totaal!$A$2:$H$1359,7,FALSE)</f>
        <v>Chiefs Leuven</v>
      </c>
      <c r="H132" s="4" t="str">
        <f>VLOOKUP(A132,Totaal!$A$2:$H$1359,8,FALSE)</f>
        <v>Herentals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x14ac:dyDescent="0.2">
      <c r="A133" s="4">
        <v>926</v>
      </c>
      <c r="B133" s="4" t="str">
        <f>VLOOKUP(A133,Totaal!$A$2:$H$1359,2,FALSE)</f>
        <v>W18</v>
      </c>
      <c r="C133" s="4" t="str">
        <f>VLOOKUP(A133,Totaal!$A$2:$H$1359,3,FALSE)</f>
        <v>U14</v>
      </c>
      <c r="D133" s="8">
        <f>VLOOKUP(A133,Totaal!$A$2:$H$1359,4,FALSE)</f>
        <v>43485</v>
      </c>
      <c r="E133" s="9">
        <f>VLOOKUP(A133,Totaal!$A$2:$H$1359,5,FALSE)</f>
        <v>0.52083333333333337</v>
      </c>
      <c r="F133" s="4" t="str">
        <f>VLOOKUP(A133,Totaal!$A$2:$H$1359,6,FALSE)</f>
        <v>Antwerp Phantoms</v>
      </c>
      <c r="G133" s="4" t="str">
        <f>VLOOKUP(A133,Totaal!$A$2:$H$1359,7,FALSE)</f>
        <v>HYC Herentals</v>
      </c>
      <c r="H133" s="4" t="str">
        <f>VLOOKUP(A133,Totaal!$A$2:$H$1359,8,FALSE)</f>
        <v>Antwerpen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x14ac:dyDescent="0.2">
      <c r="A134" s="4">
        <v>812</v>
      </c>
      <c r="B134" s="4" t="str">
        <f>VLOOKUP(A134,Totaal!$A$2:$H$1359,2,FALSE)</f>
        <v>W18</v>
      </c>
      <c r="C134" s="4" t="str">
        <f>VLOOKUP(A134,Totaal!$A$2:$H$1359,3,FALSE)</f>
        <v>U16</v>
      </c>
      <c r="D134" s="8">
        <f>VLOOKUP(A134,Totaal!$A$2:$H$1359,4,FALSE)</f>
        <v>43485</v>
      </c>
      <c r="E134" s="9">
        <f>VLOOKUP(A134,Totaal!$A$2:$H$1359,5,FALSE)</f>
        <v>0.69791666666666663</v>
      </c>
      <c r="F134" s="4" t="str">
        <f>VLOOKUP(A134,Totaal!$A$2:$H$1359,6,FALSE)</f>
        <v>Coldplay Sharks B</v>
      </c>
      <c r="G134" s="4" t="str">
        <f>VLOOKUP(A134,Totaal!$A$2:$H$1359,7,FALSE)</f>
        <v>HYC Herentals Wit</v>
      </c>
      <c r="H134" s="4" t="str">
        <f>VLOOKUP(A134,Totaal!$A$2:$H$1359,8,FALSE)</f>
        <v>Mechelen</v>
      </c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x14ac:dyDescent="0.2">
      <c r="A135" s="4">
        <v>500</v>
      </c>
      <c r="B135" s="4" t="str">
        <f>VLOOKUP(A135,Totaal!$A$2:$H$1359,2,FALSE)</f>
        <v>W18</v>
      </c>
      <c r="C135" s="4" t="str">
        <f>VLOOKUP(A135,Totaal!$A$2:$H$1359,3,FALSE)</f>
        <v>D1</v>
      </c>
      <c r="D135" s="8">
        <f>VLOOKUP(A135,Totaal!$A$2:$H$1359,4,FALSE)</f>
        <v>43485</v>
      </c>
      <c r="E135" s="9">
        <f>VLOOKUP(A135,Totaal!$A$2:$H$1359,5,FALSE)</f>
        <v>0.83333333333333337</v>
      </c>
      <c r="F135" s="4" t="str">
        <f>VLOOKUP(A135,Totaal!$A$2:$H$1359,6,FALSE)</f>
        <v>HYC Comeback Team</v>
      </c>
      <c r="G135" s="4" t="str">
        <f>VLOOKUP(A135,Totaal!$A$2:$H$1359,7,FALSE)</f>
        <v>Olympia Heist</v>
      </c>
      <c r="H135" s="4" t="str">
        <f>VLOOKUP(A135,Totaal!$A$2:$H$1359,8,FALSE)</f>
        <v>Herentals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x14ac:dyDescent="0.2">
      <c r="A136" s="4">
        <v>670</v>
      </c>
      <c r="B136" s="4" t="str">
        <f>VLOOKUP(A136,Totaal!$A$2:$H$1359,2,FALSE)</f>
        <v>W19</v>
      </c>
      <c r="C136" s="4" t="str">
        <f>VLOOKUP(A136,Totaal!$A$2:$H$1359,3,FALSE)</f>
        <v>D2</v>
      </c>
      <c r="D136" s="8">
        <f>VLOOKUP(A136,Totaal!$A$2:$H$1359,4,FALSE)</f>
        <v>43490</v>
      </c>
      <c r="E136" s="9">
        <f>VLOOKUP(A136,Totaal!$A$2:$H$1359,5,FALSE)</f>
        <v>0.88541666666666663</v>
      </c>
      <c r="F136" s="4" t="str">
        <f>VLOOKUP(A136,Totaal!$A$2:$H$1359,6,FALSE)</f>
        <v>HYC Old Stars</v>
      </c>
      <c r="G136" s="4" t="str">
        <f>VLOOKUP(A136,Totaal!$A$2:$H$1359,7,FALSE)</f>
        <v>Antwerp Phantoms</v>
      </c>
      <c r="H136" s="4" t="str">
        <f>VLOOKUP(A136,Totaal!$A$2:$H$1359,8,FALSE)</f>
        <v>Herentals</v>
      </c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x14ac:dyDescent="0.2">
      <c r="A137" s="4">
        <v>429</v>
      </c>
      <c r="B137" s="4" t="str">
        <f>VLOOKUP(A137,Totaal!$A$2:$H$1359,2,FALSE)</f>
        <v>W19</v>
      </c>
      <c r="C137" s="4" t="str">
        <f>VLOOKUP(A137,Totaal!$A$2:$H$1359,3,FALSE)</f>
        <v>D1</v>
      </c>
      <c r="D137" s="8">
        <f>VLOOKUP(A137,Totaal!$A$2:$H$1359,4,FALSE)</f>
        <v>43491</v>
      </c>
      <c r="E137" s="9">
        <f>VLOOKUP(A137,Totaal!$A$2:$H$1359,5,FALSE)</f>
        <v>0.88541666666666663</v>
      </c>
      <c r="F137" s="4" t="str">
        <f>VLOOKUP(A137,Totaal!$A$2:$H$1359,6,FALSE)</f>
        <v>Bulldogs Liège</v>
      </c>
      <c r="G137" s="4" t="str">
        <f>VLOOKUP(A137,Totaal!$A$2:$H$1359,7,FALSE)</f>
        <v>HYC Comeback Team</v>
      </c>
      <c r="H137" s="4" t="str">
        <f>VLOOKUP(A137,Totaal!$A$2:$H$1359,8,FALSE)</f>
        <v>Luik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x14ac:dyDescent="0.2">
      <c r="A138" s="4">
        <v>988</v>
      </c>
      <c r="B138" s="4" t="str">
        <f>VLOOKUP(A138,Totaal!$A$2:$H$1359,2,FALSE)</f>
        <v>W19</v>
      </c>
      <c r="C138" s="4" t="str">
        <f>VLOOKUP(A138,Totaal!$A$2:$H$1359,3,FALSE)</f>
        <v>U14</v>
      </c>
      <c r="D138" s="8">
        <f>VLOOKUP(A138,Totaal!$A$2:$H$1359,4,FALSE)</f>
        <v>43491</v>
      </c>
      <c r="E138" s="9">
        <f>VLOOKUP(A138,Totaal!$A$2:$H$1359,5,FALSE)</f>
        <v>0.4861111111111111</v>
      </c>
      <c r="F138" s="4" t="str">
        <f>VLOOKUP(A138,Totaal!$A$2:$H$1359,6,FALSE)</f>
        <v>HYC Herentals</v>
      </c>
      <c r="G138" s="4" t="str">
        <f>VLOOKUP(A138,Totaal!$A$2:$H$1359,7,FALSE)</f>
        <v>The Jets Gullegem</v>
      </c>
      <c r="H138" s="4" t="str">
        <f>VLOOKUP(A138,Totaal!$A$2:$H$1359,8,FALSE)</f>
        <v>Herentals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x14ac:dyDescent="0.2">
      <c r="A139" s="4">
        <v>1090</v>
      </c>
      <c r="B139" s="4" t="str">
        <f>VLOOKUP(A139,Totaal!$A$2:$H$1359,2,FALSE)</f>
        <v>W19</v>
      </c>
      <c r="C139" s="4" t="str">
        <f>VLOOKUP(A139,Totaal!$A$2:$H$1359,3,FALSE)</f>
        <v>U12</v>
      </c>
      <c r="D139" s="8">
        <f>VLOOKUP(A139,Totaal!$A$2:$H$1359,4,FALSE)</f>
        <v>43491</v>
      </c>
      <c r="E139" s="9">
        <f>VLOOKUP(A139,Totaal!$A$2:$H$1359,5,FALSE)</f>
        <v>0.40277777777777779</v>
      </c>
      <c r="F139" s="4" t="str">
        <f>VLOOKUP(A139,Totaal!$A$2:$H$1359,6,FALSE)</f>
        <v>HYC Herentals</v>
      </c>
      <c r="G139" s="4" t="str">
        <f>VLOOKUP(A139,Totaal!$A$2:$H$1359,7,FALSE)</f>
        <v>The Jets Gullegem</v>
      </c>
      <c r="H139" s="4" t="str">
        <f>VLOOKUP(A139,Totaal!$A$2:$H$1359,8,FALSE)</f>
        <v>Herentals</v>
      </c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x14ac:dyDescent="0.2">
      <c r="A140" s="4">
        <v>485</v>
      </c>
      <c r="B140" s="4" t="str">
        <f>VLOOKUP(A140,Totaal!$A$2:$H$1359,2,FALSE)</f>
        <v>W19</v>
      </c>
      <c r="C140" s="4" t="str">
        <f>VLOOKUP(A140,Totaal!$A$2:$H$1359,3,FALSE)</f>
        <v>D1</v>
      </c>
      <c r="D140" s="8">
        <f>VLOOKUP(A140,Totaal!$A$2:$H$1359,4,FALSE)</f>
        <v>43491</v>
      </c>
      <c r="E140" s="9">
        <f>VLOOKUP(A140,Totaal!$A$2:$H$1359,5,FALSE)</f>
        <v>0.88541666666666663</v>
      </c>
      <c r="F140" s="4" t="str">
        <f>VLOOKUP(A140,Totaal!$A$2:$H$1359,6,FALSE)</f>
        <v>HYC Toekomstteam</v>
      </c>
      <c r="G140" s="4" t="str">
        <f>VLOOKUP(A140,Totaal!$A$2:$H$1359,7,FALSE)</f>
        <v>Chiefs Leuven</v>
      </c>
      <c r="H140" s="4" t="str">
        <f>VLOOKUP(A140,Totaal!$A$2:$H$1359,8,FALSE)</f>
        <v>Herentals</v>
      </c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x14ac:dyDescent="0.2">
      <c r="A141" s="4">
        <v>45</v>
      </c>
      <c r="B141" s="4" t="str">
        <f>VLOOKUP(A141,Totaal!$A$2:$H$1359,2,FALSE)</f>
        <v>W19</v>
      </c>
      <c r="C141" s="4" t="str">
        <f>VLOOKUP(A141,Totaal!$A$2:$H$1359,3,FALSE)</f>
        <v>BNL</v>
      </c>
      <c r="D141" s="8">
        <f>VLOOKUP(A141,Totaal!$A$2:$H$1359,4,FALSE)</f>
        <v>43492</v>
      </c>
      <c r="E141" s="9">
        <f>VLOOKUP(A141,Totaal!$A$2:$H$1359,5,FALSE)</f>
        <v>0.83333333333333337</v>
      </c>
      <c r="F141" s="4" t="str">
        <f>VLOOKUP(A141,Totaal!$A$2:$H$1359,6,FALSE)</f>
        <v>Era Renomar HYC Herentals</v>
      </c>
      <c r="G141" s="4" t="str">
        <f>VLOOKUP(A141,Totaal!$A$2:$H$1359,7,FALSE)</f>
        <v>Chiefs Leuven</v>
      </c>
      <c r="H141" s="4" t="str">
        <f>VLOOKUP(A141,Totaal!$A$2:$H$1359,8,FALSE)</f>
        <v>Herentals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x14ac:dyDescent="0.2">
      <c r="A142" s="4">
        <v>815</v>
      </c>
      <c r="B142" s="4" t="str">
        <f>VLOOKUP(A142,Totaal!$A$2:$H$1359,2,FALSE)</f>
        <v>W19</v>
      </c>
      <c r="C142" s="4" t="str">
        <f>VLOOKUP(A142,Totaal!$A$2:$H$1359,3,FALSE)</f>
        <v>U16</v>
      </c>
      <c r="D142" s="8">
        <f>VLOOKUP(A142,Totaal!$A$2:$H$1359,4,FALSE)</f>
        <v>43492</v>
      </c>
      <c r="E142" s="9">
        <f>VLOOKUP(A142,Totaal!$A$2:$H$1359,5,FALSE)</f>
        <v>0.75</v>
      </c>
      <c r="F142" s="4" t="str">
        <f>VLOOKUP(A142,Totaal!$A$2:$H$1359,6,FALSE)</f>
        <v>Turnhout Tigers</v>
      </c>
      <c r="G142" s="4" t="str">
        <f>VLOOKUP(A142,Totaal!$A$2:$H$1359,7,FALSE)</f>
        <v>HYC Herentals Wit</v>
      </c>
      <c r="H142" s="4" t="str">
        <f>VLOOKUP(A142,Totaal!$A$2:$H$1359,8,FALSE)</f>
        <v>Turnhout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x14ac:dyDescent="0.2">
      <c r="A143" s="4">
        <v>483</v>
      </c>
      <c r="B143" s="4" t="str">
        <f>VLOOKUP(A143,Totaal!$A$2:$H$1359,2,FALSE)</f>
        <v>W20</v>
      </c>
      <c r="C143" s="4" t="str">
        <f>VLOOKUP(A143,Totaal!$A$2:$H$1359,3,FALSE)</f>
        <v>D1</v>
      </c>
      <c r="D143" s="8">
        <f>VLOOKUP(A143,Totaal!$A$2:$H$1359,4,FALSE)</f>
        <v>43497</v>
      </c>
      <c r="E143" s="9">
        <f>VLOOKUP(A143,Totaal!$A$2:$H$1359,5,FALSE)</f>
        <v>0.88541666666666663</v>
      </c>
      <c r="F143" s="4" t="str">
        <f>VLOOKUP(A143,Totaal!$A$2:$H$1359,6,FALSE)</f>
        <v>HYC Toekomstteam</v>
      </c>
      <c r="G143" s="4" t="str">
        <f>VLOOKUP(A143,Totaal!$A$2:$H$1359,7,FALSE)</f>
        <v>Bulldogs Liège</v>
      </c>
      <c r="H143" s="4" t="str">
        <f>VLOOKUP(A143,Totaal!$A$2:$H$1359,8,FALSE)</f>
        <v>Herentals</v>
      </c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x14ac:dyDescent="0.2">
      <c r="A144" s="4">
        <v>805</v>
      </c>
      <c r="B144" s="4" t="str">
        <f>VLOOKUP(A144,Totaal!$A$2:$H$1359,2,FALSE)</f>
        <v>W20</v>
      </c>
      <c r="C144" s="4" t="str">
        <f>VLOOKUP(A144,Totaal!$A$2:$H$1359,3,FALSE)</f>
        <v>U16</v>
      </c>
      <c r="D144" s="8">
        <f>VLOOKUP(A144,Totaal!$A$2:$H$1359,4,FALSE)</f>
        <v>43498</v>
      </c>
      <c r="E144" s="9">
        <f>VLOOKUP(A144,Totaal!$A$2:$H$1359,5,FALSE)</f>
        <v>0.47916666666666669</v>
      </c>
      <c r="F144" s="4" t="str">
        <f>VLOOKUP(A144,Totaal!$A$2:$H$1359,6,FALSE)</f>
        <v>Chiefs Leuven</v>
      </c>
      <c r="G144" s="4" t="str">
        <f>VLOOKUP(A144,Totaal!$A$2:$H$1359,7,FALSE)</f>
        <v>HYC Herentals Rood</v>
      </c>
      <c r="H144" s="4" t="str">
        <f>VLOOKUP(A144,Totaal!$A$2:$H$1359,8,FALSE)</f>
        <v>Leuven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x14ac:dyDescent="0.2">
      <c r="A145" s="4">
        <v>987</v>
      </c>
      <c r="B145" s="4" t="str">
        <f>VLOOKUP(A145,Totaal!$A$2:$H$1359,2,FALSE)</f>
        <v>W20</v>
      </c>
      <c r="C145" s="4" t="str">
        <f>VLOOKUP(A145,Totaal!$A$2:$H$1359,3,FALSE)</f>
        <v>U14</v>
      </c>
      <c r="D145" s="8">
        <f>VLOOKUP(A145,Totaal!$A$2:$H$1359,4,FALSE)</f>
        <v>43498</v>
      </c>
      <c r="E145" s="9">
        <f>VLOOKUP(A145,Totaal!$A$2:$H$1359,5,FALSE)</f>
        <v>0.4861111111111111</v>
      </c>
      <c r="F145" s="4" t="str">
        <f>VLOOKUP(A145,Totaal!$A$2:$H$1359,6,FALSE)</f>
        <v>HYC Herentals</v>
      </c>
      <c r="G145" s="4" t="str">
        <f>VLOOKUP(A145,Totaal!$A$2:$H$1359,7,FALSE)</f>
        <v>Bulldogs Liège</v>
      </c>
      <c r="H145" s="4" t="str">
        <f>VLOOKUP(A145,Totaal!$A$2:$H$1359,8,FALSE)</f>
        <v>Herentals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x14ac:dyDescent="0.2">
      <c r="A146" s="4">
        <v>1085</v>
      </c>
      <c r="B146" s="4" t="str">
        <f>VLOOKUP(A146,Totaal!$A$2:$H$1359,2,FALSE)</f>
        <v>W20</v>
      </c>
      <c r="C146" s="4" t="str">
        <f>VLOOKUP(A146,Totaal!$A$2:$H$1359,3,FALSE)</f>
        <v>U12</v>
      </c>
      <c r="D146" s="8">
        <f>VLOOKUP(A146,Totaal!$A$2:$H$1359,4,FALSE)</f>
        <v>43498</v>
      </c>
      <c r="E146" s="9">
        <f>VLOOKUP(A146,Totaal!$A$2:$H$1359,5,FALSE)</f>
        <v>0.40277777777777779</v>
      </c>
      <c r="F146" s="4" t="str">
        <f>VLOOKUP(A146,Totaal!$A$2:$H$1359,6,FALSE)</f>
        <v>HYC Herentals</v>
      </c>
      <c r="G146" s="4" t="str">
        <f>VLOOKUP(A146,Totaal!$A$2:$H$1359,7,FALSE)</f>
        <v>Chiefs Leuven A</v>
      </c>
      <c r="H146" s="4" t="str">
        <f>VLOOKUP(A146,Totaal!$A$2:$H$1359,8,FALSE)</f>
        <v>Herentals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2">
      <c r="A147" s="4">
        <v>756</v>
      </c>
      <c r="B147" s="4" t="str">
        <f>VLOOKUP(A147,Totaal!$A$2:$H$1359,2,FALSE)</f>
        <v>W20</v>
      </c>
      <c r="C147" s="4" t="str">
        <f>VLOOKUP(A147,Totaal!$A$2:$H$1359,3,FALSE)</f>
        <v>D2</v>
      </c>
      <c r="D147" s="8">
        <f>VLOOKUP(A147,Totaal!$A$2:$H$1359,4,FALSE)</f>
        <v>43499</v>
      </c>
      <c r="E147" s="9">
        <f>VLOOKUP(A147,Totaal!$A$2:$H$1359,5,FALSE)</f>
        <v>0.83333333333333337</v>
      </c>
      <c r="F147" s="4" t="str">
        <f>VLOOKUP(A147,Totaal!$A$2:$H$1359,6,FALSE)</f>
        <v>HYC Old Stars</v>
      </c>
      <c r="G147" s="4" t="str">
        <f>VLOOKUP(A147,Totaal!$A$2:$H$1359,7,FALSE)</f>
        <v>Coldplay Sharks</v>
      </c>
      <c r="H147" s="4" t="str">
        <f>VLOOKUP(A147,Totaal!$A$2:$H$1359,8,FALSE)</f>
        <v>Herentals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x14ac:dyDescent="0.2">
      <c r="A148" s="4">
        <v>650</v>
      </c>
      <c r="B148" s="4" t="str">
        <f>VLOOKUP(A148,Totaal!$A$2:$H$1359,2,FALSE)</f>
        <v>W21</v>
      </c>
      <c r="C148" s="4" t="str">
        <f>VLOOKUP(A148,Totaal!$A$2:$H$1359,3,FALSE)</f>
        <v>D2</v>
      </c>
      <c r="D148" s="8">
        <f>VLOOKUP(A148,Totaal!$A$2:$H$1359,4,FALSE)</f>
        <v>43504</v>
      </c>
      <c r="E148" s="9">
        <f>VLOOKUP(A148,Totaal!$A$2:$H$1359,5,FALSE)</f>
        <v>0.88541666666666663</v>
      </c>
      <c r="F148" s="4" t="str">
        <f>VLOOKUP(A148,Totaal!$A$2:$H$1359,6,FALSE)</f>
        <v>HYC New Stars</v>
      </c>
      <c r="G148" s="4" t="str">
        <f>VLOOKUP(A148,Totaal!$A$2:$H$1359,7,FALSE)</f>
        <v>Eisberen Heist</v>
      </c>
      <c r="H148" s="4" t="str">
        <f>VLOOKUP(A148,Totaal!$A$2:$H$1359,8,FALSE)</f>
        <v>Herentals</v>
      </c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x14ac:dyDescent="0.2">
      <c r="A149" s="4">
        <v>74</v>
      </c>
      <c r="B149" s="4" t="str">
        <f>VLOOKUP(A149,Totaal!$A$2:$H$1359,2,FALSE)</f>
        <v>W21</v>
      </c>
      <c r="C149" s="4" t="str">
        <f>VLOOKUP(A149,Totaal!$A$2:$H$1359,3,FALSE)</f>
        <v>BNL</v>
      </c>
      <c r="D149" s="8">
        <f>VLOOKUP(A149,Totaal!$A$2:$H$1359,4,FALSE)</f>
        <v>43505</v>
      </c>
      <c r="E149" s="9">
        <f>VLOOKUP(A149,Totaal!$A$2:$H$1359,5,FALSE)</f>
        <v>0.75</v>
      </c>
      <c r="F149" s="4" t="str">
        <f>VLOOKUP(A149,Totaal!$A$2:$H$1359,6,FALSE)</f>
        <v>Amsterdam Tigers</v>
      </c>
      <c r="G149" s="4" t="str">
        <f>VLOOKUP(A149,Totaal!$A$2:$H$1359,7,FALSE)</f>
        <v>Era Renomar HYC Herentals</v>
      </c>
      <c r="H149" s="4" t="str">
        <f>VLOOKUP(A149,Totaal!$A$2:$H$1359,8,FALSE)</f>
        <v>Amsterdam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x14ac:dyDescent="0.2">
      <c r="A150" s="4">
        <v>807</v>
      </c>
      <c r="B150" s="4" t="str">
        <f>VLOOKUP(A150,Totaal!$A$2:$H$1359,2,FALSE)</f>
        <v>W21</v>
      </c>
      <c r="C150" s="4" t="str">
        <f>VLOOKUP(A150,Totaal!$A$2:$H$1359,3,FALSE)</f>
        <v>U16</v>
      </c>
      <c r="D150" s="8">
        <f>VLOOKUP(A150,Totaal!$A$2:$H$1359,4,FALSE)</f>
        <v>43505</v>
      </c>
      <c r="E150" s="9">
        <f>VLOOKUP(A150,Totaal!$A$2:$H$1359,5,FALSE)</f>
        <v>0.73958333333333337</v>
      </c>
      <c r="F150" s="4" t="str">
        <f>VLOOKUP(A150,Totaal!$A$2:$H$1359,6,FALSE)</f>
        <v>Antwerp Phantoms</v>
      </c>
      <c r="G150" s="4" t="str">
        <f>VLOOKUP(A150,Totaal!$A$2:$H$1359,7,FALSE)</f>
        <v>HYC Herentals Rood</v>
      </c>
      <c r="H150" s="4" t="str">
        <f>VLOOKUP(A150,Totaal!$A$2:$H$1359,8,FALSE)</f>
        <v>Antwerpen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x14ac:dyDescent="0.2">
      <c r="A151" s="4">
        <v>409</v>
      </c>
      <c r="B151" s="4" t="str">
        <f>VLOOKUP(A151,Totaal!$A$2:$H$1359,2,FALSE)</f>
        <v>W21</v>
      </c>
      <c r="C151" s="4" t="str">
        <f>VLOOKUP(A151,Totaal!$A$2:$H$1359,3,FALSE)</f>
        <v>D1</v>
      </c>
      <c r="D151" s="8">
        <f>VLOOKUP(A151,Totaal!$A$2:$H$1359,4,FALSE)</f>
        <v>43505</v>
      </c>
      <c r="E151" s="9">
        <f>VLOOKUP(A151,Totaal!$A$2:$H$1359,5,FALSE)</f>
        <v>0.85416666666666663</v>
      </c>
      <c r="F151" s="4" t="str">
        <f>VLOOKUP(A151,Totaal!$A$2:$H$1359,6,FALSE)</f>
        <v>Turnhout Tigers</v>
      </c>
      <c r="G151" s="4" t="str">
        <f>VLOOKUP(A151,Totaal!$A$2:$H$1359,7,FALSE)</f>
        <v>HYC Comeback Team</v>
      </c>
      <c r="H151" s="4" t="str">
        <f>VLOOKUP(A151,Totaal!$A$2:$H$1359,8,FALSE)</f>
        <v>Turnhout</v>
      </c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x14ac:dyDescent="0.2">
      <c r="A152" s="4">
        <v>419</v>
      </c>
      <c r="B152" s="4" t="str">
        <f>VLOOKUP(A152,Totaal!$A$2:$H$1359,2,FALSE)</f>
        <v>W21</v>
      </c>
      <c r="C152" s="4" t="str">
        <f>VLOOKUP(A152,Totaal!$A$2:$H$1359,3,FALSE)</f>
        <v>D1</v>
      </c>
      <c r="D152" s="8">
        <f>VLOOKUP(A152,Totaal!$A$2:$H$1359,4,FALSE)</f>
        <v>43505</v>
      </c>
      <c r="E152" s="9">
        <f>VLOOKUP(A152,Totaal!$A$2:$H$1359,5,FALSE)</f>
        <v>0.8125</v>
      </c>
      <c r="F152" s="4" t="str">
        <f>VLOOKUP(A152,Totaal!$A$2:$H$1359,6,FALSE)</f>
        <v>Beaufort Knights</v>
      </c>
      <c r="G152" s="4" t="str">
        <f>VLOOKUP(A152,Totaal!$A$2:$H$1359,7,FALSE)</f>
        <v>HYC Toekomstteam</v>
      </c>
      <c r="H152" s="4" t="str">
        <f>VLOOKUP(A152,Totaal!$A$2:$H$1359,8,FALSE)</f>
        <v>Beaufort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x14ac:dyDescent="0.2">
      <c r="A153" s="4">
        <v>560</v>
      </c>
      <c r="B153" s="4" t="str">
        <f>VLOOKUP(A153,Totaal!$A$2:$H$1359,2,FALSE)</f>
        <v>W21</v>
      </c>
      <c r="C153" s="4" t="str">
        <f>VLOOKUP(A153,Totaal!$A$2:$H$1359,3,FALSE)</f>
        <v>U19</v>
      </c>
      <c r="D153" s="8">
        <f>VLOOKUP(A153,Totaal!$A$2:$H$1359,4,FALSE)</f>
        <v>43506</v>
      </c>
      <c r="E153" s="9">
        <f>VLOOKUP(A153,Totaal!$A$2:$H$1359,5,FALSE)</f>
        <v>0.84375</v>
      </c>
      <c r="F153" s="4" t="str">
        <f>VLOOKUP(A153,Totaal!$A$2:$H$1359,6,FALSE)</f>
        <v>Bulldogs Liège</v>
      </c>
      <c r="G153" s="4" t="str">
        <f>VLOOKUP(A153,Totaal!$A$2:$H$1359,7,FALSE)</f>
        <v>HYC Herentals</v>
      </c>
      <c r="H153" s="4" t="str">
        <f>VLOOKUP(A153,Totaal!$A$2:$H$1359,8,FALSE)</f>
        <v>Luik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x14ac:dyDescent="0.2">
      <c r="A154" s="4">
        <v>59</v>
      </c>
      <c r="B154" s="4" t="str">
        <f>VLOOKUP(A154,Totaal!$A$2:$H$1359,2,FALSE)</f>
        <v>W21</v>
      </c>
      <c r="C154" s="4" t="str">
        <f>VLOOKUP(A154,Totaal!$A$2:$H$1359,3,FALSE)</f>
        <v>BNL</v>
      </c>
      <c r="D154" s="8">
        <f>VLOOKUP(A154,Totaal!$A$2:$H$1359,4,FALSE)</f>
        <v>43506</v>
      </c>
      <c r="E154" s="9">
        <f>VLOOKUP(A154,Totaal!$A$2:$H$1359,5,FALSE)</f>
        <v>0.83333333333333337</v>
      </c>
      <c r="F154" s="4" t="str">
        <f>VLOOKUP(A154,Totaal!$A$2:$H$1359,6,FALSE)</f>
        <v>Era Renomar HYC Herentals</v>
      </c>
      <c r="G154" s="4" t="str">
        <f>VLOOKUP(A154,Totaal!$A$2:$H$1359,7,FALSE)</f>
        <v>Hijs Hokij Den Haag</v>
      </c>
      <c r="H154" s="4" t="str">
        <f>VLOOKUP(A154,Totaal!$A$2:$H$1359,8,FALSE)</f>
        <v>Herentals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x14ac:dyDescent="0.2">
      <c r="A155" s="4">
        <v>48</v>
      </c>
      <c r="B155" s="4" t="str">
        <f>VLOOKUP(A155,Totaal!$A$2:$H$1359,2,FALSE)</f>
        <v>W22</v>
      </c>
      <c r="C155" s="4" t="str">
        <f>VLOOKUP(A155,Totaal!$A$2:$H$1359,3,FALSE)</f>
        <v>BNL</v>
      </c>
      <c r="D155" s="8">
        <f>VLOOKUP(A155,Totaal!$A$2:$H$1359,4,FALSE)</f>
        <v>43511</v>
      </c>
      <c r="E155" s="9">
        <f>VLOOKUP(A155,Totaal!$A$2:$H$1359,5,FALSE)</f>
        <v>0.85416666666666663</v>
      </c>
      <c r="F155" s="4" t="str">
        <f>VLOOKUP(A155,Totaal!$A$2:$H$1359,6,FALSE)</f>
        <v>Ahoud Devils Nijmegen</v>
      </c>
      <c r="G155" s="4" t="str">
        <f>VLOOKUP(A155,Totaal!$A$2:$H$1359,7,FALSE)</f>
        <v>Era Renomar HYC Herentals</v>
      </c>
      <c r="H155" s="4" t="str">
        <f>VLOOKUP(A155,Totaal!$A$2:$H$1359,8,FALSE)</f>
        <v>Nijmegen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x14ac:dyDescent="0.2">
      <c r="A156" s="4">
        <v>486</v>
      </c>
      <c r="B156" s="4" t="str">
        <f>VLOOKUP(A156,Totaal!$A$2:$H$1359,2,FALSE)</f>
        <v>W22</v>
      </c>
      <c r="C156" s="4" t="str">
        <f>VLOOKUP(A156,Totaal!$A$2:$H$1359,3,FALSE)</f>
        <v>D1</v>
      </c>
      <c r="D156" s="8">
        <f>VLOOKUP(A156,Totaal!$A$2:$H$1359,4,FALSE)</f>
        <v>43511</v>
      </c>
      <c r="E156" s="9">
        <f>VLOOKUP(A156,Totaal!$A$2:$H$1359,5,FALSE)</f>
        <v>0.88541666666666663</v>
      </c>
      <c r="F156" s="4" t="str">
        <f>VLOOKUP(A156,Totaal!$A$2:$H$1359,6,FALSE)</f>
        <v>HYC Toekomstteam</v>
      </c>
      <c r="G156" s="4" t="str">
        <f>VLOOKUP(A156,Totaal!$A$2:$H$1359,7,FALSE)</f>
        <v>Coldplay Sharks</v>
      </c>
      <c r="H156" s="4" t="str">
        <f>VLOOKUP(A156,Totaal!$A$2:$H$1359,8,FALSE)</f>
        <v>Herentals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x14ac:dyDescent="0.2">
      <c r="A157" s="4">
        <v>684</v>
      </c>
      <c r="B157" s="4" t="str">
        <f>VLOOKUP(A157,Totaal!$A$2:$H$1359,2,FALSE)</f>
        <v>W22</v>
      </c>
      <c r="C157" s="4" t="str">
        <f>VLOOKUP(A157,Totaal!$A$2:$H$1359,3,FALSE)</f>
        <v>D2</v>
      </c>
      <c r="D157" s="8">
        <f>VLOOKUP(A157,Totaal!$A$2:$H$1359,4,FALSE)</f>
        <v>43512</v>
      </c>
      <c r="E157" s="9">
        <f>VLOOKUP(A157,Totaal!$A$2:$H$1359,5,FALSE)</f>
        <v>0.45833333333333331</v>
      </c>
      <c r="F157" s="4" t="str">
        <f>VLOOKUP(A157,Totaal!$A$2:$H$1359,6,FALSE)</f>
        <v>Flashguns Heist B</v>
      </c>
      <c r="G157" s="4" t="str">
        <f>VLOOKUP(A157,Totaal!$A$2:$H$1359,7,FALSE)</f>
        <v>HYC New Stars</v>
      </c>
      <c r="H157" s="4" t="str">
        <f>VLOOKUP(A157,Totaal!$A$2:$H$1359,8,FALSE)</f>
        <v>Heist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x14ac:dyDescent="0.2">
      <c r="A158" s="4">
        <v>492</v>
      </c>
      <c r="B158" s="4" t="str">
        <f>VLOOKUP(A158,Totaal!$A$2:$H$1359,2,FALSE)</f>
        <v>W22</v>
      </c>
      <c r="C158" s="4" t="str">
        <f>VLOOKUP(A158,Totaal!$A$2:$H$1359,3,FALSE)</f>
        <v>D1</v>
      </c>
      <c r="D158" s="8">
        <f>VLOOKUP(A158,Totaal!$A$2:$H$1359,4,FALSE)</f>
        <v>43512</v>
      </c>
      <c r="E158" s="9">
        <f>VLOOKUP(A158,Totaal!$A$2:$H$1359,5,FALSE)</f>
        <v>0.88541666666666663</v>
      </c>
      <c r="F158" s="4" t="str">
        <f>VLOOKUP(A158,Totaal!$A$2:$H$1359,6,FALSE)</f>
        <v>HYC Comeback Team</v>
      </c>
      <c r="G158" s="4" t="str">
        <f>VLOOKUP(A158,Totaal!$A$2:$H$1359,7,FALSE)</f>
        <v>Turnhout Tigers</v>
      </c>
      <c r="H158" s="4" t="str">
        <f>VLOOKUP(A158,Totaal!$A$2:$H$1359,8,FALSE)</f>
        <v>Herentals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x14ac:dyDescent="0.2">
      <c r="A159" s="4">
        <v>874</v>
      </c>
      <c r="B159" s="4" t="str">
        <f>VLOOKUP(A159,Totaal!$A$2:$H$1359,2,FALSE)</f>
        <v>W22</v>
      </c>
      <c r="C159" s="4" t="str">
        <f>VLOOKUP(A159,Totaal!$A$2:$H$1359,3,FALSE)</f>
        <v>U16</v>
      </c>
      <c r="D159" s="8">
        <f>VLOOKUP(A159,Totaal!$A$2:$H$1359,4,FALSE)</f>
        <v>43512</v>
      </c>
      <c r="E159" s="9">
        <f>VLOOKUP(A159,Totaal!$A$2:$H$1359,5,FALSE)</f>
        <v>0.4861111111111111</v>
      </c>
      <c r="F159" s="4" t="str">
        <f>VLOOKUP(A159,Totaal!$A$2:$H$1359,6,FALSE)</f>
        <v>HYC Herentals Rood</v>
      </c>
      <c r="G159" s="4" t="str">
        <f>VLOOKUP(A159,Totaal!$A$2:$H$1359,7,FALSE)</f>
        <v>Bulldogs LIège</v>
      </c>
      <c r="H159" s="4" t="str">
        <f>VLOOKUP(A159,Totaal!$A$2:$H$1359,8,FALSE)</f>
        <v>Herentals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x14ac:dyDescent="0.2">
      <c r="A160" s="4">
        <v>1027</v>
      </c>
      <c r="B160" s="4" t="str">
        <f>VLOOKUP(A160,Totaal!$A$2:$H$1359,2,FALSE)</f>
        <v>W22</v>
      </c>
      <c r="C160" s="4" t="str">
        <f>VLOOKUP(A160,Totaal!$A$2:$H$1359,3,FALSE)</f>
        <v>U12</v>
      </c>
      <c r="D160" s="8">
        <f>VLOOKUP(A160,Totaal!$A$2:$H$1359,4,FALSE)</f>
        <v>43513</v>
      </c>
      <c r="E160" s="9">
        <f>VLOOKUP(A160,Totaal!$A$2:$H$1359,5,FALSE)</f>
        <v>0.52083333333333337</v>
      </c>
      <c r="F160" s="4" t="str">
        <f>VLOOKUP(A160,Totaal!$A$2:$H$1359,6,FALSE)</f>
        <v>Antwerp Phantoms</v>
      </c>
      <c r="G160" s="4" t="str">
        <f>VLOOKUP(A160,Totaal!$A$2:$H$1359,7,FALSE)</f>
        <v>HYC Herentals</v>
      </c>
      <c r="H160" s="4" t="str">
        <f>VLOOKUP(A160,Totaal!$A$2:$H$1359,8,FALSE)</f>
        <v>Antwerpen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x14ac:dyDescent="0.2">
      <c r="A161" s="4">
        <v>565</v>
      </c>
      <c r="B161" s="4" t="str">
        <f>VLOOKUP(A161,Totaal!$A$2:$H$1359,2,FALSE)</f>
        <v>W22</v>
      </c>
      <c r="C161" s="4" t="str">
        <f>VLOOKUP(A161,Totaal!$A$2:$H$1359,3,FALSE)</f>
        <v>U19</v>
      </c>
      <c r="D161" s="8">
        <f>VLOOKUP(A161,Totaal!$A$2:$H$1359,4,FALSE)</f>
        <v>43513</v>
      </c>
      <c r="E161" s="9">
        <f>VLOOKUP(A161,Totaal!$A$2:$H$1359,5,FALSE)</f>
        <v>0.85416666666666663</v>
      </c>
      <c r="F161" s="4" t="str">
        <f>VLOOKUP(A161,Totaal!$A$2:$H$1359,6,FALSE)</f>
        <v>Antwerp Phantoms</v>
      </c>
      <c r="G161" s="4" t="str">
        <f>VLOOKUP(A161,Totaal!$A$2:$H$1359,7,FALSE)</f>
        <v>HYC Herentals</v>
      </c>
      <c r="H161" s="4" t="str">
        <f>VLOOKUP(A161,Totaal!$A$2:$H$1359,8,FALSE)</f>
        <v>Antwerpen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x14ac:dyDescent="0.2">
      <c r="A162" s="4">
        <v>126</v>
      </c>
      <c r="B162" s="4" t="str">
        <f>VLOOKUP(A162,Totaal!$A$2:$H$1359,2,FALSE)</f>
        <v>W22</v>
      </c>
      <c r="C162" s="4" t="str">
        <f>VLOOKUP(A162,Totaal!$A$2:$H$1359,3,FALSE)</f>
        <v>BNL</v>
      </c>
      <c r="D162" s="8">
        <f>VLOOKUP(A162,Totaal!$A$2:$H$1359,4,FALSE)</f>
        <v>43513</v>
      </c>
      <c r="E162" s="9">
        <f>VLOOKUP(A162,Totaal!$A$2:$H$1359,5,FALSE)</f>
        <v>0.83333333333333337</v>
      </c>
      <c r="F162" s="4" t="str">
        <f>VLOOKUP(A162,Totaal!$A$2:$H$1359,6,FALSE)</f>
        <v>Era Renomar HYC Herentals</v>
      </c>
      <c r="G162" s="4" t="str">
        <f>VLOOKUP(A162,Totaal!$A$2:$H$1359,7,FALSE)</f>
        <v>Zoetermeer Panters</v>
      </c>
      <c r="H162" s="4" t="str">
        <f>VLOOKUP(A162,Totaal!$A$2:$H$1359,8,FALSE)</f>
        <v>Herentals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x14ac:dyDescent="0.2">
      <c r="A163" s="4">
        <v>493</v>
      </c>
      <c r="B163" s="4" t="str">
        <f>VLOOKUP(A163,Totaal!$A$2:$H$1359,2,FALSE)</f>
        <v>W23</v>
      </c>
      <c r="C163" s="4" t="str">
        <f>VLOOKUP(A163,Totaal!$A$2:$H$1359,3,FALSE)</f>
        <v>D1</v>
      </c>
      <c r="D163" s="8">
        <f>VLOOKUP(A163,Totaal!$A$2:$H$1359,4,FALSE)</f>
        <v>43518</v>
      </c>
      <c r="E163" s="9">
        <f>VLOOKUP(A163,Totaal!$A$2:$H$1359,5,FALSE)</f>
        <v>0.88541666666666663</v>
      </c>
      <c r="F163" s="4" t="str">
        <f>VLOOKUP(A163,Totaal!$A$2:$H$1359,6,FALSE)</f>
        <v>HYC Comeback Team</v>
      </c>
      <c r="G163" s="4" t="str">
        <f>VLOOKUP(A163,Totaal!$A$2:$H$1359,7,FALSE)</f>
        <v>Bulldogs Liège</v>
      </c>
      <c r="H163" s="4" t="str">
        <f>VLOOKUP(A163,Totaal!$A$2:$H$1359,8,FALSE)</f>
        <v>Herentals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x14ac:dyDescent="0.2">
      <c r="A164" s="4">
        <v>806</v>
      </c>
      <c r="B164" s="4" t="str">
        <f>VLOOKUP(A164,Totaal!$A$2:$H$1359,2,FALSE)</f>
        <v>W23</v>
      </c>
      <c r="C164" s="4" t="str">
        <f>VLOOKUP(A164,Totaal!$A$2:$H$1359,3,FALSE)</f>
        <v>U16</v>
      </c>
      <c r="D164" s="8">
        <f>VLOOKUP(A164,Totaal!$A$2:$H$1359,4,FALSE)</f>
        <v>43519</v>
      </c>
      <c r="E164" s="9">
        <f>VLOOKUP(A164,Totaal!$A$2:$H$1359,5,FALSE)</f>
        <v>0.69791666666666663</v>
      </c>
      <c r="F164" s="4" t="str">
        <f>VLOOKUP(A164,Totaal!$A$2:$H$1359,6,FALSE)</f>
        <v>Coldplay Sharks B</v>
      </c>
      <c r="G164" s="4" t="str">
        <f>VLOOKUP(A164,Totaal!$A$2:$H$1359,7,FALSE)</f>
        <v>HYC Herentals Rood</v>
      </c>
      <c r="H164" s="4" t="str">
        <f>VLOOKUP(A164,Totaal!$A$2:$H$1359,8,FALSE)</f>
        <v>Mechelen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x14ac:dyDescent="0.2">
      <c r="A165" s="4">
        <v>990</v>
      </c>
      <c r="B165" s="4" t="str">
        <f>VLOOKUP(A165,Totaal!$A$2:$H$1359,2,FALSE)</f>
        <v>W23</v>
      </c>
      <c r="C165" s="4" t="str">
        <f>VLOOKUP(A165,Totaal!$A$2:$H$1359,3,FALSE)</f>
        <v>U14</v>
      </c>
      <c r="D165" s="8">
        <f>VLOOKUP(A165,Totaal!$A$2:$H$1359,4,FALSE)</f>
        <v>43519</v>
      </c>
      <c r="E165" s="9">
        <f>VLOOKUP(A165,Totaal!$A$2:$H$1359,5,FALSE)</f>
        <v>0.40277777777777779</v>
      </c>
      <c r="F165" s="4" t="str">
        <f>VLOOKUP(A165,Totaal!$A$2:$H$1359,6,FALSE)</f>
        <v>HYC Herentals</v>
      </c>
      <c r="G165" s="4" t="str">
        <f>VLOOKUP(A165,Totaal!$A$2:$H$1359,7,FALSE)</f>
        <v>Coldplay Sharks</v>
      </c>
      <c r="H165" s="4" t="str">
        <f>VLOOKUP(A165,Totaal!$A$2:$H$1359,8,FALSE)</f>
        <v>Herentals</v>
      </c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x14ac:dyDescent="0.2">
      <c r="A166" s="4">
        <v>608</v>
      </c>
      <c r="B166" s="4" t="str">
        <f>VLOOKUP(A166,Totaal!$A$2:$H$1359,2,FALSE)</f>
        <v>W23</v>
      </c>
      <c r="C166" s="4" t="str">
        <f>VLOOKUP(A166,Totaal!$A$2:$H$1359,3,FALSE)</f>
        <v>U19</v>
      </c>
      <c r="D166" s="8">
        <f>VLOOKUP(A166,Totaal!$A$2:$H$1359,4,FALSE)</f>
        <v>43519</v>
      </c>
      <c r="E166" s="9">
        <f>VLOOKUP(A166,Totaal!$A$2:$H$1359,5,FALSE)</f>
        <v>0.875</v>
      </c>
      <c r="F166" s="4" t="str">
        <f>VLOOKUP(A166,Totaal!$A$2:$H$1359,6,FALSE)</f>
        <v>HYC Herentals</v>
      </c>
      <c r="G166" s="4" t="str">
        <f>VLOOKUP(A166,Totaal!$A$2:$H$1359,7,FALSE)</f>
        <v>Chiefs Leuven</v>
      </c>
      <c r="H166" s="4" t="str">
        <f>VLOOKUP(A166,Totaal!$A$2:$H$1359,8,FALSE)</f>
        <v>Herentals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x14ac:dyDescent="0.2">
      <c r="A167" s="4">
        <v>886</v>
      </c>
      <c r="B167" s="4" t="str">
        <f>VLOOKUP(A167,Totaal!$A$2:$H$1359,2,FALSE)</f>
        <v>W23</v>
      </c>
      <c r="C167" s="4" t="str">
        <f>VLOOKUP(A167,Totaal!$A$2:$H$1359,3,FALSE)</f>
        <v>U16</v>
      </c>
      <c r="D167" s="8">
        <f>VLOOKUP(A167,Totaal!$A$2:$H$1359,4,FALSE)</f>
        <v>43519</v>
      </c>
      <c r="E167" s="9">
        <f>VLOOKUP(A167,Totaal!$A$2:$H$1359,5,FALSE)</f>
        <v>0.4861111111111111</v>
      </c>
      <c r="F167" s="4" t="str">
        <f>VLOOKUP(A167,Totaal!$A$2:$H$1359,6,FALSE)</f>
        <v>HYC Herentals Wit</v>
      </c>
      <c r="G167" s="4" t="str">
        <f>VLOOKUP(A167,Totaal!$A$2:$H$1359,7,FALSE)</f>
        <v>Turnhout Tigers</v>
      </c>
      <c r="H167" s="4" t="str">
        <f>VLOOKUP(A167,Totaal!$A$2:$H$1359,8,FALSE)</f>
        <v>Herentals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x14ac:dyDescent="0.2">
      <c r="A168" s="4">
        <v>408</v>
      </c>
      <c r="B168" s="4" t="str">
        <f>VLOOKUP(A168,Totaal!$A$2:$H$1359,2,FALSE)</f>
        <v>W23</v>
      </c>
      <c r="C168" s="4" t="str">
        <f>VLOOKUP(A168,Totaal!$A$2:$H$1359,3,FALSE)</f>
        <v>D1</v>
      </c>
      <c r="D168" s="8">
        <f>VLOOKUP(A168,Totaal!$A$2:$H$1359,4,FALSE)</f>
        <v>43519</v>
      </c>
      <c r="E168" s="9">
        <f>VLOOKUP(A168,Totaal!$A$2:$H$1359,5,FALSE)</f>
        <v>0.85416666666666663</v>
      </c>
      <c r="F168" s="4" t="str">
        <f>VLOOKUP(A168,Totaal!$A$2:$H$1359,6,FALSE)</f>
        <v>Turnhout Tigers</v>
      </c>
      <c r="G168" s="4" t="str">
        <f>VLOOKUP(A168,Totaal!$A$2:$H$1359,7,FALSE)</f>
        <v>HYC Toekomstteam</v>
      </c>
      <c r="H168" s="4" t="str">
        <f>VLOOKUP(A168,Totaal!$A$2:$H$1359,8,FALSE)</f>
        <v>Turnhout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x14ac:dyDescent="0.2">
      <c r="A169" s="4">
        <v>816</v>
      </c>
      <c r="B169" s="4" t="str">
        <f>VLOOKUP(A169,Totaal!$A$2:$H$1359,2,FALSE)</f>
        <v>W23</v>
      </c>
      <c r="C169" s="4" t="str">
        <f>VLOOKUP(A169,Totaal!$A$2:$H$1359,3,FALSE)</f>
        <v>U16</v>
      </c>
      <c r="D169" s="8">
        <f>VLOOKUP(A169,Totaal!$A$2:$H$1359,4,FALSE)</f>
        <v>43520</v>
      </c>
      <c r="E169" s="9">
        <f>VLOOKUP(A169,Totaal!$A$2:$H$1359,5,FALSE)</f>
        <v>0.52083333333333337</v>
      </c>
      <c r="F169" s="4" t="str">
        <f>VLOOKUP(A169,Totaal!$A$2:$H$1359,6,FALSE)</f>
        <v>Antwerp Phantoms</v>
      </c>
      <c r="G169" s="4" t="str">
        <f>VLOOKUP(A169,Totaal!$A$2:$H$1359,7,FALSE)</f>
        <v>HYC Herentals Wit</v>
      </c>
      <c r="H169" s="4" t="str">
        <f>VLOOKUP(A169,Totaal!$A$2:$H$1359,8,FALSE)</f>
        <v>Antwerpen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x14ac:dyDescent="0.2">
      <c r="A170" s="4">
        <v>676</v>
      </c>
      <c r="B170" s="4" t="str">
        <f>VLOOKUP(A170,Totaal!$A$2:$H$1359,2,FALSE)</f>
        <v>W23</v>
      </c>
      <c r="C170" s="4" t="str">
        <f>VLOOKUP(A170,Totaal!$A$2:$H$1359,3,FALSE)</f>
        <v>D2</v>
      </c>
      <c r="D170" s="8">
        <f>VLOOKUP(A170,Totaal!$A$2:$H$1359,4,FALSE)</f>
        <v>43520</v>
      </c>
      <c r="E170" s="9">
        <f>VLOOKUP(A170,Totaal!$A$2:$H$1359,5,FALSE)</f>
        <v>0.74305555555555558</v>
      </c>
      <c r="F170" s="4" t="str">
        <f>VLOOKUP(A170,Totaal!$A$2:$H$1359,6,FALSE)</f>
        <v>Chiefs Leuven</v>
      </c>
      <c r="G170" s="4" t="str">
        <f>VLOOKUP(A170,Totaal!$A$2:$H$1359,7,FALSE)</f>
        <v>HYC Old Stars</v>
      </c>
      <c r="H170" s="4" t="str">
        <f>VLOOKUP(A170,Totaal!$A$2:$H$1359,8,FALSE)</f>
        <v>Leuven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x14ac:dyDescent="0.2">
      <c r="A171" s="4">
        <v>87</v>
      </c>
      <c r="B171" s="4" t="str">
        <f>VLOOKUP(A171,Totaal!$A$2:$H$1359,2,FALSE)</f>
        <v>W23</v>
      </c>
      <c r="C171" s="4" t="str">
        <f>VLOOKUP(A171,Totaal!$A$2:$H$1359,3,FALSE)</f>
        <v>BNL</v>
      </c>
      <c r="D171" s="8">
        <f>VLOOKUP(A171,Totaal!$A$2:$H$1359,4,FALSE)</f>
        <v>43520</v>
      </c>
      <c r="E171" s="9">
        <f>VLOOKUP(A171,Totaal!$A$2:$H$1359,5,FALSE)</f>
        <v>0.83333333333333337</v>
      </c>
      <c r="F171" s="4" t="str">
        <f>VLOOKUP(A171,Totaal!$A$2:$H$1359,6,FALSE)</f>
        <v>Era Renomar HYC Herentals</v>
      </c>
      <c r="G171" s="4" t="str">
        <f>VLOOKUP(A171,Totaal!$A$2:$H$1359,7,FALSE)</f>
        <v>Unis Flyers Heerenveen</v>
      </c>
      <c r="H171" s="4" t="str">
        <f>VLOOKUP(A171,Totaal!$A$2:$H$1359,8,FALSE)</f>
        <v>Herentals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x14ac:dyDescent="0.2">
      <c r="A172" s="4">
        <v>704</v>
      </c>
      <c r="B172" s="4" t="str">
        <f>VLOOKUP(A172,Totaal!$A$2:$H$1359,2,FALSE)</f>
        <v>W24</v>
      </c>
      <c r="C172" s="4" t="str">
        <f>VLOOKUP(A172,Totaal!$A$2:$H$1359,3,FALSE)</f>
        <v>D2</v>
      </c>
      <c r="D172" s="8">
        <f>VLOOKUP(A172,Totaal!$A$2:$H$1359,4,FALSE)</f>
        <v>43525</v>
      </c>
      <c r="E172" s="9">
        <f>VLOOKUP(A172,Totaal!$A$2:$H$1359,5,FALSE)</f>
        <v>0.88541666666666663</v>
      </c>
      <c r="F172" s="4" t="str">
        <f>VLOOKUP(A172,Totaal!$A$2:$H$1359,6,FALSE)</f>
        <v>HYC New Stars</v>
      </c>
      <c r="G172" s="4" t="str">
        <f>VLOOKUP(A172,Totaal!$A$2:$H$1359,7,FALSE)</f>
        <v>Coldplay Sharks</v>
      </c>
      <c r="H172" s="4" t="str">
        <f>VLOOKUP(A172,Totaal!$A$2:$H$1359,8,FALSE)</f>
        <v>Herentals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x14ac:dyDescent="0.2">
      <c r="A173" s="4">
        <v>674</v>
      </c>
      <c r="B173" s="4" t="str">
        <f>VLOOKUP(A173,Totaal!$A$2:$H$1359,2,FALSE)</f>
        <v>W24</v>
      </c>
      <c r="C173" s="4" t="str">
        <f>VLOOKUP(A173,Totaal!$A$2:$H$1359,3,FALSE)</f>
        <v>D2</v>
      </c>
      <c r="D173" s="8">
        <f>VLOOKUP(A173,Totaal!$A$2:$H$1359,4,FALSE)</f>
        <v>43525</v>
      </c>
      <c r="E173" s="9">
        <f>VLOOKUP(A173,Totaal!$A$2:$H$1359,5,FALSE)</f>
        <v>0.875</v>
      </c>
      <c r="F173" s="4" t="str">
        <f>VLOOKUP(A173,Totaal!$A$2:$H$1359,6,FALSE)</f>
        <v>Eisberen Heist</v>
      </c>
      <c r="G173" s="4" t="str">
        <f>VLOOKUP(A173,Totaal!$A$2:$H$1359,7,FALSE)</f>
        <v>HYC Old Stars</v>
      </c>
      <c r="H173" s="4" t="str">
        <f>VLOOKUP(A173,Totaal!$A$2:$H$1359,8,FALSE)</f>
        <v>Heist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x14ac:dyDescent="0.2">
      <c r="A174" s="4">
        <v>1082</v>
      </c>
      <c r="B174" s="4" t="str">
        <f>VLOOKUP(A174,Totaal!$A$2:$H$1359,2,FALSE)</f>
        <v>W24</v>
      </c>
      <c r="C174" s="4" t="str">
        <f>VLOOKUP(A174,Totaal!$A$2:$H$1359,3,FALSE)</f>
        <v>U12</v>
      </c>
      <c r="D174" s="8">
        <f>VLOOKUP(A174,Totaal!$A$2:$H$1359,4,FALSE)</f>
        <v>43526</v>
      </c>
      <c r="E174" s="9">
        <f>VLOOKUP(A174,Totaal!$A$2:$H$1359,5,FALSE)</f>
        <v>0.40277777777777779</v>
      </c>
      <c r="F174" s="4" t="str">
        <f>VLOOKUP(A174,Totaal!$A$2:$H$1359,6,FALSE)</f>
        <v>HYC Herentals</v>
      </c>
      <c r="G174" s="4" t="str">
        <f>VLOOKUP(A174,Totaal!$A$2:$H$1359,7,FALSE)</f>
        <v>Turnhout Tigers</v>
      </c>
      <c r="H174" s="4" t="str">
        <f>VLOOKUP(A174,Totaal!$A$2:$H$1359,8,FALSE)</f>
        <v>Herentals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x14ac:dyDescent="0.2">
      <c r="A175" s="4">
        <v>818</v>
      </c>
      <c r="B175" s="4" t="str">
        <f>VLOOKUP(A175,Totaal!$A$2:$H$1359,2,FALSE)</f>
        <v>W24</v>
      </c>
      <c r="C175" s="4" t="str">
        <f>VLOOKUP(A175,Totaal!$A$2:$H$1359,3,FALSE)</f>
        <v>U16</v>
      </c>
      <c r="D175" s="8">
        <f>VLOOKUP(A175,Totaal!$A$2:$H$1359,4,FALSE)</f>
        <v>43526</v>
      </c>
      <c r="E175" s="9">
        <f>VLOOKUP(A175,Totaal!$A$2:$H$1359,5,FALSE)</f>
        <v>0.4861111111111111</v>
      </c>
      <c r="F175" s="4" t="str">
        <f>VLOOKUP(A175,Totaal!$A$2:$H$1359,6,FALSE)</f>
        <v>HYC Herentals Rood</v>
      </c>
      <c r="G175" s="4" t="str">
        <f>VLOOKUP(A175,Totaal!$A$2:$H$1359,7,FALSE)</f>
        <v>HYC Herentals Wit</v>
      </c>
      <c r="H175" s="4" t="str">
        <f>VLOOKUP(A175,Totaal!$A$2:$H$1359,8,FALSE)</f>
        <v>Herentals</v>
      </c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x14ac:dyDescent="0.2">
      <c r="A176" s="4">
        <v>954</v>
      </c>
      <c r="B176" s="4" t="str">
        <f>VLOOKUP(A176,Totaal!$A$2:$H$1359,2,FALSE)</f>
        <v>W24</v>
      </c>
      <c r="C176" s="4" t="str">
        <f>VLOOKUP(A176,Totaal!$A$2:$H$1359,3,FALSE)</f>
        <v>U14</v>
      </c>
      <c r="D176" s="8">
        <f>VLOOKUP(A176,Totaal!$A$2:$H$1359,4,FALSE)</f>
        <v>43526</v>
      </c>
      <c r="E176" s="9">
        <f>VLOOKUP(A176,Totaal!$A$2:$H$1359,5,FALSE)</f>
        <v>0.68055555555555558</v>
      </c>
      <c r="F176" s="4" t="str">
        <f>VLOOKUP(A176,Totaal!$A$2:$H$1359,6,FALSE)</f>
        <v>Limburg One</v>
      </c>
      <c r="G176" s="4" t="str">
        <f>VLOOKUP(A176,Totaal!$A$2:$H$1359,7,FALSE)</f>
        <v>HYC Herentals</v>
      </c>
      <c r="H176" s="4" t="str">
        <f>VLOOKUP(A176,Totaal!$A$2:$H$1359,8,FALSE)</f>
        <v>Liedekerke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x14ac:dyDescent="0.2">
      <c r="A177" s="4">
        <v>479</v>
      </c>
      <c r="B177" s="4" t="str">
        <f>VLOOKUP(A177,Totaal!$A$2:$H$1359,2,FALSE)</f>
        <v>W24</v>
      </c>
      <c r="C177" s="4" t="str">
        <f>VLOOKUP(A177,Totaal!$A$2:$H$1359,3,FALSE)</f>
        <v>D1</v>
      </c>
      <c r="D177" s="8">
        <f>VLOOKUP(A177,Totaal!$A$2:$H$1359,4,FALSE)</f>
        <v>43526</v>
      </c>
      <c r="E177" s="9">
        <f>VLOOKUP(A177,Totaal!$A$2:$H$1359,5,FALSE)</f>
        <v>0.83333333333333337</v>
      </c>
      <c r="F177" s="4" t="str">
        <f>VLOOKUP(A177,Totaal!$A$2:$H$1359,6,FALSE)</f>
        <v>The Jets Gullegem</v>
      </c>
      <c r="G177" s="4" t="str">
        <f>VLOOKUP(A177,Totaal!$A$2:$H$1359,7,FALSE)</f>
        <v>HYC Comeback Team</v>
      </c>
      <c r="H177" s="4" t="str">
        <f>VLOOKUP(A177,Totaal!$A$2:$H$1359,8,FALSE)</f>
        <v>Gullegem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x14ac:dyDescent="0.2">
      <c r="A178" s="4">
        <v>602</v>
      </c>
      <c r="B178" s="4" t="str">
        <f>VLOOKUP(A178,Totaal!$A$2:$H$1359,2,FALSE)</f>
        <v>W24</v>
      </c>
      <c r="C178" s="4" t="str">
        <f>VLOOKUP(A178,Totaal!$A$2:$H$1359,3,FALSE)</f>
        <v>U19</v>
      </c>
      <c r="D178" s="8">
        <f>VLOOKUP(A178,Totaal!$A$2:$H$1359,4,FALSE)</f>
        <v>43527</v>
      </c>
      <c r="E178" s="9">
        <f>VLOOKUP(A178,Totaal!$A$2:$H$1359,5,FALSE)</f>
        <v>0.83333333333333337</v>
      </c>
      <c r="F178" s="4" t="str">
        <f>VLOOKUP(A178,Totaal!$A$2:$H$1359,6,FALSE)</f>
        <v>HYC Herentals</v>
      </c>
      <c r="G178" s="4" t="str">
        <f>VLOOKUP(A178,Totaal!$A$2:$H$1359,7,FALSE)</f>
        <v>Antwerp Phantoms</v>
      </c>
      <c r="H178" s="4" t="str">
        <f>VLOOKUP(A178,Totaal!$A$2:$H$1359,8,FALSE)</f>
        <v>Herentals</v>
      </c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x14ac:dyDescent="0.2">
      <c r="A179" s="4">
        <v>469</v>
      </c>
      <c r="B179" s="4" t="str">
        <f>VLOOKUP(A179,Totaal!$A$2:$H$1359,2,FALSE)</f>
        <v>W25</v>
      </c>
      <c r="C179" s="4" t="str">
        <f>VLOOKUP(A179,Totaal!$A$2:$H$1359,3,FALSE)</f>
        <v>D1</v>
      </c>
      <c r="D179" s="8">
        <f>VLOOKUP(A179,Totaal!$A$2:$H$1359,4,FALSE)</f>
        <v>43532</v>
      </c>
      <c r="E179" s="9">
        <f>VLOOKUP(A179,Totaal!$A$2:$H$1359,5,FALSE)</f>
        <v>0.88541666666666663</v>
      </c>
      <c r="F179" s="4" t="str">
        <f>VLOOKUP(A179,Totaal!$A$2:$H$1359,6,FALSE)</f>
        <v>Charleroi Red Roosters</v>
      </c>
      <c r="G179" s="4" t="str">
        <f>VLOOKUP(A179,Totaal!$A$2:$H$1359,7,FALSE)</f>
        <v>HYC Comeback Team</v>
      </c>
      <c r="H179" s="4" t="str">
        <f>VLOOKUP(A179,Totaal!$A$2:$H$1359,8,FALSE)</f>
        <v>Charleroi</v>
      </c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x14ac:dyDescent="0.2">
      <c r="A180" s="4">
        <v>675</v>
      </c>
      <c r="B180" s="4" t="str">
        <f>VLOOKUP(A180,Totaal!$A$2:$H$1359,2,FALSE)</f>
        <v>W25</v>
      </c>
      <c r="C180" s="4" t="str">
        <f>VLOOKUP(A180,Totaal!$A$2:$H$1359,3,FALSE)</f>
        <v>D2</v>
      </c>
      <c r="D180" s="8">
        <f>VLOOKUP(A180,Totaal!$A$2:$H$1359,4,FALSE)</f>
        <v>43532</v>
      </c>
      <c r="E180" s="9">
        <f>VLOOKUP(A180,Totaal!$A$2:$H$1359,5,FALSE)</f>
        <v>0.88541666666666663</v>
      </c>
      <c r="F180" s="4" t="str">
        <f>VLOOKUP(A180,Totaal!$A$2:$H$1359,6,FALSE)</f>
        <v>HYC New Stars</v>
      </c>
      <c r="G180" s="4" t="str">
        <f>VLOOKUP(A180,Totaal!$A$2:$H$1359,7,FALSE)</f>
        <v>Limburg One</v>
      </c>
      <c r="H180" s="4" t="str">
        <f>VLOOKUP(A180,Totaal!$A$2:$H$1359,8,FALSE)</f>
        <v>Herentals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x14ac:dyDescent="0.2">
      <c r="A181" s="4">
        <v>866</v>
      </c>
      <c r="B181" s="4" t="str">
        <f>VLOOKUP(A181,Totaal!$A$2:$H$1359,2,FALSE)</f>
        <v>W25</v>
      </c>
      <c r="C181" s="4" t="str">
        <f>VLOOKUP(A181,Totaal!$A$2:$H$1359,3,FALSE)</f>
        <v>U16</v>
      </c>
      <c r="D181" s="8">
        <f>VLOOKUP(A181,Totaal!$A$2:$H$1359,4,FALSE)</f>
        <v>43533</v>
      </c>
      <c r="E181" s="9">
        <f>VLOOKUP(A181,Totaal!$A$2:$H$1359,5,FALSE)</f>
        <v>0.4861111111111111</v>
      </c>
      <c r="F181" s="4" t="str">
        <f>VLOOKUP(A181,Totaal!$A$2:$H$1359,6,FALSE)</f>
        <v>HYC Herentals Rood</v>
      </c>
      <c r="G181" s="4" t="str">
        <f>VLOOKUP(A181,Totaal!$A$2:$H$1359,7,FALSE)</f>
        <v>Antwerp Phantoms</v>
      </c>
      <c r="H181" s="4" t="str">
        <f>VLOOKUP(A181,Totaal!$A$2:$H$1359,8,FALSE)</f>
        <v>Herentals</v>
      </c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x14ac:dyDescent="0.2">
      <c r="A182" s="4">
        <v>697</v>
      </c>
      <c r="B182" s="4" t="str">
        <f>VLOOKUP(A182,Totaal!$A$2:$H$1359,2,FALSE)</f>
        <v>W25</v>
      </c>
      <c r="C182" s="4" t="str">
        <f>VLOOKUP(A182,Totaal!$A$2:$H$1359,3,FALSE)</f>
        <v>D2</v>
      </c>
      <c r="D182" s="8">
        <f>VLOOKUP(A182,Totaal!$A$2:$H$1359,4,FALSE)</f>
        <v>43533</v>
      </c>
      <c r="E182" s="9">
        <f>VLOOKUP(A182,Totaal!$A$2:$H$1359,5,FALSE)</f>
        <v>0.875</v>
      </c>
      <c r="F182" s="4" t="str">
        <f>VLOOKUP(A182,Totaal!$A$2:$H$1359,6,FALSE)</f>
        <v>HYC Old Stars</v>
      </c>
      <c r="G182" s="4" t="str">
        <f>VLOOKUP(A182,Totaal!$A$2:$H$1359,7,FALSE)</f>
        <v>Flashguns Heist A</v>
      </c>
      <c r="H182" s="4" t="str">
        <f>VLOOKUP(A182,Totaal!$A$2:$H$1359,8,FALSE)</f>
        <v>Herentals</v>
      </c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x14ac:dyDescent="0.2">
      <c r="A183" s="4">
        <v>590</v>
      </c>
      <c r="B183" s="4" t="str">
        <f>VLOOKUP(A183,Totaal!$A$2:$H$1359,2,FALSE)</f>
        <v>W25</v>
      </c>
      <c r="C183" s="4" t="str">
        <f>VLOOKUP(A183,Totaal!$A$2:$H$1359,3,FALSE)</f>
        <v>U19</v>
      </c>
      <c r="D183" s="8">
        <f>VLOOKUP(A183,Totaal!$A$2:$H$1359,4,FALSE)</f>
        <v>43534</v>
      </c>
      <c r="E183" s="9">
        <f>VLOOKUP(A183,Totaal!$A$2:$H$1359,5,FALSE)</f>
        <v>0.69791666666666663</v>
      </c>
      <c r="F183" s="4" t="str">
        <f>VLOOKUP(A183,Totaal!$A$2:$H$1359,6,FALSE)</f>
        <v>Coldplay Sharks</v>
      </c>
      <c r="G183" s="4" t="str">
        <f>VLOOKUP(A183,Totaal!$A$2:$H$1359,7,FALSE)</f>
        <v>HYC Herentals</v>
      </c>
      <c r="H183" s="4" t="str">
        <f>VLOOKUP(A183,Totaal!$A$2:$H$1359,8,FALSE)</f>
        <v>Mechelen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x14ac:dyDescent="0.2">
      <c r="A184" s="4">
        <v>746</v>
      </c>
      <c r="B184" s="4" t="str">
        <f>VLOOKUP(A184,Totaal!$A$2:$H$1359,2,FALSE)</f>
        <v>W26</v>
      </c>
      <c r="C184" s="4" t="str">
        <f>VLOOKUP(A184,Totaal!$A$2:$H$1359,3,FALSE)</f>
        <v>D2</v>
      </c>
      <c r="D184" s="8">
        <f>VLOOKUP(A184,Totaal!$A$2:$H$1359,4,FALSE)</f>
        <v>43539</v>
      </c>
      <c r="E184" s="9">
        <f>VLOOKUP(A184,Totaal!$A$2:$H$1359,5,FALSE)</f>
        <v>0.88541666666666663</v>
      </c>
      <c r="F184" s="4" t="str">
        <f>VLOOKUP(A184,Totaal!$A$2:$H$1359,6,FALSE)</f>
        <v>HYC New Stars</v>
      </c>
      <c r="G184" s="4" t="str">
        <f>VLOOKUP(A184,Totaal!$A$2:$H$1359,7,FALSE)</f>
        <v>Flying Turtles</v>
      </c>
      <c r="H184" s="4" t="str">
        <f>VLOOKUP(A184,Totaal!$A$2:$H$1359,8,FALSE)</f>
        <v>Herentals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x14ac:dyDescent="0.2">
      <c r="A185" s="4">
        <v>1072</v>
      </c>
      <c r="B185" s="4" t="str">
        <f>VLOOKUP(A185,Totaal!$A$2:$H$1359,2,FALSE)</f>
        <v>W26</v>
      </c>
      <c r="C185" s="4" t="str">
        <f>VLOOKUP(A185,Totaal!$A$2:$H$1359,3,FALSE)</f>
        <v>U12</v>
      </c>
      <c r="D185" s="8">
        <f>VLOOKUP(A185,Totaal!$A$2:$H$1359,4,FALSE)</f>
        <v>43540</v>
      </c>
      <c r="E185" s="9">
        <f>VLOOKUP(A185,Totaal!$A$2:$H$1359,5,FALSE)</f>
        <v>0.8125</v>
      </c>
      <c r="F185" s="4" t="str">
        <f>VLOOKUP(A185,Totaal!$A$2:$H$1359,6,FALSE)</f>
        <v>Charleroi Red Roosters</v>
      </c>
      <c r="G185" s="4" t="str">
        <f>VLOOKUP(A185,Totaal!$A$2:$H$1359,7,FALSE)</f>
        <v>HYC Herentals</v>
      </c>
      <c r="H185" s="4" t="str">
        <f>VLOOKUP(A185,Totaal!$A$2:$H$1359,8,FALSE)</f>
        <v>Charleroi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x14ac:dyDescent="0.2">
      <c r="A186" s="4">
        <v>941</v>
      </c>
      <c r="B186" s="4" t="str">
        <f>VLOOKUP(A186,Totaal!$A$2:$H$1359,2,FALSE)</f>
        <v>W26</v>
      </c>
      <c r="C186" s="4" t="str">
        <f>VLOOKUP(A186,Totaal!$A$2:$H$1359,3,FALSE)</f>
        <v>U14</v>
      </c>
      <c r="D186" s="8">
        <f>VLOOKUP(A186,Totaal!$A$2:$H$1359,4,FALSE)</f>
        <v>43540</v>
      </c>
      <c r="E186" s="9">
        <f>VLOOKUP(A186,Totaal!$A$2:$H$1359,5,FALSE)</f>
        <v>0.73263888888888884</v>
      </c>
      <c r="F186" s="4" t="str">
        <f>VLOOKUP(A186,Totaal!$A$2:$H$1359,6,FALSE)</f>
        <v>Chiefs Leuven B</v>
      </c>
      <c r="G186" s="4" t="str">
        <f>VLOOKUP(A186,Totaal!$A$2:$H$1359,7,FALSE)</f>
        <v>HYC Herentals</v>
      </c>
      <c r="H186" s="4" t="str">
        <f>VLOOKUP(A186,Totaal!$A$2:$H$1359,8,FALSE)</f>
        <v>Leuven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x14ac:dyDescent="0.2">
      <c r="A187" s="4">
        <v>499</v>
      </c>
      <c r="B187" s="4" t="str">
        <f>VLOOKUP(A187,Totaal!$A$2:$H$1359,2,FALSE)</f>
        <v>W26</v>
      </c>
      <c r="C187" s="4" t="str">
        <f>VLOOKUP(A187,Totaal!$A$2:$H$1359,3,FALSE)</f>
        <v>D1</v>
      </c>
      <c r="D187" s="8">
        <f>VLOOKUP(A187,Totaal!$A$2:$H$1359,4,FALSE)</f>
        <v>43540</v>
      </c>
      <c r="E187" s="9">
        <f>VLOOKUP(A187,Totaal!$A$2:$H$1359,5,FALSE)</f>
        <v>0.88541666666666663</v>
      </c>
      <c r="F187" s="4" t="str">
        <f>VLOOKUP(A187,Totaal!$A$2:$H$1359,6,FALSE)</f>
        <v>HYC Comeback Team</v>
      </c>
      <c r="G187" s="4" t="str">
        <f>VLOOKUP(A187,Totaal!$A$2:$H$1359,7,FALSE)</f>
        <v>HYC Toekomstteam</v>
      </c>
      <c r="H187" s="4" t="str">
        <f>VLOOKUP(A187,Totaal!$A$2:$H$1359,8,FALSE)</f>
        <v>Herentals</v>
      </c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x14ac:dyDescent="0.2">
      <c r="A188" s="4">
        <v>840</v>
      </c>
      <c r="B188" s="4" t="str">
        <f>VLOOKUP(A188,Totaal!$A$2:$H$1359,2,FALSE)</f>
        <v>W26</v>
      </c>
      <c r="C188" s="4" t="str">
        <f>VLOOKUP(A188,Totaal!$A$2:$H$1359,3,FALSE)</f>
        <v>U16</v>
      </c>
      <c r="D188" s="8">
        <f>VLOOKUP(A188,Totaal!$A$2:$H$1359,4,FALSE)</f>
        <v>43540</v>
      </c>
      <c r="E188" s="9">
        <f>VLOOKUP(A188,Totaal!$A$2:$H$1359,5,FALSE)</f>
        <v>0.4861111111111111</v>
      </c>
      <c r="F188" s="4" t="str">
        <f>VLOOKUP(A188,Totaal!$A$2:$H$1359,6,FALSE)</f>
        <v>HYC Herentals Wit</v>
      </c>
      <c r="G188" s="4" t="str">
        <f>VLOOKUP(A188,Totaal!$A$2:$H$1359,7,FALSE)</f>
        <v>Coldplay Sharks B</v>
      </c>
      <c r="H188" s="4" t="str">
        <f>VLOOKUP(A188,Totaal!$A$2:$H$1359,8,FALSE)</f>
        <v>Herentals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x14ac:dyDescent="0.2">
      <c r="A189" s="4">
        <v>706</v>
      </c>
      <c r="B189" s="4" t="str">
        <f>VLOOKUP(A189,Totaal!$A$2:$H$1359,2,FALSE)</f>
        <v>W26</v>
      </c>
      <c r="C189" s="4" t="str">
        <f>VLOOKUP(A189,Totaal!$A$2:$H$1359,3,FALSE)</f>
        <v>D2</v>
      </c>
      <c r="D189" s="8">
        <f>VLOOKUP(A189,Totaal!$A$2:$H$1359,4,FALSE)</f>
        <v>43540</v>
      </c>
      <c r="E189" s="9">
        <f>VLOOKUP(A189,Totaal!$A$2:$H$1359,5,FALSE)</f>
        <v>0.85416666666666663</v>
      </c>
      <c r="F189" s="4" t="str">
        <f>VLOOKUP(A189,Totaal!$A$2:$H$1359,6,FALSE)</f>
        <v>Limburg One</v>
      </c>
      <c r="G189" s="4" t="str">
        <f>VLOOKUP(A189,Totaal!$A$2:$H$1359,7,FALSE)</f>
        <v>HYC Old Stars</v>
      </c>
      <c r="H189" s="4" t="str">
        <f>VLOOKUP(A189,Totaal!$A$2:$H$1359,8,FALSE)</f>
        <v>Hasselt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x14ac:dyDescent="0.2">
      <c r="A190" s="4">
        <v>600</v>
      </c>
      <c r="B190" s="4" t="str">
        <f>VLOOKUP(A190,Totaal!$A$2:$H$1359,2,FALSE)</f>
        <v>W26</v>
      </c>
      <c r="C190" s="4" t="str">
        <f>VLOOKUP(A190,Totaal!$A$2:$H$1359,3,FALSE)</f>
        <v>U19</v>
      </c>
      <c r="D190" s="8">
        <f>VLOOKUP(A190,Totaal!$A$2:$H$1359,4,FALSE)</f>
        <v>43540</v>
      </c>
      <c r="E190" s="9">
        <f>VLOOKUP(A190,Totaal!$A$2:$H$1359,5,FALSE)</f>
        <v>0.83333333333333337</v>
      </c>
      <c r="F190" s="4" t="str">
        <f>VLOOKUP(A190,Totaal!$A$2:$H$1359,6,FALSE)</f>
        <v>The Jets Gullegem</v>
      </c>
      <c r="G190" s="4" t="str">
        <f>VLOOKUP(A190,Totaal!$A$2:$H$1359,7,FALSE)</f>
        <v>HYC Herentals</v>
      </c>
      <c r="H190" s="4" t="str">
        <f>VLOOKUP(A190,Totaal!$A$2:$H$1359,8,FALSE)</f>
        <v>Gullegem</v>
      </c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x14ac:dyDescent="0.2">
      <c r="A191" s="4">
        <v>666</v>
      </c>
      <c r="B191" s="4" t="str">
        <f>VLOOKUP(A191,Totaal!$A$2:$H$1359,2,FALSE)</f>
        <v>W27</v>
      </c>
      <c r="C191" s="4" t="str">
        <f>VLOOKUP(A191,Totaal!$A$2:$H$1359,3,FALSE)</f>
        <v>D2</v>
      </c>
      <c r="D191" s="8">
        <f>VLOOKUP(A191,Totaal!$A$2:$H$1359,4,FALSE)</f>
        <v>43546</v>
      </c>
      <c r="E191" s="9">
        <f>VLOOKUP(A191,Totaal!$A$2:$H$1359,5,FALSE)</f>
        <v>0.88541666666666663</v>
      </c>
      <c r="F191" s="4" t="str">
        <f>VLOOKUP(A191,Totaal!$A$2:$H$1359,6,FALSE)</f>
        <v>HYC New Stars</v>
      </c>
      <c r="G191" s="4" t="str">
        <f>VLOOKUP(A191,Totaal!$A$2:$H$1359,7,FALSE)</f>
        <v>Flashguns Heist A</v>
      </c>
      <c r="H191" s="4" t="str">
        <f>VLOOKUP(A191,Totaal!$A$2:$H$1359,8,FALSE)</f>
        <v>Herentals</v>
      </c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x14ac:dyDescent="0.2">
      <c r="A192" s="4">
        <v>509</v>
      </c>
      <c r="B192" s="4" t="str">
        <f>VLOOKUP(A192,Totaal!$A$2:$H$1359,2,FALSE)</f>
        <v>W27</v>
      </c>
      <c r="C192" s="4" t="str">
        <f>VLOOKUP(A192,Totaal!$A$2:$H$1359,3,FALSE)</f>
        <v>D1</v>
      </c>
      <c r="D192" s="8">
        <f>VLOOKUP(A192,Totaal!$A$2:$H$1359,4,FALSE)</f>
        <v>43546</v>
      </c>
      <c r="E192" s="9">
        <f>VLOOKUP(A192,Totaal!$A$2:$H$1359,5,FALSE)</f>
        <v>0.875</v>
      </c>
      <c r="F192" s="4" t="str">
        <f>VLOOKUP(A192,Totaal!$A$2:$H$1359,6,FALSE)</f>
        <v>Olympia Heist</v>
      </c>
      <c r="G192" s="4" t="str">
        <f>VLOOKUP(A192,Totaal!$A$2:$H$1359,7,FALSE)</f>
        <v>HYC Toekomstteam</v>
      </c>
      <c r="H192" s="4" t="str">
        <f>VLOOKUP(A192,Totaal!$A$2:$H$1359,8,FALSE)</f>
        <v>Heist</v>
      </c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x14ac:dyDescent="0.2">
      <c r="A193" s="4">
        <v>439</v>
      </c>
      <c r="B193" s="4" t="str">
        <f>VLOOKUP(A193,Totaal!$A$2:$H$1359,2,FALSE)</f>
        <v>W27</v>
      </c>
      <c r="C193" s="4" t="str">
        <f>VLOOKUP(A193,Totaal!$A$2:$H$1359,3,FALSE)</f>
        <v>D1</v>
      </c>
      <c r="D193" s="8">
        <f>VLOOKUP(A193,Totaal!$A$2:$H$1359,4,FALSE)</f>
        <v>43547</v>
      </c>
      <c r="E193" s="9">
        <f>VLOOKUP(A193,Totaal!$A$2:$H$1359,5,FALSE)</f>
        <v>0.85416666666666663</v>
      </c>
      <c r="F193" s="4" t="str">
        <f>VLOOKUP(A193,Totaal!$A$2:$H$1359,6,FALSE)</f>
        <v>Antwerp Phantoms</v>
      </c>
      <c r="G193" s="4" t="str">
        <f>VLOOKUP(A193,Totaal!$A$2:$H$1359,7,FALSE)</f>
        <v>HYC Comeback Team</v>
      </c>
      <c r="H193" s="4" t="str">
        <f>VLOOKUP(A193,Totaal!$A$2:$H$1359,8,FALSE)</f>
        <v>Antwerpen</v>
      </c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x14ac:dyDescent="0.2">
      <c r="A194" s="4">
        <v>930</v>
      </c>
      <c r="B194" s="4" t="str">
        <f>VLOOKUP(A194,Totaal!$A$2:$H$1359,2,FALSE)</f>
        <v>W27</v>
      </c>
      <c r="C194" s="4" t="str">
        <f>VLOOKUP(A194,Totaal!$A$2:$H$1359,3,FALSE)</f>
        <v>U14</v>
      </c>
      <c r="D194" s="8">
        <f>VLOOKUP(A194,Totaal!$A$2:$H$1359,4,FALSE)</f>
        <v>43547</v>
      </c>
      <c r="E194" s="9">
        <f>VLOOKUP(A194,Totaal!$A$2:$H$1359,5,FALSE)</f>
        <v>0.73263888888888884</v>
      </c>
      <c r="F194" s="4" t="str">
        <f>VLOOKUP(A194,Totaal!$A$2:$H$1359,6,FALSE)</f>
        <v>Chiefs Leuven A</v>
      </c>
      <c r="G194" s="4" t="str">
        <f>VLOOKUP(A194,Totaal!$A$2:$H$1359,7,FALSE)</f>
        <v>HYC Herentals</v>
      </c>
      <c r="H194" s="4" t="str">
        <f>VLOOKUP(A194,Totaal!$A$2:$H$1359,8,FALSE)</f>
        <v>Leuven</v>
      </c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x14ac:dyDescent="0.2">
      <c r="A195" s="4">
        <v>827</v>
      </c>
      <c r="B195" s="4" t="str">
        <f>VLOOKUP(A195,Totaal!$A$2:$H$1359,2,FALSE)</f>
        <v>W27</v>
      </c>
      <c r="C195" s="4" t="str">
        <f>VLOOKUP(A195,Totaal!$A$2:$H$1359,3,FALSE)</f>
        <v>U16</v>
      </c>
      <c r="D195" s="8">
        <f>VLOOKUP(A195,Totaal!$A$2:$H$1359,4,FALSE)</f>
        <v>43547</v>
      </c>
      <c r="E195" s="9">
        <f>VLOOKUP(A195,Totaal!$A$2:$H$1359,5,FALSE)</f>
        <v>0.4861111111111111</v>
      </c>
      <c r="F195" s="4" t="str">
        <f>VLOOKUP(A195,Totaal!$A$2:$H$1359,6,FALSE)</f>
        <v>HYC Herentals Wit</v>
      </c>
      <c r="G195" s="4" t="str">
        <f>VLOOKUP(A195,Totaal!$A$2:$H$1359,7,FALSE)</f>
        <v>Charleroi Red Roosters</v>
      </c>
      <c r="H195" s="4" t="str">
        <f>VLOOKUP(A195,Totaal!$A$2:$H$1359,8,FALSE)</f>
        <v>Herentals</v>
      </c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x14ac:dyDescent="0.2">
      <c r="A196" s="4">
        <v>738</v>
      </c>
      <c r="B196" s="4" t="str">
        <f>VLOOKUP(A196,Totaal!$A$2:$H$1359,2,FALSE)</f>
        <v>W27</v>
      </c>
      <c r="C196" s="4" t="str">
        <f>VLOOKUP(A196,Totaal!$A$2:$H$1359,3,FALSE)</f>
        <v>D2</v>
      </c>
      <c r="D196" s="8">
        <f>VLOOKUP(A196,Totaal!$A$2:$H$1359,4,FALSE)</f>
        <v>43547</v>
      </c>
      <c r="E196" s="9">
        <f>VLOOKUP(A196,Totaal!$A$2:$H$1359,5,FALSE)</f>
        <v>0.875</v>
      </c>
      <c r="F196" s="4" t="str">
        <f>VLOOKUP(A196,Totaal!$A$2:$H$1359,6,FALSE)</f>
        <v>HYC Old Stars</v>
      </c>
      <c r="G196" s="4" t="str">
        <f>VLOOKUP(A196,Totaal!$A$2:$H$1359,7,FALSE)</f>
        <v>Icetigers Turnhout</v>
      </c>
      <c r="H196" s="4" t="str">
        <f>VLOOKUP(A196,Totaal!$A$2:$H$1359,8,FALSE)</f>
        <v>Herentals</v>
      </c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x14ac:dyDescent="0.2">
      <c r="A197" s="4">
        <v>709</v>
      </c>
      <c r="B197" s="4" t="str">
        <f>VLOOKUP(A197,Totaal!$A$2:$H$1359,2,FALSE)</f>
        <v>W28</v>
      </c>
      <c r="C197" s="4" t="str">
        <f>VLOOKUP(A197,Totaal!$A$2:$H$1359,3,FALSE)</f>
        <v>D2</v>
      </c>
      <c r="D197" s="8">
        <f>VLOOKUP(A197,Totaal!$A$2:$H$1359,4,FALSE)</f>
        <v>43554</v>
      </c>
      <c r="E197" s="9">
        <f>VLOOKUP(A197,Totaal!$A$2:$H$1359,5,FALSE)</f>
        <v>0.85416666666666663</v>
      </c>
      <c r="F197" s="4" t="str">
        <f>VLOOKUP(A197,Totaal!$A$2:$H$1359,6,FALSE)</f>
        <v>Antwerp Phantoms</v>
      </c>
      <c r="G197" s="4" t="str">
        <f>VLOOKUP(A197,Totaal!$A$2:$H$1359,7,FALSE)</f>
        <v>HYC New Stars</v>
      </c>
      <c r="H197" s="4" t="str">
        <f>VLOOKUP(A197,Totaal!$A$2:$H$1359,8,FALSE)</f>
        <v>Antwerpen</v>
      </c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x14ac:dyDescent="0.2">
      <c r="A198" s="4">
        <v>1045</v>
      </c>
      <c r="B198" s="4" t="str">
        <f>VLOOKUP(A198,Totaal!$A$2:$H$1359,2,FALSE)</f>
        <v>W28</v>
      </c>
      <c r="C198" s="4" t="str">
        <f>VLOOKUP(A198,Totaal!$A$2:$H$1359,3,FALSE)</f>
        <v>U12</v>
      </c>
      <c r="D198" s="8">
        <f>VLOOKUP(A198,Totaal!$A$2:$H$1359,4,FALSE)</f>
        <v>43554</v>
      </c>
      <c r="E198" s="9">
        <f>VLOOKUP(A198,Totaal!$A$2:$H$1359,5,FALSE)</f>
        <v>0.40277777777777779</v>
      </c>
      <c r="F198" s="4" t="str">
        <f>VLOOKUP(A198,Totaal!$A$2:$H$1359,6,FALSE)</f>
        <v>Chiefs Leuven B</v>
      </c>
      <c r="G198" s="4" t="str">
        <f>VLOOKUP(A198,Totaal!$A$2:$H$1359,7,FALSE)</f>
        <v>HYC Herentals</v>
      </c>
      <c r="H198" s="4" t="str">
        <f>VLOOKUP(A198,Totaal!$A$2:$H$1359,8,FALSE)</f>
        <v>Leuven</v>
      </c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x14ac:dyDescent="0.2">
      <c r="A199" s="4">
        <v>776</v>
      </c>
      <c r="B199" s="4" t="str">
        <f>VLOOKUP(A199,Totaal!$A$2:$H$1359,2,FALSE)</f>
        <v>W28</v>
      </c>
      <c r="C199" s="4" t="str">
        <f>VLOOKUP(A199,Totaal!$A$2:$H$1359,3,FALSE)</f>
        <v>D2</v>
      </c>
      <c r="D199" s="8">
        <f>VLOOKUP(A199,Totaal!$A$2:$H$1359,4,FALSE)</f>
        <v>43555</v>
      </c>
      <c r="E199" s="9">
        <f>VLOOKUP(A199,Totaal!$A$2:$H$1359,5,FALSE)</f>
        <v>0.82291666666666663</v>
      </c>
      <c r="F199" s="4" t="str">
        <f>VLOOKUP(A199,Totaal!$A$2:$H$1359,6,FALSE)</f>
        <v>Flying Turtles</v>
      </c>
      <c r="G199" s="4" t="str">
        <f>VLOOKUP(A199,Totaal!$A$2:$H$1359,7,FALSE)</f>
        <v>HYC Old Stars</v>
      </c>
      <c r="H199" s="4" t="str">
        <f>VLOOKUP(A199,Totaal!$A$2:$H$1359,8,FALSE)</f>
        <v>Leuven</v>
      </c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x14ac:dyDescent="0.2">
      <c r="A200" s="4">
        <v>733</v>
      </c>
      <c r="B200" s="4" t="str">
        <f>VLOOKUP(A200,Totaal!$A$2:$H$1359,2,FALSE)</f>
        <v>W29</v>
      </c>
      <c r="C200" s="4" t="str">
        <f>VLOOKUP(A200,Totaal!$A$2:$H$1359,3,FALSE)</f>
        <v>D2</v>
      </c>
      <c r="D200" s="8">
        <f>VLOOKUP(A200,Totaal!$A$2:$H$1359,4,FALSE)</f>
        <v>43561</v>
      </c>
      <c r="E200" s="9">
        <f>VLOOKUP(A200,Totaal!$A$2:$H$1359,5,FALSE)</f>
        <v>0.8125</v>
      </c>
      <c r="F200" s="4" t="str">
        <f>VLOOKUP(A200,Totaal!$A$2:$H$1359,6,FALSE)</f>
        <v>Charleroi Red Roosters</v>
      </c>
      <c r="G200" s="4" t="str">
        <f>VLOOKUP(A200,Totaal!$A$2:$H$1359,7,FALSE)</f>
        <v>HYC New Stars</v>
      </c>
      <c r="H200" s="4" t="str">
        <f>VLOOKUP(A200,Totaal!$A$2:$H$1359,8,FALSE)</f>
        <v>Charleroi</v>
      </c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x14ac:dyDescent="0.2">
      <c r="A201" s="4">
        <v>449</v>
      </c>
      <c r="B201" s="4" t="str">
        <f>VLOOKUP(A201,Totaal!$A$2:$H$1359,2,FALSE)</f>
        <v>W29</v>
      </c>
      <c r="C201" s="4" t="str">
        <f>VLOOKUP(A201,Totaal!$A$2:$H$1359,3,FALSE)</f>
        <v>D1</v>
      </c>
      <c r="D201" s="8">
        <f>VLOOKUP(A201,Totaal!$A$2:$H$1359,4,FALSE)</f>
        <v>43561</v>
      </c>
      <c r="E201" s="9">
        <f>VLOOKUP(A201,Totaal!$A$2:$H$1359,5,FALSE)</f>
        <v>0.73263888888888884</v>
      </c>
      <c r="F201" s="4" t="str">
        <f>VLOOKUP(A201,Totaal!$A$2:$H$1359,6,FALSE)</f>
        <v>Chiefs Leuven</v>
      </c>
      <c r="G201" s="4" t="str">
        <f>VLOOKUP(A201,Totaal!$A$2:$H$1359,7,FALSE)</f>
        <v>HYC Comeback Team</v>
      </c>
      <c r="H201" s="4" t="str">
        <f>VLOOKUP(A201,Totaal!$A$2:$H$1359,8,FALSE)</f>
        <v>Leuven</v>
      </c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x14ac:dyDescent="0.2">
      <c r="A202" s="4">
        <v>478</v>
      </c>
      <c r="B202" s="4" t="str">
        <f>VLOOKUP(A202,Totaal!$A$2:$H$1359,2,FALSE)</f>
        <v>W29</v>
      </c>
      <c r="C202" s="4" t="str">
        <f>VLOOKUP(A202,Totaal!$A$2:$H$1359,3,FALSE)</f>
        <v>D1</v>
      </c>
      <c r="D202" s="8">
        <f>VLOOKUP(A202,Totaal!$A$2:$H$1359,4,FALSE)</f>
        <v>43561</v>
      </c>
      <c r="E202" s="9">
        <f>VLOOKUP(A202,Totaal!$A$2:$H$1359,5,FALSE)</f>
        <v>0.83333333333333337</v>
      </c>
      <c r="F202" s="4" t="str">
        <f>VLOOKUP(A202,Totaal!$A$2:$H$1359,6,FALSE)</f>
        <v>The Jets Gullegem</v>
      </c>
      <c r="G202" s="4" t="str">
        <f>VLOOKUP(A202,Totaal!$A$2:$H$1359,7,FALSE)</f>
        <v>HYC Toekomstteam</v>
      </c>
      <c r="H202" s="4" t="str">
        <f>VLOOKUP(A202,Totaal!$A$2:$H$1359,8,FALSE)</f>
        <v>Gullegem</v>
      </c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x14ac:dyDescent="0.2">
      <c r="A203" s="4">
        <v>1081</v>
      </c>
      <c r="B203" s="4" t="e">
        <f>VLOOKUP(A203,Totaal!$A$2:$H$1359,2,FALSE)</f>
        <v>#N/A</v>
      </c>
      <c r="C203" s="4" t="str">
        <f>VLOOKUP(A203,Totaal!$A$2:$H$1359,3,FALSE)</f>
        <v>U12</v>
      </c>
      <c r="D203" s="8">
        <f>VLOOKUP(A203,Totaal!$A$2:$H$1359,4,FALSE)</f>
        <v>0</v>
      </c>
      <c r="E203" s="9">
        <f>VLOOKUP(A203,Totaal!$A$2:$H$1359,5,FALSE)</f>
        <v>0</v>
      </c>
      <c r="F203" s="4" t="str">
        <f>VLOOKUP(A203,Totaal!$A$2:$H$1359,6,FALSE)</f>
        <v>The Jets Gullegem</v>
      </c>
      <c r="G203" s="4" t="str">
        <f>VLOOKUP(A203,Totaal!$A$2:$H$1359,7,FALSE)</f>
        <v>HYC Herentals</v>
      </c>
      <c r="H203" s="4" t="str">
        <f>VLOOKUP(A203,Totaal!$A$2:$H$1359,8,FALSE)</f>
        <v>Gullegem</v>
      </c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x14ac:dyDescent="0.2">
      <c r="A204" s="24"/>
      <c r="B204" s="24"/>
      <c r="C204" s="24"/>
      <c r="D204" s="24"/>
      <c r="E204" s="24"/>
      <c r="F204" s="24"/>
      <c r="G204" s="24"/>
      <c r="H204" s="24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x14ac:dyDescent="0.2">
      <c r="A205" s="24"/>
      <c r="B205" s="24"/>
      <c r="C205" s="24"/>
      <c r="D205" s="24"/>
      <c r="E205" s="24"/>
      <c r="F205" s="24"/>
      <c r="G205" s="24"/>
      <c r="H205" s="24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x14ac:dyDescent="0.2">
      <c r="A206" s="24"/>
      <c r="B206" s="24"/>
      <c r="C206" s="24"/>
      <c r="D206" s="24"/>
      <c r="E206" s="24"/>
      <c r="F206" s="24"/>
      <c r="G206" s="24"/>
      <c r="H206" s="24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x14ac:dyDescent="0.2">
      <c r="A207" s="24"/>
      <c r="B207" s="24"/>
      <c r="C207" s="24"/>
      <c r="D207" s="24"/>
      <c r="E207" s="24"/>
      <c r="F207" s="24"/>
      <c r="G207" s="24"/>
      <c r="H207" s="24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x14ac:dyDescent="0.2">
      <c r="A208" s="24"/>
      <c r="B208" s="24"/>
      <c r="C208" s="24"/>
      <c r="D208" s="24"/>
      <c r="E208" s="24"/>
      <c r="F208" s="24"/>
      <c r="G208" s="24"/>
      <c r="H208" s="24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x14ac:dyDescent="0.2">
      <c r="A209" s="24"/>
      <c r="B209" s="24"/>
      <c r="C209" s="24"/>
      <c r="D209" s="24"/>
      <c r="E209" s="24"/>
      <c r="F209" s="24"/>
      <c r="G209" s="24"/>
      <c r="H209" s="24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x14ac:dyDescent="0.2">
      <c r="A210" s="24"/>
      <c r="B210" s="24"/>
      <c r="C210" s="24"/>
      <c r="D210" s="24"/>
      <c r="E210" s="24"/>
      <c r="F210" s="24"/>
      <c r="G210" s="24"/>
      <c r="H210" s="24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x14ac:dyDescent="0.2">
      <c r="A211" s="24"/>
      <c r="B211" s="24"/>
      <c r="C211" s="24"/>
      <c r="D211" s="24"/>
      <c r="E211" s="24"/>
      <c r="F211" s="24"/>
      <c r="G211" s="24"/>
      <c r="H211" s="24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x14ac:dyDescent="0.2">
      <c r="A212" s="24"/>
      <c r="B212" s="24"/>
      <c r="C212" s="24"/>
      <c r="D212" s="24"/>
      <c r="E212" s="24"/>
      <c r="F212" s="24"/>
      <c r="G212" s="24"/>
      <c r="H212" s="24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x14ac:dyDescent="0.2">
      <c r="A213" s="24"/>
      <c r="B213" s="24"/>
      <c r="C213" s="24"/>
      <c r="D213" s="24"/>
      <c r="E213" s="24"/>
      <c r="F213" s="24"/>
      <c r="G213" s="24"/>
      <c r="H213" s="24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</sheetData>
  <autoFilter ref="A1:H213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1051</v>
      </c>
      <c r="B2" s="4" t="str">
        <f>VLOOKUP(A2,Totaal!$A$2:$H$1359,2,FALSE)</f>
        <v>W02</v>
      </c>
      <c r="C2" s="4" t="str">
        <f>VLOOKUP(A2,Totaal!$A$2:$H$1359,3,FALSE)</f>
        <v>U12</v>
      </c>
      <c r="D2" s="8">
        <f>VLOOKUP(A2,Totaal!$A$2:$H$1359,4,FALSE)</f>
        <v>43372</v>
      </c>
      <c r="E2" s="9">
        <f>VLOOKUP(A2,Totaal!$A$2:$H$1359,5,FALSE)</f>
        <v>0.73958333333333337</v>
      </c>
      <c r="F2" s="4" t="str">
        <f>VLOOKUP(A2,Totaal!$A$2:$H$1359,6,FALSE)</f>
        <v>Liedekerke Lions</v>
      </c>
      <c r="G2" s="4" t="str">
        <f>VLOOKUP(A2,Totaal!$A$2:$H$1359,7,FALSE)</f>
        <v>Coldplay Sharks</v>
      </c>
      <c r="H2" s="4" t="str">
        <f>VLOOKUP(A2,Totaal!$A$2:$H$1359,8,FALSE)</f>
        <v>Hasselt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1196</v>
      </c>
      <c r="B3" s="4" t="str">
        <f>VLOOKUP(A3,Totaal!$A$2:$H$1359,2,FALSE)</f>
        <v>W02</v>
      </c>
      <c r="C3" s="4" t="str">
        <f>VLOOKUP(A3,Totaal!$A$2:$H$1359,3,FALSE)</f>
        <v>REC</v>
      </c>
      <c r="D3" s="8">
        <f>VLOOKUP(A3,Totaal!$A$2:$H$1359,4,FALSE)</f>
        <v>43373</v>
      </c>
      <c r="E3" s="9">
        <f>VLOOKUP(A3,Totaal!$A$2:$H$1359,5,FALSE)</f>
        <v>0.90625</v>
      </c>
      <c r="F3" s="4" t="str">
        <f>VLOOKUP(A3,Totaal!$A$2:$H$1359,6,FALSE)</f>
        <v>Brussels Trouts</v>
      </c>
      <c r="G3" s="4" t="str">
        <f>VLOOKUP(A3,Totaal!$A$2:$H$1359,7,FALSE)</f>
        <v>Liedekerke Lions Yellow</v>
      </c>
      <c r="H3" s="4" t="str">
        <f>VLOOKUP(A3,Totaal!$A$2:$H$1359,8,FALSE)</f>
        <v>Leuven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1221</v>
      </c>
      <c r="B4" s="4" t="str">
        <f>VLOOKUP(A4,Totaal!$A$2:$H$1359,2,FALSE)</f>
        <v>W02</v>
      </c>
      <c r="C4" s="4" t="str">
        <f>VLOOKUP(A4,Totaal!$A$2:$H$1359,3,FALSE)</f>
        <v>REC</v>
      </c>
      <c r="D4" s="8">
        <f>VLOOKUP(A4,Totaal!$A$2:$H$1359,4,FALSE)</f>
        <v>43373</v>
      </c>
      <c r="E4" s="9">
        <f>VLOOKUP(A4,Totaal!$A$2:$H$1359,5,FALSE)</f>
        <v>0.52083333333333337</v>
      </c>
      <c r="F4" s="4" t="str">
        <f>VLOOKUP(A4,Totaal!$A$2:$H$1359,6,FALSE)</f>
        <v>Antwerp Phantoms Ice Holes</v>
      </c>
      <c r="G4" s="4" t="str">
        <f>VLOOKUP(A4,Totaal!$A$2:$H$1359,7,FALSE)</f>
        <v>Liedekerke Lions Blue</v>
      </c>
      <c r="H4" s="4" t="str">
        <f>VLOOKUP(A4,Totaal!$A$2:$H$1359,8,FALSE)</f>
        <v>Antwerpen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1087</v>
      </c>
      <c r="B5" s="4" t="str">
        <f>VLOOKUP(A5,Totaal!$A$2:$H$1359,2,FALSE)</f>
        <v>W03</v>
      </c>
      <c r="C5" s="4" t="str">
        <f>VLOOKUP(A5,Totaal!$A$2:$H$1359,3,FALSE)</f>
        <v>U12</v>
      </c>
      <c r="D5" s="8">
        <f>VLOOKUP(A5,Totaal!$A$2:$H$1359,4,FALSE)</f>
        <v>43379</v>
      </c>
      <c r="E5" s="9">
        <f>VLOOKUP(A5,Totaal!$A$2:$H$1359,5,FALSE)</f>
        <v>0.40277777777777779</v>
      </c>
      <c r="F5" s="4" t="str">
        <f>VLOOKUP(A5,Totaal!$A$2:$H$1359,6,FALSE)</f>
        <v>HYC Herentals</v>
      </c>
      <c r="G5" s="4" t="str">
        <f>VLOOKUP(A5,Totaal!$A$2:$H$1359,7,FALSE)</f>
        <v>Liedekerke Lions</v>
      </c>
      <c r="H5" s="4" t="str">
        <f>VLOOKUP(A5,Totaal!$A$2:$H$1359,8,FALSE)</f>
        <v>Herentals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1232</v>
      </c>
      <c r="B6" s="4" t="str">
        <f>VLOOKUP(A6,Totaal!$A$2:$H$1359,2,FALSE)</f>
        <v>W03</v>
      </c>
      <c r="C6" s="4" t="str">
        <f>VLOOKUP(A6,Totaal!$A$2:$H$1359,3,FALSE)</f>
        <v>REC</v>
      </c>
      <c r="D6" s="8">
        <f>VLOOKUP(A6,Totaal!$A$2:$H$1359,4,FALSE)</f>
        <v>43379</v>
      </c>
      <c r="E6" s="9">
        <f>VLOOKUP(A6,Totaal!$A$2:$H$1359,5,FALSE)</f>
        <v>0.85416666666666663</v>
      </c>
      <c r="F6" s="4" t="str">
        <f>VLOOKUP(A6,Totaal!$A$2:$H$1359,6,FALSE)</f>
        <v>Liedekerke Lions Blue</v>
      </c>
      <c r="G6" s="4" t="str">
        <f>VLOOKUP(A6,Totaal!$A$2:$H$1359,7,FALSE)</f>
        <v>Antwerp Phantoms Ice Holes</v>
      </c>
      <c r="H6" s="4" t="str">
        <f>VLOOKUP(A6,Totaal!$A$2:$H$1359,8,FALSE)</f>
        <v>Liedekerke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1148</v>
      </c>
      <c r="B7" s="4" t="str">
        <f>VLOOKUP(A7,Totaal!$A$2:$H$1359,2,FALSE)</f>
        <v>W03</v>
      </c>
      <c r="C7" s="4" t="str">
        <f>VLOOKUP(A7,Totaal!$A$2:$H$1359,3,FALSE)</f>
        <v>REC</v>
      </c>
      <c r="D7" s="8">
        <f>VLOOKUP(A7,Totaal!$A$2:$H$1359,4,FALSE)</f>
        <v>43380</v>
      </c>
      <c r="E7" s="9">
        <f>VLOOKUP(A7,Totaal!$A$2:$H$1359,5,FALSE)</f>
        <v>0.80208333333333337</v>
      </c>
      <c r="F7" s="4" t="str">
        <f>VLOOKUP(A7,Totaal!$A$2:$H$1359,6,FALSE)</f>
        <v>Liedekerke Lions Yellow</v>
      </c>
      <c r="G7" s="4" t="str">
        <f>VLOOKUP(A7,Totaal!$A$2:$H$1359,7,FALSE)</f>
        <v>Antwerp Phantoms A</v>
      </c>
      <c r="H7" s="4" t="str">
        <f>VLOOKUP(A7,Totaal!$A$2:$H$1359,8,FALSE)</f>
        <v>Liedekerke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1104</v>
      </c>
      <c r="B8" s="4" t="str">
        <f>VLOOKUP(A8,Totaal!$A$2:$H$1359,2,FALSE)</f>
        <v>W04</v>
      </c>
      <c r="C8" s="4" t="str">
        <f>VLOOKUP(A8,Totaal!$A$2:$H$1359,3,FALSE)</f>
        <v>REC</v>
      </c>
      <c r="D8" s="8">
        <f>VLOOKUP(A8,Totaal!$A$2:$H$1359,4,FALSE)</f>
        <v>43386</v>
      </c>
      <c r="E8" s="9">
        <f>VLOOKUP(A8,Totaal!$A$2:$H$1359,5,FALSE)</f>
        <v>0.88541666666666663</v>
      </c>
      <c r="F8" s="4" t="str">
        <f>VLOOKUP(A8,Totaal!$A$2:$H$1359,6,FALSE)</f>
        <v>Bulldogs Liège</v>
      </c>
      <c r="G8" s="4" t="str">
        <f>VLOOKUP(A8,Totaal!$A$2:$H$1359,7,FALSE)</f>
        <v>Liedekerke Lions Yellow</v>
      </c>
      <c r="H8" s="4" t="str">
        <f>VLOOKUP(A8,Totaal!$A$2:$H$1359,8,FALSE)</f>
        <v>Luik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1181</v>
      </c>
      <c r="B9" s="4" t="str">
        <f>VLOOKUP(A9,Totaal!$A$2:$H$1359,2,FALSE)</f>
        <v>W04</v>
      </c>
      <c r="C9" s="4" t="str">
        <f>VLOOKUP(A9,Totaal!$A$2:$H$1359,3,FALSE)</f>
        <v>REC</v>
      </c>
      <c r="D9" s="8">
        <f>VLOOKUP(A9,Totaal!$A$2:$H$1359,4,FALSE)</f>
        <v>43387</v>
      </c>
      <c r="E9" s="9">
        <f>VLOOKUP(A9,Totaal!$A$2:$H$1359,5,FALSE)</f>
        <v>0.85763888888888884</v>
      </c>
      <c r="F9" s="4" t="str">
        <f>VLOOKUP(A9,Totaal!$A$2:$H$1359,6,FALSE)</f>
        <v>Mighty Penguins</v>
      </c>
      <c r="G9" s="4" t="str">
        <f>VLOOKUP(A9,Totaal!$A$2:$H$1359,7,FALSE)</f>
        <v>Liedekerke Lions Blue</v>
      </c>
      <c r="H9" s="4" t="str">
        <f>VLOOKUP(A9,Totaal!$A$2:$H$1359,8,FALSE)</f>
        <v>Leuven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1032</v>
      </c>
      <c r="B10" s="4" t="str">
        <f>VLOOKUP(A10,Totaal!$A$2:$H$1359,2,FALSE)</f>
        <v>W05</v>
      </c>
      <c r="C10" s="4" t="str">
        <f>VLOOKUP(A10,Totaal!$A$2:$H$1359,3,FALSE)</f>
        <v>U12</v>
      </c>
      <c r="D10" s="8">
        <f>VLOOKUP(A10,Totaal!$A$2:$H$1359,4,FALSE)</f>
        <v>43393</v>
      </c>
      <c r="E10" s="9">
        <f>VLOOKUP(A10,Totaal!$A$2:$H$1359,5,FALSE)</f>
        <v>0.73263888888888884</v>
      </c>
      <c r="F10" s="4" t="str">
        <f>VLOOKUP(A10,Totaal!$A$2:$H$1359,6,FALSE)</f>
        <v>Chiefs Leuven A</v>
      </c>
      <c r="G10" s="4" t="str">
        <f>VLOOKUP(A10,Totaal!$A$2:$H$1359,7,FALSE)</f>
        <v>Liedekerke Lions</v>
      </c>
      <c r="H10" s="4" t="str">
        <f>VLOOKUP(A10,Totaal!$A$2:$H$1359,8,FALSE)</f>
        <v>Leuven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1150</v>
      </c>
      <c r="B11" s="4" t="str">
        <f>VLOOKUP(A11,Totaal!$A$2:$H$1359,2,FALSE)</f>
        <v>W05</v>
      </c>
      <c r="C11" s="4" t="str">
        <f>VLOOKUP(A11,Totaal!$A$2:$H$1359,3,FALSE)</f>
        <v>REC</v>
      </c>
      <c r="D11" s="8">
        <f>VLOOKUP(A11,Totaal!$A$2:$H$1359,4,FALSE)</f>
        <v>43393</v>
      </c>
      <c r="E11" s="9">
        <f>VLOOKUP(A11,Totaal!$A$2:$H$1359,5,FALSE)</f>
        <v>0.85416666666666663</v>
      </c>
      <c r="F11" s="4" t="str">
        <f>VLOOKUP(A11,Totaal!$A$2:$H$1359,6,FALSE)</f>
        <v>Liedekerke Lions Yellow</v>
      </c>
      <c r="G11" s="4" t="str">
        <f>VLOOKUP(A11,Totaal!$A$2:$H$1359,7,FALSE)</f>
        <v>Bulldogs Liège</v>
      </c>
      <c r="H11" s="4" t="str">
        <f>VLOOKUP(A11,Totaal!$A$2:$H$1359,8,FALSE)</f>
        <v>Liedekerke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1047</v>
      </c>
      <c r="B12" s="4" t="str">
        <f>VLOOKUP(A12,Totaal!$A$2:$H$1359,2,FALSE)</f>
        <v>W06</v>
      </c>
      <c r="C12" s="4" t="str">
        <f>VLOOKUP(A12,Totaal!$A$2:$H$1359,3,FALSE)</f>
        <v>U12</v>
      </c>
      <c r="D12" s="8">
        <f>VLOOKUP(A12,Totaal!$A$2:$H$1359,4,FALSE)</f>
        <v>43400</v>
      </c>
      <c r="E12" s="9">
        <f>VLOOKUP(A12,Totaal!$A$2:$H$1359,5,FALSE)</f>
        <v>0.68055555555555558</v>
      </c>
      <c r="F12" s="4" t="str">
        <f>VLOOKUP(A12,Totaal!$A$2:$H$1359,6,FALSE)</f>
        <v>Liedekerke Lions</v>
      </c>
      <c r="G12" s="4" t="str">
        <f>VLOOKUP(A12,Totaal!$A$2:$H$1359,7,FALSE)</f>
        <v>Bulldogs Liège</v>
      </c>
      <c r="H12" s="4" t="str">
        <f>VLOOKUP(A12,Totaal!$A$2:$H$1359,8,FALSE)</f>
        <v>Liedekerke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1157</v>
      </c>
      <c r="B13" s="4" t="str">
        <f>VLOOKUP(A13,Totaal!$A$2:$H$1359,2,FALSE)</f>
        <v>W06</v>
      </c>
      <c r="C13" s="4" t="str">
        <f>VLOOKUP(A13,Totaal!$A$2:$H$1359,3,FALSE)</f>
        <v>REC</v>
      </c>
      <c r="D13" s="8">
        <f>VLOOKUP(A13,Totaal!$A$2:$H$1359,4,FALSE)</f>
        <v>43401</v>
      </c>
      <c r="E13" s="9">
        <f>VLOOKUP(A13,Totaal!$A$2:$H$1359,5,FALSE)</f>
        <v>0.80208333333333337</v>
      </c>
      <c r="F13" s="4" t="str">
        <f>VLOOKUP(A13,Totaal!$A$2:$H$1359,6,FALSE)</f>
        <v>Liedekerke Lions Blue</v>
      </c>
      <c r="G13" s="4" t="str">
        <f>VLOOKUP(A13,Totaal!$A$2:$H$1359,7,FALSE)</f>
        <v>Chiefs Leuven</v>
      </c>
      <c r="H13" s="4" t="str">
        <f>VLOOKUP(A13,Totaal!$A$2:$H$1359,8,FALSE)</f>
        <v>Liedekerke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1052</v>
      </c>
      <c r="B14" s="4" t="str">
        <f>VLOOKUP(A14,Totaal!$A$2:$H$1359,2,FALSE)</f>
        <v>W07</v>
      </c>
      <c r="C14" s="4" t="str">
        <f>VLOOKUP(A14,Totaal!$A$2:$H$1359,3,FALSE)</f>
        <v>U12</v>
      </c>
      <c r="D14" s="8">
        <f>VLOOKUP(A14,Totaal!$A$2:$H$1359,4,FALSE)</f>
        <v>43407</v>
      </c>
      <c r="E14" s="9">
        <f>VLOOKUP(A14,Totaal!$A$2:$H$1359,5,FALSE)</f>
        <v>0.3888888888888889</v>
      </c>
      <c r="F14" s="4" t="str">
        <f>VLOOKUP(A14,Totaal!$A$2:$H$1359,6,FALSE)</f>
        <v>Liedekerke Lions</v>
      </c>
      <c r="G14" s="4" t="str">
        <f>VLOOKUP(A14,Totaal!$A$2:$H$1359,7,FALSE)</f>
        <v>Charleroi Red Roosters</v>
      </c>
      <c r="H14" s="4" t="str">
        <f>VLOOKUP(A14,Totaal!$A$2:$H$1359,8,FALSE)</f>
        <v>Liedekerke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1179</v>
      </c>
      <c r="B15" s="4" t="str">
        <f>VLOOKUP(A15,Totaal!$A$2:$H$1359,2,FALSE)</f>
        <v>W07</v>
      </c>
      <c r="C15" s="4" t="str">
        <f>VLOOKUP(A15,Totaal!$A$2:$H$1359,3,FALSE)</f>
        <v>REC</v>
      </c>
      <c r="D15" s="8">
        <f>VLOOKUP(A15,Totaal!$A$2:$H$1359,4,FALSE)</f>
        <v>43408</v>
      </c>
      <c r="E15" s="9">
        <f>VLOOKUP(A15,Totaal!$A$2:$H$1359,5,FALSE)</f>
        <v>0.8125</v>
      </c>
      <c r="F15" s="4" t="str">
        <f>VLOOKUP(A15,Totaal!$A$2:$H$1359,6,FALSE)</f>
        <v>Charleroi Red Roosters</v>
      </c>
      <c r="G15" s="4" t="str">
        <f>VLOOKUP(A15,Totaal!$A$2:$H$1359,7,FALSE)</f>
        <v>Liedekerke Lions Yellow</v>
      </c>
      <c r="H15" s="4" t="str">
        <f>VLOOKUP(A15,Totaal!$A$2:$H$1359,8,FALSE)</f>
        <v>Charleroi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1149</v>
      </c>
      <c r="B16" s="4" t="str">
        <f>VLOOKUP(A16,Totaal!$A$2:$H$1359,2,FALSE)</f>
        <v>W08</v>
      </c>
      <c r="C16" s="4" t="str">
        <f>VLOOKUP(A16,Totaal!$A$2:$H$1359,3,FALSE)</f>
        <v>REC</v>
      </c>
      <c r="D16" s="8">
        <f>VLOOKUP(A16,Totaal!$A$2:$H$1359,4,FALSE)</f>
        <v>43414</v>
      </c>
      <c r="E16" s="9">
        <f>VLOOKUP(A16,Totaal!$A$2:$H$1359,5,FALSE)</f>
        <v>0.85416666666666663</v>
      </c>
      <c r="F16" s="4" t="str">
        <f>VLOOKUP(A16,Totaal!$A$2:$H$1359,6,FALSE)</f>
        <v>Liedekerke Lions Yellow</v>
      </c>
      <c r="G16" s="4" t="str">
        <f>VLOOKUP(A16,Totaal!$A$2:$H$1359,7,FALSE)</f>
        <v>Brussels Trouts</v>
      </c>
      <c r="H16" s="4" t="str">
        <f>VLOOKUP(A16,Totaal!$A$2:$H$1359,8,FALSE)</f>
        <v>Liedekerke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1060</v>
      </c>
      <c r="B17" s="4" t="str">
        <f>VLOOKUP(A17,Totaal!$A$2:$H$1359,2,FALSE)</f>
        <v>W08</v>
      </c>
      <c r="C17" s="4" t="str">
        <f>VLOOKUP(A17,Totaal!$A$2:$H$1359,3,FALSE)</f>
        <v>U12</v>
      </c>
      <c r="D17" s="8">
        <f>VLOOKUP(A17,Totaal!$A$2:$H$1359,4,FALSE)</f>
        <v>43415</v>
      </c>
      <c r="E17" s="9">
        <f>VLOOKUP(A17,Totaal!$A$2:$H$1359,5,FALSE)</f>
        <v>0.48958333333333331</v>
      </c>
      <c r="F17" s="4" t="str">
        <f>VLOOKUP(A17,Totaal!$A$2:$H$1359,6,FALSE)</f>
        <v>Coldplay Sharks</v>
      </c>
      <c r="G17" s="4" t="str">
        <f>VLOOKUP(A17,Totaal!$A$2:$H$1359,7,FALSE)</f>
        <v>Liedekerke Lions</v>
      </c>
      <c r="H17" s="4" t="str">
        <f>VLOOKUP(A17,Totaal!$A$2:$H$1359,8,FALSE)</f>
        <v>Mechelen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1158</v>
      </c>
      <c r="B18" s="4" t="str">
        <f>VLOOKUP(A18,Totaal!$A$2:$H$1359,2,FALSE)</f>
        <v>W08</v>
      </c>
      <c r="C18" s="4" t="str">
        <f>VLOOKUP(A18,Totaal!$A$2:$H$1359,3,FALSE)</f>
        <v>REC</v>
      </c>
      <c r="D18" s="8">
        <f>VLOOKUP(A18,Totaal!$A$2:$H$1359,4,FALSE)</f>
        <v>43415</v>
      </c>
      <c r="E18" s="9">
        <f>VLOOKUP(A18,Totaal!$A$2:$H$1359,5,FALSE)</f>
        <v>0.80208333333333337</v>
      </c>
      <c r="F18" s="4" t="str">
        <f>VLOOKUP(A18,Totaal!$A$2:$H$1359,6,FALSE)</f>
        <v>Liedekerke Lions Blue</v>
      </c>
      <c r="G18" s="4" t="str">
        <f>VLOOKUP(A18,Totaal!$A$2:$H$1359,7,FALSE)</f>
        <v>Bulldogs Liège Ladies</v>
      </c>
      <c r="H18" s="4" t="str">
        <f>VLOOKUP(A18,Totaal!$A$2:$H$1359,8,FALSE)</f>
        <v>Liedekerke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1187</v>
      </c>
      <c r="B19" s="4" t="str">
        <f>VLOOKUP(A19,Totaal!$A$2:$H$1359,2,FALSE)</f>
        <v>W09</v>
      </c>
      <c r="C19" s="4" t="str">
        <f>VLOOKUP(A19,Totaal!$A$2:$H$1359,3,FALSE)</f>
        <v>REC</v>
      </c>
      <c r="D19" s="8">
        <f>VLOOKUP(A19,Totaal!$A$2:$H$1359,4,FALSE)</f>
        <v>43422</v>
      </c>
      <c r="E19" s="9">
        <f>VLOOKUP(A19,Totaal!$A$2:$H$1359,5,FALSE)</f>
        <v>0.86805555555555558</v>
      </c>
      <c r="F19" s="4" t="str">
        <f>VLOOKUP(A19,Totaal!$A$2:$H$1359,6,FALSE)</f>
        <v>Mighty Penguins</v>
      </c>
      <c r="G19" s="4" t="str">
        <f>VLOOKUP(A19,Totaal!$A$2:$H$1359,7,FALSE)</f>
        <v>Liedekerke Lions Yellow</v>
      </c>
      <c r="H19" s="4" t="str">
        <f>VLOOKUP(A19,Totaal!$A$2:$H$1359,8,FALSE)</f>
        <v>Leuven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1159</v>
      </c>
      <c r="B20" s="4" t="str">
        <f>VLOOKUP(A20,Totaal!$A$2:$H$1359,2,FALSE)</f>
        <v>W09</v>
      </c>
      <c r="C20" s="4" t="str">
        <f>VLOOKUP(A20,Totaal!$A$2:$H$1359,3,FALSE)</f>
        <v>REC</v>
      </c>
      <c r="D20" s="8">
        <f>VLOOKUP(A20,Totaal!$A$2:$H$1359,4,FALSE)</f>
        <v>43422</v>
      </c>
      <c r="E20" s="9">
        <f>VLOOKUP(A20,Totaal!$A$2:$H$1359,5,FALSE)</f>
        <v>0.80208333333333337</v>
      </c>
      <c r="F20" s="4" t="str">
        <f>VLOOKUP(A20,Totaal!$A$2:$H$1359,6,FALSE)</f>
        <v>Liedekerke Lions Blue</v>
      </c>
      <c r="G20" s="4" t="str">
        <f>VLOOKUP(A20,Totaal!$A$2:$H$1359,7,FALSE)</f>
        <v>Hitmen Heist</v>
      </c>
      <c r="H20" s="4" t="str">
        <f>VLOOKUP(A20,Totaal!$A$2:$H$1359,8,FALSE)</f>
        <v>Liedekerke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1154</v>
      </c>
      <c r="B21" s="4" t="str">
        <f>VLOOKUP(A21,Totaal!$A$2:$H$1359,2,FALSE)</f>
        <v>W10</v>
      </c>
      <c r="C21" s="4" t="str">
        <f>VLOOKUP(A21,Totaal!$A$2:$H$1359,3,FALSE)</f>
        <v>REC</v>
      </c>
      <c r="D21" s="8">
        <f>VLOOKUP(A21,Totaal!$A$2:$H$1359,4,FALSE)</f>
        <v>43429</v>
      </c>
      <c r="E21" s="9">
        <f>VLOOKUP(A21,Totaal!$A$2:$H$1359,5,FALSE)</f>
        <v>0.80208333333333337</v>
      </c>
      <c r="F21" s="4" t="str">
        <f>VLOOKUP(A21,Totaal!$A$2:$H$1359,6,FALSE)</f>
        <v>Liedekerke Lions Blue</v>
      </c>
      <c r="G21" s="4" t="str">
        <f>VLOOKUP(A21,Totaal!$A$2:$H$1359,7,FALSE)</f>
        <v>Liedekerke Lions Yellow</v>
      </c>
      <c r="H21" s="4" t="str">
        <f>VLOOKUP(A21,Totaal!$A$2:$H$1359,8,FALSE)</f>
        <v>Liedekerke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1050</v>
      </c>
      <c r="B22" s="4" t="str">
        <f>VLOOKUP(A22,Totaal!$A$2:$H$1359,2,FALSE)</f>
        <v>W11</v>
      </c>
      <c r="C22" s="4" t="str">
        <f>VLOOKUP(A22,Totaal!$A$2:$H$1359,3,FALSE)</f>
        <v>U12</v>
      </c>
      <c r="D22" s="8">
        <f>VLOOKUP(A22,Totaal!$A$2:$H$1359,4,FALSE)</f>
        <v>43435</v>
      </c>
      <c r="E22" s="9">
        <f>VLOOKUP(A22,Totaal!$A$2:$H$1359,5,FALSE)</f>
        <v>0.3888888888888889</v>
      </c>
      <c r="F22" s="4" t="str">
        <f>VLOOKUP(A22,Totaal!$A$2:$H$1359,6,FALSE)</f>
        <v>Liedekerke Lions</v>
      </c>
      <c r="G22" s="4" t="str">
        <f>VLOOKUP(A22,Totaal!$A$2:$H$1359,7,FALSE)</f>
        <v>Chiefs Leuven B</v>
      </c>
      <c r="H22" s="4" t="str">
        <f>VLOOKUP(A22,Totaal!$A$2:$H$1359,8,FALSE)</f>
        <v>Liedekerke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1176</v>
      </c>
      <c r="B23" s="4" t="str">
        <f>VLOOKUP(A23,Totaal!$A$2:$H$1359,2,FALSE)</f>
        <v>W11</v>
      </c>
      <c r="C23" s="4" t="str">
        <f>VLOOKUP(A23,Totaal!$A$2:$H$1359,3,FALSE)</f>
        <v>REC</v>
      </c>
      <c r="D23" s="8">
        <f>VLOOKUP(A23,Totaal!$A$2:$H$1359,4,FALSE)</f>
        <v>43435</v>
      </c>
      <c r="E23" s="9">
        <f>VLOOKUP(A23,Totaal!$A$2:$H$1359,5,FALSE)</f>
        <v>0.8125</v>
      </c>
      <c r="F23" s="4" t="str">
        <f>VLOOKUP(A23,Totaal!$A$2:$H$1359,6,FALSE)</f>
        <v>Charleroi Red Roosters</v>
      </c>
      <c r="G23" s="4" t="str">
        <f>VLOOKUP(A23,Totaal!$A$2:$H$1359,7,FALSE)</f>
        <v>Liedekerke Lions Blue</v>
      </c>
      <c r="H23" s="4" t="str">
        <f>VLOOKUP(A23,Totaal!$A$2:$H$1359,8,FALSE)</f>
        <v>Charleroi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1231</v>
      </c>
      <c r="B24" s="4" t="str">
        <f>VLOOKUP(A24,Totaal!$A$2:$H$1359,2,FALSE)</f>
        <v>W11</v>
      </c>
      <c r="C24" s="4" t="str">
        <f>VLOOKUP(A24,Totaal!$A$2:$H$1359,3,FALSE)</f>
        <v>REC</v>
      </c>
      <c r="D24" s="8">
        <f>VLOOKUP(A24,Totaal!$A$2:$H$1359,4,FALSE)</f>
        <v>43436</v>
      </c>
      <c r="E24" s="9">
        <f>VLOOKUP(A24,Totaal!$A$2:$H$1359,5,FALSE)</f>
        <v>0.80208333333333337</v>
      </c>
      <c r="F24" s="4" t="str">
        <f>VLOOKUP(A24,Totaal!$A$2:$H$1359,6,FALSE)</f>
        <v>Liedekerke Lions Yellow</v>
      </c>
      <c r="G24" s="4" t="str">
        <f>VLOOKUP(A24,Totaal!$A$2:$H$1359,7,FALSE)</f>
        <v>Antwerp Phantoms Ice Holes</v>
      </c>
      <c r="H24" s="4" t="str">
        <f>VLOOKUP(A24,Totaal!$A$2:$H$1359,8,FALSE)</f>
        <v>Liedekerke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1053</v>
      </c>
      <c r="B25" s="4" t="str">
        <f>VLOOKUP(A25,Totaal!$A$2:$H$1359,2,FALSE)</f>
        <v>W12</v>
      </c>
      <c r="C25" s="4" t="str">
        <f>VLOOKUP(A25,Totaal!$A$2:$H$1359,3,FALSE)</f>
        <v>U12</v>
      </c>
      <c r="D25" s="8">
        <f>VLOOKUP(A25,Totaal!$A$2:$H$1359,4,FALSE)</f>
        <v>43442</v>
      </c>
      <c r="E25" s="9">
        <f>VLOOKUP(A25,Totaal!$A$2:$H$1359,5,FALSE)</f>
        <v>0.73958333333333337</v>
      </c>
      <c r="F25" s="4" t="str">
        <f>VLOOKUP(A25,Totaal!$A$2:$H$1359,6,FALSE)</f>
        <v>Liedekerke Lions</v>
      </c>
      <c r="G25" s="4" t="str">
        <f>VLOOKUP(A25,Totaal!$A$2:$H$1359,7,FALSE)</f>
        <v>The Jets Gullegem</v>
      </c>
      <c r="H25" s="4" t="str">
        <f>VLOOKUP(A25,Totaal!$A$2:$H$1359,8,FALSE)</f>
        <v>Hasselt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1151</v>
      </c>
      <c r="B26" s="4" t="str">
        <f>VLOOKUP(A26,Totaal!$A$2:$H$1359,2,FALSE)</f>
        <v>W12</v>
      </c>
      <c r="C26" s="4" t="str">
        <f>VLOOKUP(A26,Totaal!$A$2:$H$1359,3,FALSE)</f>
        <v>REC</v>
      </c>
      <c r="D26" s="8">
        <f>VLOOKUP(A26,Totaal!$A$2:$H$1359,4,FALSE)</f>
        <v>43443</v>
      </c>
      <c r="E26" s="9">
        <f>VLOOKUP(A26,Totaal!$A$2:$H$1359,5,FALSE)</f>
        <v>0.80208333333333337</v>
      </c>
      <c r="F26" s="4" t="str">
        <f>VLOOKUP(A26,Totaal!$A$2:$H$1359,6,FALSE)</f>
        <v>Liedekerke Lions Blue</v>
      </c>
      <c r="G26" s="4" t="str">
        <f>VLOOKUP(A26,Totaal!$A$2:$H$1359,7,FALSE)</f>
        <v>Antwerp Phantoms A</v>
      </c>
      <c r="H26" s="4" t="str">
        <f>VLOOKUP(A26,Totaal!$A$2:$H$1359,8,FALSE)</f>
        <v>Liedekerke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1124</v>
      </c>
      <c r="B27" s="4" t="str">
        <f>VLOOKUP(A27,Totaal!$A$2:$H$1359,2,FALSE)</f>
        <v>W13</v>
      </c>
      <c r="C27" s="4" t="str">
        <f>VLOOKUP(A27,Totaal!$A$2:$H$1359,3,FALSE)</f>
        <v>REC</v>
      </c>
      <c r="D27" s="8">
        <f>VLOOKUP(A27,Totaal!$A$2:$H$1359,4,FALSE)</f>
        <v>43449</v>
      </c>
      <c r="E27" s="9">
        <f>VLOOKUP(A27,Totaal!$A$2:$H$1359,5,FALSE)</f>
        <v>0.73958333333333337</v>
      </c>
      <c r="F27" s="4" t="str">
        <f>VLOOKUP(A27,Totaal!$A$2:$H$1359,6,FALSE)</f>
        <v>Antwerp Phantoms A</v>
      </c>
      <c r="G27" s="4" t="str">
        <f>VLOOKUP(A27,Totaal!$A$2:$H$1359,7,FALSE)</f>
        <v>Liedekerke Lions Yellow</v>
      </c>
      <c r="H27" s="4" t="str">
        <f>VLOOKUP(A27,Totaal!$A$2:$H$1359,8,FALSE)</f>
        <v>Antwerpen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1023</v>
      </c>
      <c r="B28" s="4" t="str">
        <f>VLOOKUP(A28,Totaal!$A$2:$H$1359,2,FALSE)</f>
        <v>W13</v>
      </c>
      <c r="C28" s="4" t="str">
        <f>VLOOKUP(A28,Totaal!$A$2:$H$1359,3,FALSE)</f>
        <v>U12</v>
      </c>
      <c r="D28" s="8">
        <f>VLOOKUP(A28,Totaal!$A$2:$H$1359,4,FALSE)</f>
        <v>43450</v>
      </c>
      <c r="E28" s="9">
        <f>VLOOKUP(A28,Totaal!$A$2:$H$1359,5,FALSE)</f>
        <v>0.52083333333333337</v>
      </c>
      <c r="F28" s="4" t="str">
        <f>VLOOKUP(A28,Totaal!$A$2:$H$1359,6,FALSE)</f>
        <v>Antwerp Phantoms</v>
      </c>
      <c r="G28" s="4" t="str">
        <f>VLOOKUP(A28,Totaal!$A$2:$H$1359,7,FALSE)</f>
        <v>Liedekerke Lions</v>
      </c>
      <c r="H28" s="4" t="str">
        <f>VLOOKUP(A28,Totaal!$A$2:$H$1359,8,FALSE)</f>
        <v>Antwerpen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1156</v>
      </c>
      <c r="B29" s="4" t="str">
        <f>VLOOKUP(A29,Totaal!$A$2:$H$1359,2,FALSE)</f>
        <v>W13</v>
      </c>
      <c r="C29" s="4" t="str">
        <f>VLOOKUP(A29,Totaal!$A$2:$H$1359,3,FALSE)</f>
        <v>REC</v>
      </c>
      <c r="D29" s="8">
        <f>VLOOKUP(A29,Totaal!$A$2:$H$1359,4,FALSE)</f>
        <v>43450</v>
      </c>
      <c r="E29" s="9">
        <f>VLOOKUP(A29,Totaal!$A$2:$H$1359,5,FALSE)</f>
        <v>0.80208333333333337</v>
      </c>
      <c r="F29" s="4" t="str">
        <f>VLOOKUP(A29,Totaal!$A$2:$H$1359,6,FALSE)</f>
        <v>Liedekerke Lions Blue</v>
      </c>
      <c r="G29" s="4" t="str">
        <f>VLOOKUP(A29,Totaal!$A$2:$H$1359,7,FALSE)</f>
        <v>Charleroi Red Roosters</v>
      </c>
      <c r="H29" s="4" t="str">
        <f>VLOOKUP(A29,Totaal!$A$2:$H$1359,8,FALSE)</f>
        <v>Liedekerke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1054</v>
      </c>
      <c r="B30" s="4" t="str">
        <f>VLOOKUP(A30,Totaal!$A$2:$H$1359,2,FALSE)</f>
        <v>W14</v>
      </c>
      <c r="C30" s="4" t="str">
        <f>VLOOKUP(A30,Totaal!$A$2:$H$1359,3,FALSE)</f>
        <v>U12</v>
      </c>
      <c r="D30" s="8">
        <f>VLOOKUP(A30,Totaal!$A$2:$H$1359,4,FALSE)</f>
        <v>43456</v>
      </c>
      <c r="E30" s="9">
        <f>VLOOKUP(A30,Totaal!$A$2:$H$1359,5,FALSE)</f>
        <v>0.68055555555555558</v>
      </c>
      <c r="F30" s="4" t="str">
        <f>VLOOKUP(A30,Totaal!$A$2:$H$1359,6,FALSE)</f>
        <v>Liedekerke Lions</v>
      </c>
      <c r="G30" s="4" t="str">
        <f>VLOOKUP(A30,Totaal!$A$2:$H$1359,7,FALSE)</f>
        <v>HYC Herentals</v>
      </c>
      <c r="H30" s="4" t="str">
        <f>VLOOKUP(A30,Totaal!$A$2:$H$1359,8,FALSE)</f>
        <v>Liedekerke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1147</v>
      </c>
      <c r="B31" s="4" t="str">
        <f>VLOOKUP(A31,Totaal!$A$2:$H$1359,2,FALSE)</f>
        <v>W14</v>
      </c>
      <c r="C31" s="4" t="str">
        <f>VLOOKUP(A31,Totaal!$A$2:$H$1359,3,FALSE)</f>
        <v>REC</v>
      </c>
      <c r="D31" s="8">
        <f>VLOOKUP(A31,Totaal!$A$2:$H$1359,4,FALSE)</f>
        <v>43456</v>
      </c>
      <c r="E31" s="9">
        <f>VLOOKUP(A31,Totaal!$A$2:$H$1359,5,FALSE)</f>
        <v>0.85416666666666663</v>
      </c>
      <c r="F31" s="4" t="str">
        <f>VLOOKUP(A31,Totaal!$A$2:$H$1359,6,FALSE)</f>
        <v>Liedekerke Lions Yellow</v>
      </c>
      <c r="G31" s="4" t="str">
        <f>VLOOKUP(A31,Totaal!$A$2:$H$1359,7,FALSE)</f>
        <v>Liedekerke Lions Blue</v>
      </c>
      <c r="H31" s="4" t="str">
        <f>VLOOKUP(A31,Totaal!$A$2:$H$1359,8,FALSE)</f>
        <v>Liedekerke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1046</v>
      </c>
      <c r="B32" s="4" t="str">
        <f>VLOOKUP(A32,Totaal!$A$2:$H$1359,2,FALSE)</f>
        <v>W15</v>
      </c>
      <c r="C32" s="4" t="str">
        <f>VLOOKUP(A32,Totaal!$A$2:$H$1359,3,FALSE)</f>
        <v>U12</v>
      </c>
      <c r="D32" s="8">
        <f>VLOOKUP(A32,Totaal!$A$2:$H$1359,4,FALSE)</f>
        <v>43463</v>
      </c>
      <c r="E32" s="9">
        <f>VLOOKUP(A32,Totaal!$A$2:$H$1359,5,FALSE)</f>
        <v>0.73958333333333337</v>
      </c>
      <c r="F32" s="4" t="str">
        <f>VLOOKUP(A32,Totaal!$A$2:$H$1359,6,FALSE)</f>
        <v>Liedekerke Lions</v>
      </c>
      <c r="G32" s="4" t="str">
        <f>VLOOKUP(A32,Totaal!$A$2:$H$1359,7,FALSE)</f>
        <v>Turnhout Tigers</v>
      </c>
      <c r="H32" s="4" t="str">
        <f>VLOOKUP(A32,Totaal!$A$2:$H$1359,8,FALSE)</f>
        <v>Hasselt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1220</v>
      </c>
      <c r="B33" s="4" t="str">
        <f>VLOOKUP(A33,Totaal!$A$2:$H$1359,2,FALSE)</f>
        <v>W15</v>
      </c>
      <c r="C33" s="4" t="str">
        <f>VLOOKUP(A33,Totaal!$A$2:$H$1359,3,FALSE)</f>
        <v>REC</v>
      </c>
      <c r="D33" s="8">
        <f>VLOOKUP(A33,Totaal!$A$2:$H$1359,4,FALSE)</f>
        <v>43464</v>
      </c>
      <c r="E33" s="9">
        <f>VLOOKUP(A33,Totaal!$A$2:$H$1359,5,FALSE)</f>
        <v>0.52083333333333337</v>
      </c>
      <c r="F33" s="4" t="str">
        <f>VLOOKUP(A33,Totaal!$A$2:$H$1359,6,FALSE)</f>
        <v>Antwerp Phantoms Ice Holes</v>
      </c>
      <c r="G33" s="4" t="str">
        <f>VLOOKUP(A33,Totaal!$A$2:$H$1359,7,FALSE)</f>
        <v>Liedekerke Lions Yellow</v>
      </c>
      <c r="H33" s="4" t="str">
        <f>VLOOKUP(A33,Totaal!$A$2:$H$1359,8,FALSE)</f>
        <v>Antwerpen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1069</v>
      </c>
      <c r="B34" s="4" t="str">
        <f>VLOOKUP(A34,Totaal!$A$2:$H$1359,2,FALSE)</f>
        <v>W16</v>
      </c>
      <c r="C34" s="4" t="str">
        <f>VLOOKUP(A34,Totaal!$A$2:$H$1359,3,FALSE)</f>
        <v>U12</v>
      </c>
      <c r="D34" s="8">
        <f>VLOOKUP(A34,Totaal!$A$2:$H$1359,4,FALSE)</f>
        <v>43470</v>
      </c>
      <c r="E34" s="9">
        <f>VLOOKUP(A34,Totaal!$A$2:$H$1359,5,FALSE)</f>
        <v>0.8125</v>
      </c>
      <c r="F34" s="4" t="str">
        <f>VLOOKUP(A34,Totaal!$A$2:$H$1359,6,FALSE)</f>
        <v>Charleroi Red Roosters</v>
      </c>
      <c r="G34" s="4" t="str">
        <f>VLOOKUP(A34,Totaal!$A$2:$H$1359,7,FALSE)</f>
        <v>Liedekerke Lions</v>
      </c>
      <c r="H34" s="4" t="str">
        <f>VLOOKUP(A34,Totaal!$A$2:$H$1359,8,FALSE)</f>
        <v>Charleroi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1144</v>
      </c>
      <c r="B35" s="4" t="str">
        <f>VLOOKUP(A35,Totaal!$A$2:$H$1359,2,FALSE)</f>
        <v>W16</v>
      </c>
      <c r="C35" s="4" t="str">
        <f>VLOOKUP(A35,Totaal!$A$2:$H$1359,3,FALSE)</f>
        <v>REC</v>
      </c>
      <c r="D35" s="8">
        <f>VLOOKUP(A35,Totaal!$A$2:$H$1359,4,FALSE)</f>
        <v>43470</v>
      </c>
      <c r="E35" s="9">
        <f>VLOOKUP(A35,Totaal!$A$2:$H$1359,5,FALSE)</f>
        <v>0.85416666666666663</v>
      </c>
      <c r="F35" s="4" t="str">
        <f>VLOOKUP(A35,Totaal!$A$2:$H$1359,6,FALSE)</f>
        <v>Liedekerke Lions Yellow</v>
      </c>
      <c r="G35" s="4" t="str">
        <f>VLOOKUP(A35,Totaal!$A$2:$H$1359,7,FALSE)</f>
        <v>Hitmen Heist</v>
      </c>
      <c r="H35" s="4" t="str">
        <f>VLOOKUP(A35,Totaal!$A$2:$H$1359,8,FALSE)</f>
        <v>Liedekerke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1201</v>
      </c>
      <c r="B36" s="4" t="str">
        <f>VLOOKUP(A36,Totaal!$A$2:$H$1359,2,FALSE)</f>
        <v>W17</v>
      </c>
      <c r="C36" s="4" t="str">
        <f>VLOOKUP(A36,Totaal!$A$2:$H$1359,3,FALSE)</f>
        <v>REC</v>
      </c>
      <c r="D36" s="8">
        <f>VLOOKUP(A36,Totaal!$A$2:$H$1359,4,FALSE)</f>
        <v>43477</v>
      </c>
      <c r="E36" s="9">
        <f>VLOOKUP(A36,Totaal!$A$2:$H$1359,5,FALSE)</f>
        <v>0.375</v>
      </c>
      <c r="F36" s="4" t="str">
        <f>VLOOKUP(A36,Totaal!$A$2:$H$1359,6,FALSE)</f>
        <v>Hitmen Heist</v>
      </c>
      <c r="G36" s="4" t="str">
        <f>VLOOKUP(A36,Totaal!$A$2:$H$1359,7,FALSE)</f>
        <v>Liedekerke Lions Yellow</v>
      </c>
      <c r="H36" s="4" t="str">
        <f>VLOOKUP(A36,Totaal!$A$2:$H$1359,8,FALSE)</f>
        <v>Heist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1127</v>
      </c>
      <c r="B37" s="4" t="str">
        <f>VLOOKUP(A37,Totaal!$A$2:$H$1359,2,FALSE)</f>
        <v>W17</v>
      </c>
      <c r="C37" s="4" t="str">
        <f>VLOOKUP(A37,Totaal!$A$2:$H$1359,3,FALSE)</f>
        <v>REC</v>
      </c>
      <c r="D37" s="8">
        <f>VLOOKUP(A37,Totaal!$A$2:$H$1359,4,FALSE)</f>
        <v>43477</v>
      </c>
      <c r="E37" s="9">
        <f>VLOOKUP(A37,Totaal!$A$2:$H$1359,5,FALSE)</f>
        <v>0.85416666666666663</v>
      </c>
      <c r="F37" s="4" t="str">
        <f>VLOOKUP(A37,Totaal!$A$2:$H$1359,6,FALSE)</f>
        <v>Antwerp Phantoms A</v>
      </c>
      <c r="G37" s="4" t="str">
        <f>VLOOKUP(A37,Totaal!$A$2:$H$1359,7,FALSE)</f>
        <v>Liedekerke Lions Blue</v>
      </c>
      <c r="H37" s="4" t="str">
        <f>VLOOKUP(A37,Totaal!$A$2:$H$1359,8,FALSE)</f>
        <v>Antwerpen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1007</v>
      </c>
      <c r="B38" s="4" t="str">
        <f>VLOOKUP(A38,Totaal!$A$2:$H$1359,2,FALSE)</f>
        <v>W18</v>
      </c>
      <c r="C38" s="4" t="str">
        <f>VLOOKUP(A38,Totaal!$A$2:$H$1359,3,FALSE)</f>
        <v>U12</v>
      </c>
      <c r="D38" s="8">
        <f>VLOOKUP(A38,Totaal!$A$2:$H$1359,4,FALSE)</f>
        <v>43484</v>
      </c>
      <c r="E38" s="9">
        <f>VLOOKUP(A38,Totaal!$A$2:$H$1359,5,FALSE)</f>
        <v>0.75</v>
      </c>
      <c r="F38" s="4" t="str">
        <f>VLOOKUP(A38,Totaal!$A$2:$H$1359,6,FALSE)</f>
        <v>Turnhout Tigers</v>
      </c>
      <c r="G38" s="4" t="str">
        <f>VLOOKUP(A38,Totaal!$A$2:$H$1359,7,FALSE)</f>
        <v>Liedekerke Lions</v>
      </c>
      <c r="H38" s="4" t="str">
        <f>VLOOKUP(A38,Totaal!$A$2:$H$1359,8,FALSE)</f>
        <v>Turnhout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1191</v>
      </c>
      <c r="B39" s="4" t="str">
        <f>VLOOKUP(A39,Totaal!$A$2:$H$1359,2,FALSE)</f>
        <v>W18</v>
      </c>
      <c r="C39" s="4" t="str">
        <f>VLOOKUP(A39,Totaal!$A$2:$H$1359,3,FALSE)</f>
        <v>REC</v>
      </c>
      <c r="D39" s="8">
        <f>VLOOKUP(A39,Totaal!$A$2:$H$1359,4,FALSE)</f>
        <v>43484</v>
      </c>
      <c r="E39" s="9">
        <f>VLOOKUP(A39,Totaal!$A$2:$H$1359,5,FALSE)</f>
        <v>0.81597222222222221</v>
      </c>
      <c r="F39" s="4" t="str">
        <f>VLOOKUP(A39,Totaal!$A$2:$H$1359,6,FALSE)</f>
        <v>Brussels Trouts</v>
      </c>
      <c r="G39" s="4" t="str">
        <f>VLOOKUP(A39,Totaal!$A$2:$H$1359,7,FALSE)</f>
        <v>Liedekerke Lions Blue</v>
      </c>
      <c r="H39" s="4" t="str">
        <f>VLOOKUP(A39,Totaal!$A$2:$H$1359,8,FALSE)</f>
        <v>Leuven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1146</v>
      </c>
      <c r="B40" s="4" t="str">
        <f>VLOOKUP(A40,Totaal!$A$2:$H$1359,2,FALSE)</f>
        <v>W18</v>
      </c>
      <c r="C40" s="4" t="str">
        <f>VLOOKUP(A40,Totaal!$A$2:$H$1359,3,FALSE)</f>
        <v>REC</v>
      </c>
      <c r="D40" s="8">
        <f>VLOOKUP(A40,Totaal!$A$2:$H$1359,4,FALSE)</f>
        <v>43485</v>
      </c>
      <c r="E40" s="9">
        <f>VLOOKUP(A40,Totaal!$A$2:$H$1359,5,FALSE)</f>
        <v>0.80208333333333337</v>
      </c>
      <c r="F40" s="4" t="str">
        <f>VLOOKUP(A40,Totaal!$A$2:$H$1359,6,FALSE)</f>
        <v>Liedekerke Lions Yellow</v>
      </c>
      <c r="G40" s="4" t="str">
        <f>VLOOKUP(A40,Totaal!$A$2:$H$1359,7,FALSE)</f>
        <v>Mighty Penguins</v>
      </c>
      <c r="H40" s="4" t="str">
        <f>VLOOKUP(A40,Totaal!$A$2:$H$1359,8,FALSE)</f>
        <v>Liedekerke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1049</v>
      </c>
      <c r="B41" s="4" t="str">
        <f>VLOOKUP(A41,Totaal!$A$2:$H$1359,2,FALSE)</f>
        <v>W19</v>
      </c>
      <c r="C41" s="4" t="str">
        <f>VLOOKUP(A41,Totaal!$A$2:$H$1359,3,FALSE)</f>
        <v>U12</v>
      </c>
      <c r="D41" s="8">
        <f>VLOOKUP(A41,Totaal!$A$2:$H$1359,4,FALSE)</f>
        <v>43491</v>
      </c>
      <c r="E41" s="9">
        <f>VLOOKUP(A41,Totaal!$A$2:$H$1359,5,FALSE)</f>
        <v>0.73958333333333337</v>
      </c>
      <c r="F41" s="4" t="str">
        <f>VLOOKUP(A41,Totaal!$A$2:$H$1359,6,FALSE)</f>
        <v>Liedekerke Lions</v>
      </c>
      <c r="G41" s="4" t="str">
        <f>VLOOKUP(A41,Totaal!$A$2:$H$1359,7,FALSE)</f>
        <v>Chiefs Leuven A</v>
      </c>
      <c r="H41" s="4" t="str">
        <f>VLOOKUP(A41,Totaal!$A$2:$H$1359,8,FALSE)</f>
        <v>Hasselt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1143</v>
      </c>
      <c r="B42" s="4" t="str">
        <f>VLOOKUP(A42,Totaal!$A$2:$H$1359,2,FALSE)</f>
        <v>W19</v>
      </c>
      <c r="C42" s="4" t="str">
        <f>VLOOKUP(A42,Totaal!$A$2:$H$1359,3,FALSE)</f>
        <v>REC</v>
      </c>
      <c r="D42" s="8">
        <f>VLOOKUP(A42,Totaal!$A$2:$H$1359,4,FALSE)</f>
        <v>43492</v>
      </c>
      <c r="E42" s="9">
        <f>VLOOKUP(A42,Totaal!$A$2:$H$1359,5,FALSE)</f>
        <v>0.80208333333333337</v>
      </c>
      <c r="F42" s="4" t="str">
        <f>VLOOKUP(A42,Totaal!$A$2:$H$1359,6,FALSE)</f>
        <v>Liedekerke Lions Yellow</v>
      </c>
      <c r="G42" s="4" t="str">
        <f>VLOOKUP(A42,Totaal!$A$2:$H$1359,7,FALSE)</f>
        <v>Bulldogs Liège Ladies</v>
      </c>
      <c r="H42" s="4" t="str">
        <f>VLOOKUP(A42,Totaal!$A$2:$H$1359,8,FALSE)</f>
        <v>Liedekerke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1155</v>
      </c>
      <c r="B43" s="4" t="str">
        <f>VLOOKUP(A43,Totaal!$A$2:$H$1359,2,FALSE)</f>
        <v>W20</v>
      </c>
      <c r="C43" s="4" t="str">
        <f>VLOOKUP(A43,Totaal!$A$2:$H$1359,3,FALSE)</f>
        <v>REC</v>
      </c>
      <c r="D43" s="8">
        <f>VLOOKUP(A43,Totaal!$A$2:$H$1359,4,FALSE)</f>
        <v>43499</v>
      </c>
      <c r="E43" s="9">
        <f>VLOOKUP(A43,Totaal!$A$2:$H$1359,5,FALSE)</f>
        <v>0.80208333333333337</v>
      </c>
      <c r="F43" s="4" t="str">
        <f>VLOOKUP(A43,Totaal!$A$2:$H$1359,6,FALSE)</f>
        <v>Liedekerke Lions Blue</v>
      </c>
      <c r="G43" s="4" t="str">
        <f>VLOOKUP(A43,Totaal!$A$2:$H$1359,7,FALSE)</f>
        <v>Coldplay Sharks</v>
      </c>
      <c r="H43" s="4" t="str">
        <f>VLOOKUP(A43,Totaal!$A$2:$H$1359,8,FALSE)</f>
        <v>Liedekerke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1205</v>
      </c>
      <c r="B44" s="4" t="str">
        <f>VLOOKUP(A44,Totaal!$A$2:$H$1359,2,FALSE)</f>
        <v>W21</v>
      </c>
      <c r="C44" s="4" t="str">
        <f>VLOOKUP(A44,Totaal!$A$2:$H$1359,3,FALSE)</f>
        <v>REC</v>
      </c>
      <c r="D44" s="8">
        <f>VLOOKUP(A44,Totaal!$A$2:$H$1359,4,FALSE)</f>
        <v>43505</v>
      </c>
      <c r="E44" s="9">
        <f>VLOOKUP(A44,Totaal!$A$2:$H$1359,5,FALSE)</f>
        <v>0.375</v>
      </c>
      <c r="F44" s="4" t="str">
        <f>VLOOKUP(A44,Totaal!$A$2:$H$1359,6,FALSE)</f>
        <v>Hitmen Heist</v>
      </c>
      <c r="G44" s="4" t="str">
        <f>VLOOKUP(A44,Totaal!$A$2:$H$1359,7,FALSE)</f>
        <v>Liedekerke Lions Blue</v>
      </c>
      <c r="H44" s="4" t="str">
        <f>VLOOKUP(A44,Totaal!$A$2:$H$1359,8,FALSE)</f>
        <v>Heist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1142</v>
      </c>
      <c r="B45" s="4" t="str">
        <f>VLOOKUP(A45,Totaal!$A$2:$H$1359,2,FALSE)</f>
        <v>W21</v>
      </c>
      <c r="C45" s="4" t="str">
        <f>VLOOKUP(A45,Totaal!$A$2:$H$1359,3,FALSE)</f>
        <v>REC</v>
      </c>
      <c r="D45" s="8">
        <f>VLOOKUP(A45,Totaal!$A$2:$H$1359,4,FALSE)</f>
        <v>43506</v>
      </c>
      <c r="E45" s="9">
        <f>VLOOKUP(A45,Totaal!$A$2:$H$1359,5,FALSE)</f>
        <v>0.80208333333333337</v>
      </c>
      <c r="F45" s="4" t="str">
        <f>VLOOKUP(A45,Totaal!$A$2:$H$1359,6,FALSE)</f>
        <v>Liedekerke Lions Yellow</v>
      </c>
      <c r="G45" s="4" t="str">
        <f>VLOOKUP(A45,Totaal!$A$2:$H$1359,7,FALSE)</f>
        <v>Chiefs Leuven</v>
      </c>
      <c r="H45" s="4" t="str">
        <f>VLOOKUP(A45,Totaal!$A$2:$H$1359,8,FALSE)</f>
        <v>Liedekerke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1160</v>
      </c>
      <c r="B46" s="4" t="str">
        <f>VLOOKUP(A46,Totaal!$A$2:$H$1359,2,FALSE)</f>
        <v>W22</v>
      </c>
      <c r="C46" s="4" t="str">
        <f>VLOOKUP(A46,Totaal!$A$2:$H$1359,3,FALSE)</f>
        <v>REC</v>
      </c>
      <c r="D46" s="8">
        <f>VLOOKUP(A46,Totaal!$A$2:$H$1359,4,FALSE)</f>
        <v>43513</v>
      </c>
      <c r="E46" s="9">
        <f>VLOOKUP(A46,Totaal!$A$2:$H$1359,5,FALSE)</f>
        <v>0.80208333333333337</v>
      </c>
      <c r="F46" s="4" t="str">
        <f>VLOOKUP(A46,Totaal!$A$2:$H$1359,6,FALSE)</f>
        <v>Liedekerke Lions Blue</v>
      </c>
      <c r="G46" s="4" t="str">
        <f>VLOOKUP(A46,Totaal!$A$2:$H$1359,7,FALSE)</f>
        <v>Mighty Penguins</v>
      </c>
      <c r="H46" s="4" t="str">
        <f>VLOOKUP(A46,Totaal!$A$2:$H$1359,8,FALSE)</f>
        <v>Liedekerke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1014</v>
      </c>
      <c r="B47" s="4" t="str">
        <f>VLOOKUP(A47,Totaal!$A$2:$H$1359,2,FALSE)</f>
        <v>W23</v>
      </c>
      <c r="C47" s="4" t="str">
        <f>VLOOKUP(A47,Totaal!$A$2:$H$1359,3,FALSE)</f>
        <v>U12</v>
      </c>
      <c r="D47" s="8">
        <f>VLOOKUP(A47,Totaal!$A$2:$H$1359,4,FALSE)</f>
        <v>43519</v>
      </c>
      <c r="E47" s="9">
        <f>VLOOKUP(A47,Totaal!$A$2:$H$1359,5,FALSE)</f>
        <v>0.375</v>
      </c>
      <c r="F47" s="4" t="str">
        <f>VLOOKUP(A47,Totaal!$A$2:$H$1359,6,FALSE)</f>
        <v>Bulldogs Liège</v>
      </c>
      <c r="G47" s="4" t="str">
        <f>VLOOKUP(A47,Totaal!$A$2:$H$1359,7,FALSE)</f>
        <v>Liedekerke Lions</v>
      </c>
      <c r="H47" s="4" t="str">
        <f>VLOOKUP(A47,Totaal!$A$2:$H$1359,8,FALSE)</f>
        <v>Luik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1153</v>
      </c>
      <c r="B48" s="4" t="str">
        <f>VLOOKUP(A48,Totaal!$A$2:$H$1359,2,FALSE)</f>
        <v>W23</v>
      </c>
      <c r="C48" s="4" t="str">
        <f>VLOOKUP(A48,Totaal!$A$2:$H$1359,3,FALSE)</f>
        <v>REC</v>
      </c>
      <c r="D48" s="8">
        <f>VLOOKUP(A48,Totaal!$A$2:$H$1359,4,FALSE)</f>
        <v>43519</v>
      </c>
      <c r="E48" s="9">
        <f>VLOOKUP(A48,Totaal!$A$2:$H$1359,5,FALSE)</f>
        <v>0.85416666666666663</v>
      </c>
      <c r="F48" s="4" t="str">
        <f>VLOOKUP(A48,Totaal!$A$2:$H$1359,6,FALSE)</f>
        <v>Liedekerke Lions Blue</v>
      </c>
      <c r="G48" s="4" t="str">
        <f>VLOOKUP(A48,Totaal!$A$2:$H$1359,7,FALSE)</f>
        <v>Brussels Trouts</v>
      </c>
      <c r="H48" s="4" t="str">
        <f>VLOOKUP(A48,Totaal!$A$2:$H$1359,8,FALSE)</f>
        <v>Liedekerke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1114</v>
      </c>
      <c r="B49" s="4" t="str">
        <f>VLOOKUP(A49,Totaal!$A$2:$H$1359,2,FALSE)</f>
        <v>W23</v>
      </c>
      <c r="C49" s="4" t="str">
        <f>VLOOKUP(A49,Totaal!$A$2:$H$1359,3,FALSE)</f>
        <v>REC</v>
      </c>
      <c r="D49" s="8">
        <f>VLOOKUP(A49,Totaal!$A$2:$H$1359,4,FALSE)</f>
        <v>43520</v>
      </c>
      <c r="E49" s="9">
        <f>VLOOKUP(A49,Totaal!$A$2:$H$1359,5,FALSE)</f>
        <v>0.75</v>
      </c>
      <c r="F49" s="4" t="str">
        <f>VLOOKUP(A49,Totaal!$A$2:$H$1359,6,FALSE)</f>
        <v>Bulldogs Liège Ladies</v>
      </c>
      <c r="G49" s="4" t="str">
        <f>VLOOKUP(A49,Totaal!$A$2:$H$1359,7,FALSE)</f>
        <v>Liedekerke Lions Yellow</v>
      </c>
      <c r="H49" s="4" t="str">
        <f>VLOOKUP(A49,Totaal!$A$2:$H$1359,8,FALSE)</f>
        <v>Luik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1048</v>
      </c>
      <c r="B50" s="4" t="str">
        <f>VLOOKUP(A50,Totaal!$A$2:$H$1359,2,FALSE)</f>
        <v>W24</v>
      </c>
      <c r="C50" s="4" t="str">
        <f>VLOOKUP(A50,Totaal!$A$2:$H$1359,3,FALSE)</f>
        <v>U12</v>
      </c>
      <c r="D50" s="8">
        <f>VLOOKUP(A50,Totaal!$A$2:$H$1359,4,FALSE)</f>
        <v>43526</v>
      </c>
      <c r="E50" s="9">
        <f>VLOOKUP(A50,Totaal!$A$2:$H$1359,5,FALSE)</f>
        <v>0.3888888888888889</v>
      </c>
      <c r="F50" s="4" t="str">
        <f>VLOOKUP(A50,Totaal!$A$2:$H$1359,6,FALSE)</f>
        <v>Liedekerke Lions</v>
      </c>
      <c r="G50" s="4" t="str">
        <f>VLOOKUP(A50,Totaal!$A$2:$H$1359,7,FALSE)</f>
        <v>Antwerp Phantoms</v>
      </c>
      <c r="H50" s="4" t="str">
        <f>VLOOKUP(A50,Totaal!$A$2:$H$1359,8,FALSE)</f>
        <v>Liedekerke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1168</v>
      </c>
      <c r="B51" s="4" t="str">
        <f>VLOOKUP(A51,Totaal!$A$2:$H$1359,2,FALSE)</f>
        <v>W24</v>
      </c>
      <c r="C51" s="4" t="str">
        <f>VLOOKUP(A51,Totaal!$A$2:$H$1359,3,FALSE)</f>
        <v>REC</v>
      </c>
      <c r="D51" s="8">
        <f>VLOOKUP(A51,Totaal!$A$2:$H$1359,4,FALSE)</f>
        <v>43526</v>
      </c>
      <c r="E51" s="9">
        <f>VLOOKUP(A51,Totaal!$A$2:$H$1359,5,FALSE)</f>
        <v>0.86458333333333337</v>
      </c>
      <c r="F51" s="4" t="str">
        <f>VLOOKUP(A51,Totaal!$A$2:$H$1359,6,FALSE)</f>
        <v>Coldplay Sharks</v>
      </c>
      <c r="G51" s="4" t="str">
        <f>VLOOKUP(A51,Totaal!$A$2:$H$1359,7,FALSE)</f>
        <v>Liedekerke Lions Blue</v>
      </c>
      <c r="H51" s="4" t="str">
        <f>VLOOKUP(A51,Totaal!$A$2:$H$1359,8,FALSE)</f>
        <v>Mechelen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1145</v>
      </c>
      <c r="B52" s="4" t="str">
        <f>VLOOKUP(A52,Totaal!$A$2:$H$1359,2,FALSE)</f>
        <v>W24</v>
      </c>
      <c r="C52" s="4" t="str">
        <f>VLOOKUP(A52,Totaal!$A$2:$H$1359,3,FALSE)</f>
        <v>REC</v>
      </c>
      <c r="D52" s="8">
        <f>VLOOKUP(A52,Totaal!$A$2:$H$1359,4,FALSE)</f>
        <v>43527</v>
      </c>
      <c r="E52" s="9">
        <f>VLOOKUP(A52,Totaal!$A$2:$H$1359,5,FALSE)</f>
        <v>0.80208333333333337</v>
      </c>
      <c r="F52" s="4" t="str">
        <f>VLOOKUP(A52,Totaal!$A$2:$H$1359,6,FALSE)</f>
        <v>Liedekerke Lions Yellow</v>
      </c>
      <c r="G52" s="4" t="str">
        <f>VLOOKUP(A52,Totaal!$A$2:$H$1359,7,FALSE)</f>
        <v>Charleroi Red Roosters</v>
      </c>
      <c r="H52" s="4" t="str">
        <f>VLOOKUP(A52,Totaal!$A$2:$H$1359,8,FALSE)</f>
        <v>Liedekerke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1041</v>
      </c>
      <c r="B53" s="4" t="str">
        <f>VLOOKUP(A53,Totaal!$A$2:$H$1359,2,FALSE)</f>
        <v>W25</v>
      </c>
      <c r="C53" s="4" t="str">
        <f>VLOOKUP(A53,Totaal!$A$2:$H$1359,3,FALSE)</f>
        <v>U12</v>
      </c>
      <c r="D53" s="8">
        <f>VLOOKUP(A53,Totaal!$A$2:$H$1359,4,FALSE)</f>
        <v>43533</v>
      </c>
      <c r="E53" s="9">
        <f>VLOOKUP(A53,Totaal!$A$2:$H$1359,5,FALSE)</f>
        <v>0.40277777777777779</v>
      </c>
      <c r="F53" s="4" t="str">
        <f>VLOOKUP(A53,Totaal!$A$2:$H$1359,6,FALSE)</f>
        <v>Chiefs Leuven B</v>
      </c>
      <c r="G53" s="4" t="str">
        <f>VLOOKUP(A53,Totaal!$A$2:$H$1359,7,FALSE)</f>
        <v>Liedekerke Lions</v>
      </c>
      <c r="H53" s="4" t="str">
        <f>VLOOKUP(A53,Totaal!$A$2:$H$1359,8,FALSE)</f>
        <v>Leuven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1112</v>
      </c>
      <c r="B54" s="4" t="str">
        <f>VLOOKUP(A54,Totaal!$A$2:$H$1359,2,FALSE)</f>
        <v>W25</v>
      </c>
      <c r="C54" s="4" t="str">
        <f>VLOOKUP(A54,Totaal!$A$2:$H$1359,3,FALSE)</f>
        <v>REC</v>
      </c>
      <c r="D54" s="8">
        <f>VLOOKUP(A54,Totaal!$A$2:$H$1359,4,FALSE)</f>
        <v>43534</v>
      </c>
      <c r="E54" s="9">
        <f>VLOOKUP(A54,Totaal!$A$2:$H$1359,5,FALSE)</f>
        <v>0.75</v>
      </c>
      <c r="F54" s="4" t="str">
        <f>VLOOKUP(A54,Totaal!$A$2:$H$1359,6,FALSE)</f>
        <v>Bulldogs Liège Ladies</v>
      </c>
      <c r="G54" s="4" t="str">
        <f>VLOOKUP(A54,Totaal!$A$2:$H$1359,7,FALSE)</f>
        <v>Liedekerke Lions Blue</v>
      </c>
      <c r="H54" s="4" t="str">
        <f>VLOOKUP(A54,Totaal!$A$2:$H$1359,8,FALSE)</f>
        <v>Luik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1141</v>
      </c>
      <c r="B55" s="4" t="str">
        <f>VLOOKUP(A55,Totaal!$A$2:$H$1359,2,FALSE)</f>
        <v>W25</v>
      </c>
      <c r="C55" s="4" t="str">
        <f>VLOOKUP(A55,Totaal!$A$2:$H$1359,3,FALSE)</f>
        <v>REC</v>
      </c>
      <c r="D55" s="8">
        <f>VLOOKUP(A55,Totaal!$A$2:$H$1359,4,FALSE)</f>
        <v>43534</v>
      </c>
      <c r="E55" s="9">
        <f>VLOOKUP(A55,Totaal!$A$2:$H$1359,5,FALSE)</f>
        <v>0.80208333333333337</v>
      </c>
      <c r="F55" s="4" t="str">
        <f>VLOOKUP(A55,Totaal!$A$2:$H$1359,6,FALSE)</f>
        <v>Liedekerke Lions Yellow</v>
      </c>
      <c r="G55" s="4" t="str">
        <f>VLOOKUP(A55,Totaal!$A$2:$H$1359,7,FALSE)</f>
        <v>Coldplay Sharks</v>
      </c>
      <c r="H55" s="4" t="str">
        <f>VLOOKUP(A55,Totaal!$A$2:$H$1359,8,FALSE)</f>
        <v>Liedekerke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1152</v>
      </c>
      <c r="B56" s="4" t="str">
        <f>VLOOKUP(A56,Totaal!$A$2:$H$1359,2,FALSE)</f>
        <v>W26</v>
      </c>
      <c r="C56" s="4" t="str">
        <f>VLOOKUP(A56,Totaal!$A$2:$H$1359,3,FALSE)</f>
        <v>REC</v>
      </c>
      <c r="D56" s="8">
        <f>VLOOKUP(A56,Totaal!$A$2:$H$1359,4,FALSE)</f>
        <v>43541</v>
      </c>
      <c r="E56" s="9">
        <f>VLOOKUP(A56,Totaal!$A$2:$H$1359,5,FALSE)</f>
        <v>0.80208333333333337</v>
      </c>
      <c r="F56" s="4" t="str">
        <f>VLOOKUP(A56,Totaal!$A$2:$H$1359,6,FALSE)</f>
        <v>Liedekerke Lions Blue</v>
      </c>
      <c r="G56" s="4" t="str">
        <f>VLOOKUP(A56,Totaal!$A$2:$H$1359,7,FALSE)</f>
        <v>Bulldogs Liège</v>
      </c>
      <c r="H56" s="4" t="str">
        <f>VLOOKUP(A56,Totaal!$A$2:$H$1359,8,FALSE)</f>
        <v>Liedekerke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1134</v>
      </c>
      <c r="B57" s="4" t="str">
        <f>VLOOKUP(A57,Totaal!$A$2:$H$1359,2,FALSE)</f>
        <v>W27</v>
      </c>
      <c r="C57" s="4" t="str">
        <f>VLOOKUP(A57,Totaal!$A$2:$H$1359,3,FALSE)</f>
        <v>REC</v>
      </c>
      <c r="D57" s="8">
        <f>VLOOKUP(A57,Totaal!$A$2:$H$1359,4,FALSE)</f>
        <v>43547</v>
      </c>
      <c r="E57" s="9">
        <f>VLOOKUP(A57,Totaal!$A$2:$H$1359,5,FALSE)</f>
        <v>0.90625</v>
      </c>
      <c r="F57" s="4" t="str">
        <f>VLOOKUP(A57,Totaal!$A$2:$H$1359,6,FALSE)</f>
        <v>Chiefs Leuven</v>
      </c>
      <c r="G57" s="4" t="str">
        <f>VLOOKUP(A57,Totaal!$A$2:$H$1359,7,FALSE)</f>
        <v>Liedekerke Lions Yellow</v>
      </c>
      <c r="H57" s="4" t="str">
        <f>VLOOKUP(A57,Totaal!$A$2:$H$1359,8,FALSE)</f>
        <v>Leuven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1108</v>
      </c>
      <c r="B58" s="4" t="str">
        <f>VLOOKUP(A58,Totaal!$A$2:$H$1359,2,FALSE)</f>
        <v>W27</v>
      </c>
      <c r="C58" s="4" t="str">
        <f>VLOOKUP(A58,Totaal!$A$2:$H$1359,3,FALSE)</f>
        <v>REC</v>
      </c>
      <c r="D58" s="8">
        <f>VLOOKUP(A58,Totaal!$A$2:$H$1359,4,FALSE)</f>
        <v>43547</v>
      </c>
      <c r="E58" s="9">
        <f>VLOOKUP(A58,Totaal!$A$2:$H$1359,5,FALSE)</f>
        <v>0.88541666666666663</v>
      </c>
      <c r="F58" s="4" t="str">
        <f>VLOOKUP(A58,Totaal!$A$2:$H$1359,6,FALSE)</f>
        <v>Bulldogs Liège</v>
      </c>
      <c r="G58" s="4" t="str">
        <f>VLOOKUP(A58,Totaal!$A$2:$H$1359,7,FALSE)</f>
        <v>Liedekerke Lions Blue</v>
      </c>
      <c r="H58" s="4" t="str">
        <f>VLOOKUP(A58,Totaal!$A$2:$H$1359,8,FALSE)</f>
        <v>Luik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1133</v>
      </c>
      <c r="B59" s="4" t="str">
        <f>VLOOKUP(A59,Totaal!$A$2:$H$1359,2,FALSE)</f>
        <v>W28</v>
      </c>
      <c r="C59" s="4" t="str">
        <f>VLOOKUP(A59,Totaal!$A$2:$H$1359,3,FALSE)</f>
        <v>REC</v>
      </c>
      <c r="D59" s="8">
        <f>VLOOKUP(A59,Totaal!$A$2:$H$1359,4,FALSE)</f>
        <v>43554</v>
      </c>
      <c r="E59" s="9">
        <f>VLOOKUP(A59,Totaal!$A$2:$H$1359,5,FALSE)</f>
        <v>0.90625</v>
      </c>
      <c r="F59" s="4" t="str">
        <f>VLOOKUP(A59,Totaal!$A$2:$H$1359,6,FALSE)</f>
        <v>Chiefs Leuven</v>
      </c>
      <c r="G59" s="4" t="str">
        <f>VLOOKUP(A59,Totaal!$A$2:$H$1359,7,FALSE)</f>
        <v>Liedekerke Lions Blue</v>
      </c>
      <c r="H59" s="4" t="str">
        <f>VLOOKUP(A59,Totaal!$A$2:$H$1359,8,FALSE)</f>
        <v>Leuven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1165</v>
      </c>
      <c r="B60" s="4" t="str">
        <f>VLOOKUP(A60,Totaal!$A$2:$H$1359,2,FALSE)</f>
        <v>W28</v>
      </c>
      <c r="C60" s="4" t="str">
        <f>VLOOKUP(A60,Totaal!$A$2:$H$1359,3,FALSE)</f>
        <v>REC</v>
      </c>
      <c r="D60" s="8">
        <f>VLOOKUP(A60,Totaal!$A$2:$H$1359,4,FALSE)</f>
        <v>43555</v>
      </c>
      <c r="E60" s="9">
        <f>VLOOKUP(A60,Totaal!$A$2:$H$1359,5,FALSE)</f>
        <v>0.86458333333333337</v>
      </c>
      <c r="F60" s="4" t="str">
        <f>VLOOKUP(A60,Totaal!$A$2:$H$1359,6,FALSE)</f>
        <v>Coldplay Sharks</v>
      </c>
      <c r="G60" s="4" t="str">
        <f>VLOOKUP(A60,Totaal!$A$2:$H$1359,7,FALSE)</f>
        <v>Liedekerke Lions Yellow</v>
      </c>
      <c r="H60" s="4" t="str">
        <f>VLOOKUP(A60,Totaal!$A$2:$H$1359,8,FALSE)</f>
        <v>Mechelen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1078</v>
      </c>
      <c r="B61" s="4" t="e">
        <f>VLOOKUP(A61,Totaal!$A$2:$H$1359,2,FALSE)</f>
        <v>#N/A</v>
      </c>
      <c r="C61" s="4" t="str">
        <f>VLOOKUP(A61,Totaal!$A$2:$H$1359,3,FALSE)</f>
        <v>U12</v>
      </c>
      <c r="D61" s="8">
        <f>VLOOKUP(A61,Totaal!$A$2:$H$1359,4,FALSE)</f>
        <v>0</v>
      </c>
      <c r="E61" s="9">
        <f>VLOOKUP(A61,Totaal!$A$2:$H$1359,5,FALSE)</f>
        <v>0</v>
      </c>
      <c r="F61" s="4" t="str">
        <f>VLOOKUP(A61,Totaal!$A$2:$H$1359,6,FALSE)</f>
        <v>The Jets Gullegem</v>
      </c>
      <c r="G61" s="4" t="str">
        <f>VLOOKUP(A61,Totaal!$A$2:$H$1359,7,FALSE)</f>
        <v>Liedekerke Lions</v>
      </c>
      <c r="H61" s="4" t="str">
        <f>VLOOKUP(A61,Totaal!$A$2:$H$1359,8,FALSE)</f>
        <v>Gullegem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autoFilter ref="A1:H6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202</v>
      </c>
      <c r="B2" s="4" t="str">
        <f>VLOOKUP(A2,Totaal!$A$2:$H$1359,2,FALSE)</f>
        <v>W01</v>
      </c>
      <c r="C2" s="4" t="str">
        <f>VLOOKUP(A2,Totaal!$A$2:$H$1359,3,FALSE)</f>
        <v>BVB</v>
      </c>
      <c r="D2" s="8">
        <f>VLOOKUP(A2,Totaal!$A$2:$H$1359,4,FALSE)</f>
        <v>43365</v>
      </c>
      <c r="E2" s="9">
        <f>VLOOKUP(A2,Totaal!$A$2:$H$1359,5,FALSE)</f>
        <v>0.83333333333333337</v>
      </c>
      <c r="F2" s="4" t="str">
        <f>VLOOKUP(A2,Totaal!$A$2:$H$1359,6,FALSE)</f>
        <v>Chiefs Leuven</v>
      </c>
      <c r="G2" s="4" t="str">
        <f>VLOOKUP(A2,Totaal!$A$2:$H$1359,7,FALSE)</f>
        <v>Turnhout Tigers</v>
      </c>
      <c r="H2" s="4" t="str">
        <f>VLOOKUP(A2,Totaal!$A$2:$H$1359,8,FALSE)</f>
        <v>Leuven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217</v>
      </c>
      <c r="B3" s="4" t="str">
        <f>VLOOKUP(A3,Totaal!$A$2:$H$1359,2,FALSE)</f>
        <v>W01</v>
      </c>
      <c r="C3" s="4" t="str">
        <f>VLOOKUP(A3,Totaal!$A$2:$H$1359,3,FALSE)</f>
        <v>BVB</v>
      </c>
      <c r="D3" s="8">
        <f>VLOOKUP(A3,Totaal!$A$2:$H$1359,4,FALSE)</f>
        <v>43366</v>
      </c>
      <c r="E3" s="9">
        <f>VLOOKUP(A3,Totaal!$A$2:$H$1359,5,FALSE)</f>
        <v>0.82291666666666663</v>
      </c>
      <c r="F3" s="4" t="str">
        <f>VLOOKUP(A3,Totaal!$A$2:$H$1359,6,FALSE)</f>
        <v>Mechelen Golden Sharks</v>
      </c>
      <c r="G3" s="4" t="str">
        <f>VLOOKUP(A3,Totaal!$A$2:$H$1359,7,FALSE)</f>
        <v>Chiefs Leuven</v>
      </c>
      <c r="H3" s="4" t="str">
        <f>VLOOKUP(A3,Totaal!$A$2:$H$1359,8,FALSE)</f>
        <v>Mechelen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230</v>
      </c>
      <c r="B4" s="4" t="str">
        <f>VLOOKUP(A4,Totaal!$A$2:$H$1359,2,FALSE)</f>
        <v>W02</v>
      </c>
      <c r="C4" s="4" t="str">
        <f>VLOOKUP(A4,Totaal!$A$2:$H$1359,3,FALSE)</f>
        <v>BVB</v>
      </c>
      <c r="D4" s="8">
        <f>VLOOKUP(A4,Totaal!$A$2:$H$1359,4,FALSE)</f>
        <v>43372</v>
      </c>
      <c r="E4" s="9">
        <f>VLOOKUP(A4,Totaal!$A$2:$H$1359,5,FALSE)</f>
        <v>0.83333333333333337</v>
      </c>
      <c r="F4" s="4" t="str">
        <f>VLOOKUP(A4,Totaal!$A$2:$H$1359,6,FALSE)</f>
        <v>Chiefs Leuven</v>
      </c>
      <c r="G4" s="4" t="str">
        <f>VLOOKUP(A4,Totaal!$A$2:$H$1359,7,FALSE)</f>
        <v>Bulldogs Liège</v>
      </c>
      <c r="H4" s="4" t="str">
        <f>VLOOKUP(A4,Totaal!$A$2:$H$1359,8,FALSE)</f>
        <v>Leuven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855</v>
      </c>
      <c r="B5" s="4" t="str">
        <f>VLOOKUP(A5,Totaal!$A$2:$H$1359,2,FALSE)</f>
        <v>W02</v>
      </c>
      <c r="C5" s="4" t="str">
        <f>VLOOKUP(A5,Totaal!$A$2:$H$1359,3,FALSE)</f>
        <v>U16</v>
      </c>
      <c r="D5" s="8">
        <f>VLOOKUP(A5,Totaal!$A$2:$H$1359,4,FALSE)</f>
        <v>43372</v>
      </c>
      <c r="E5" s="9">
        <f>VLOOKUP(A5,Totaal!$A$2:$H$1359,5,FALSE)</f>
        <v>0.69791666666666663</v>
      </c>
      <c r="F5" s="4" t="str">
        <f>VLOOKUP(A5,Totaal!$A$2:$H$1359,6,FALSE)</f>
        <v>Coldplay Sharks B</v>
      </c>
      <c r="G5" s="4" t="str">
        <f>VLOOKUP(A5,Totaal!$A$2:$H$1359,7,FALSE)</f>
        <v>Chiefs Leuven</v>
      </c>
      <c r="H5" s="4" t="str">
        <f>VLOOKUP(A5,Totaal!$A$2:$H$1359,8,FALSE)</f>
        <v>Mechelen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1030</v>
      </c>
      <c r="B6" s="4" t="str">
        <f>VLOOKUP(A6,Totaal!$A$2:$H$1359,2,FALSE)</f>
        <v>W02</v>
      </c>
      <c r="C6" s="4" t="str">
        <f>VLOOKUP(A6,Totaal!$A$2:$H$1359,3,FALSE)</f>
        <v>U12</v>
      </c>
      <c r="D6" s="8">
        <f>VLOOKUP(A6,Totaal!$A$2:$H$1359,4,FALSE)</f>
        <v>43373</v>
      </c>
      <c r="E6" s="9">
        <f>VLOOKUP(A6,Totaal!$A$2:$H$1359,5,FALSE)</f>
        <v>0.40277777777777779</v>
      </c>
      <c r="F6" s="4" t="str">
        <f>VLOOKUP(A6,Totaal!$A$2:$H$1359,6,FALSE)</f>
        <v>Chiefs Leuven A</v>
      </c>
      <c r="G6" s="4" t="str">
        <f>VLOOKUP(A6,Totaal!$A$2:$H$1359,7,FALSE)</f>
        <v>Antwerp Phantoms</v>
      </c>
      <c r="H6" s="4" t="str">
        <f>VLOOKUP(A6,Totaal!$A$2:$H$1359,8,FALSE)</f>
        <v>Leuven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758</v>
      </c>
      <c r="B7" s="4" t="str">
        <f>VLOOKUP(A7,Totaal!$A$2:$H$1359,2,FALSE)</f>
        <v>W02</v>
      </c>
      <c r="C7" s="4" t="str">
        <f>VLOOKUP(A7,Totaal!$A$2:$H$1359,3,FALSE)</f>
        <v>D2</v>
      </c>
      <c r="D7" s="8">
        <f>VLOOKUP(A7,Totaal!$A$2:$H$1359,4,FALSE)</f>
        <v>43373</v>
      </c>
      <c r="E7" s="9">
        <f>VLOOKUP(A7,Totaal!$A$2:$H$1359,5,FALSE)</f>
        <v>0.8125</v>
      </c>
      <c r="F7" s="4" t="str">
        <f>VLOOKUP(A7,Totaal!$A$2:$H$1359,6,FALSE)</f>
        <v>Chiefs Leuven</v>
      </c>
      <c r="G7" s="4" t="str">
        <f>VLOOKUP(A7,Totaal!$A$2:$H$1359,7,FALSE)</f>
        <v>Icetigers Turnhout</v>
      </c>
      <c r="H7" s="4" t="str">
        <f>VLOOKUP(A7,Totaal!$A$2:$H$1359,8,FALSE)</f>
        <v>Leuven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1132</v>
      </c>
      <c r="B8" s="4" t="str">
        <f>VLOOKUP(A8,Totaal!$A$2:$H$1359,2,FALSE)</f>
        <v>W02</v>
      </c>
      <c r="C8" s="4" t="str">
        <f>VLOOKUP(A8,Totaal!$A$2:$H$1359,3,FALSE)</f>
        <v>REC</v>
      </c>
      <c r="D8" s="8">
        <f>VLOOKUP(A8,Totaal!$A$2:$H$1359,4,FALSE)</f>
        <v>43373</v>
      </c>
      <c r="E8" s="9">
        <f>VLOOKUP(A8,Totaal!$A$2:$H$1359,5,FALSE)</f>
        <v>0.47916666666666669</v>
      </c>
      <c r="F8" s="4" t="str">
        <f>VLOOKUP(A8,Totaal!$A$2:$H$1359,6,FALSE)</f>
        <v>Chiefs Leuven</v>
      </c>
      <c r="G8" s="4" t="str">
        <f>VLOOKUP(A8,Totaal!$A$2:$H$1359,7,FALSE)</f>
        <v>Bulldogs Liège</v>
      </c>
      <c r="H8" s="4" t="str">
        <f>VLOOKUP(A8,Totaal!$A$2:$H$1359,8,FALSE)</f>
        <v>Leuven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943</v>
      </c>
      <c r="B9" s="4" t="str">
        <f>VLOOKUP(A9,Totaal!$A$2:$H$1359,2,FALSE)</f>
        <v>W02</v>
      </c>
      <c r="C9" s="4" t="str">
        <f>VLOOKUP(A9,Totaal!$A$2:$H$1359,3,FALSE)</f>
        <v>U14</v>
      </c>
      <c r="D9" s="8">
        <f>VLOOKUP(A9,Totaal!$A$2:$H$1359,4,FALSE)</f>
        <v>43373</v>
      </c>
      <c r="E9" s="9">
        <f>VLOOKUP(A9,Totaal!$A$2:$H$1359,5,FALSE)</f>
        <v>0.73263888888888884</v>
      </c>
      <c r="F9" s="4" t="str">
        <f>VLOOKUP(A9,Totaal!$A$2:$H$1359,6,FALSE)</f>
        <v>Chiefs Leuven B</v>
      </c>
      <c r="G9" s="4" t="str">
        <f>VLOOKUP(A9,Totaal!$A$2:$H$1359,7,FALSE)</f>
        <v>Bulldogs Liège</v>
      </c>
      <c r="H9" s="4" t="str">
        <f>VLOOKUP(A9,Totaal!$A$2:$H$1359,8,FALSE)</f>
        <v>Leuven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215</v>
      </c>
      <c r="B10" s="4" t="str">
        <f>VLOOKUP(A10,Totaal!$A$2:$H$1359,2,FALSE)</f>
        <v>W02</v>
      </c>
      <c r="C10" s="4" t="str">
        <f>VLOOKUP(A10,Totaal!$A$2:$H$1359,3,FALSE)</f>
        <v>BVB</v>
      </c>
      <c r="D10" s="8">
        <f>VLOOKUP(A10,Totaal!$A$2:$H$1359,4,FALSE)</f>
        <v>43373</v>
      </c>
      <c r="E10" s="9">
        <f>VLOOKUP(A10,Totaal!$A$2:$H$1359,5,FALSE)</f>
        <v>0.83333333333333337</v>
      </c>
      <c r="F10" s="4" t="str">
        <f>VLOOKUP(A10,Totaal!$A$2:$H$1359,6,FALSE)</f>
        <v>Era Renomar HYC Herentals</v>
      </c>
      <c r="G10" s="4" t="str">
        <f>VLOOKUP(A10,Totaal!$A$2:$H$1359,7,FALSE)</f>
        <v>Chiefs Leuven</v>
      </c>
      <c r="H10" s="4" t="str">
        <f>VLOOKUP(A10,Totaal!$A$2:$H$1359,8,FALSE)</f>
        <v>Herentals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757</v>
      </c>
      <c r="B11" s="4" t="str">
        <f>VLOOKUP(A11,Totaal!$A$2:$H$1359,2,FALSE)</f>
        <v>W03</v>
      </c>
      <c r="C11" s="4" t="str">
        <f>VLOOKUP(A11,Totaal!$A$2:$H$1359,3,FALSE)</f>
        <v>D2</v>
      </c>
      <c r="D11" s="8">
        <f>VLOOKUP(A11,Totaal!$A$2:$H$1359,4,FALSE)</f>
        <v>43379</v>
      </c>
      <c r="E11" s="9">
        <f>VLOOKUP(A11,Totaal!$A$2:$H$1359,5,FALSE)</f>
        <v>0.8125</v>
      </c>
      <c r="F11" s="4" t="str">
        <f>VLOOKUP(A11,Totaal!$A$2:$H$1359,6,FALSE)</f>
        <v>Chiefs Leuven</v>
      </c>
      <c r="G11" s="4" t="str">
        <f>VLOOKUP(A11,Totaal!$A$2:$H$1359,7,FALSE)</f>
        <v>Eisberen Heist</v>
      </c>
      <c r="H11" s="4" t="str">
        <f>VLOOKUP(A11,Totaal!$A$2:$H$1359,8,FALSE)</f>
        <v>Leuven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1040</v>
      </c>
      <c r="B12" s="4" t="str">
        <f>VLOOKUP(A12,Totaal!$A$2:$H$1359,2,FALSE)</f>
        <v>W03</v>
      </c>
      <c r="C12" s="4" t="str">
        <f>VLOOKUP(A12,Totaal!$A$2:$H$1359,3,FALSE)</f>
        <v>U12</v>
      </c>
      <c r="D12" s="8">
        <f>VLOOKUP(A12,Totaal!$A$2:$H$1359,4,FALSE)</f>
        <v>43379</v>
      </c>
      <c r="E12" s="9">
        <f>VLOOKUP(A12,Totaal!$A$2:$H$1359,5,FALSE)</f>
        <v>0.40277777777777779</v>
      </c>
      <c r="F12" s="4" t="str">
        <f>VLOOKUP(A12,Totaal!$A$2:$H$1359,6,FALSE)</f>
        <v>Chiefs Leuven B</v>
      </c>
      <c r="G12" s="4" t="str">
        <f>VLOOKUP(A12,Totaal!$A$2:$H$1359,7,FALSE)</f>
        <v>Chiefs Leuven A</v>
      </c>
      <c r="H12" s="4" t="str">
        <f>VLOOKUP(A12,Totaal!$A$2:$H$1359,8,FALSE)</f>
        <v>Leuven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932</v>
      </c>
      <c r="B13" s="4" t="str">
        <f>VLOOKUP(A13,Totaal!$A$2:$H$1359,2,FALSE)</f>
        <v>W03</v>
      </c>
      <c r="C13" s="4" t="str">
        <f>VLOOKUP(A13,Totaal!$A$2:$H$1359,3,FALSE)</f>
        <v>U14</v>
      </c>
      <c r="D13" s="8">
        <f>VLOOKUP(A13,Totaal!$A$2:$H$1359,4,FALSE)</f>
        <v>43379</v>
      </c>
      <c r="E13" s="9">
        <f>VLOOKUP(A13,Totaal!$A$2:$H$1359,5,FALSE)</f>
        <v>0.73263888888888884</v>
      </c>
      <c r="F13" s="4" t="str">
        <f>VLOOKUP(A13,Totaal!$A$2:$H$1359,6,FALSE)</f>
        <v>Chiefs Leuven A</v>
      </c>
      <c r="G13" s="4" t="str">
        <f>VLOOKUP(A13,Totaal!$A$2:$H$1359,7,FALSE)</f>
        <v>The Jets Gullegem</v>
      </c>
      <c r="H13" s="4" t="str">
        <f>VLOOKUP(A13,Totaal!$A$2:$H$1359,8,FALSE)</f>
        <v>Leuven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811</v>
      </c>
      <c r="B14" s="4" t="str">
        <f>VLOOKUP(A14,Totaal!$A$2:$H$1359,2,FALSE)</f>
        <v>W03</v>
      </c>
      <c r="C14" s="4" t="str">
        <f>VLOOKUP(A14,Totaal!$A$2:$H$1359,3,FALSE)</f>
        <v>U16</v>
      </c>
      <c r="D14" s="8">
        <f>VLOOKUP(A14,Totaal!$A$2:$H$1359,4,FALSE)</f>
        <v>43379</v>
      </c>
      <c r="E14" s="9">
        <f>VLOOKUP(A14,Totaal!$A$2:$H$1359,5,FALSE)</f>
        <v>0.47916666666666669</v>
      </c>
      <c r="F14" s="4" t="str">
        <f>VLOOKUP(A14,Totaal!$A$2:$H$1359,6,FALSE)</f>
        <v>Chiefs Leuven</v>
      </c>
      <c r="G14" s="4" t="str">
        <f>VLOOKUP(A14,Totaal!$A$2:$H$1359,7,FALSE)</f>
        <v>HYC Herentals Wit</v>
      </c>
      <c r="H14" s="4" t="str">
        <f>VLOOKUP(A14,Totaal!$A$2:$H$1359,8,FALSE)</f>
        <v>Leuven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220</v>
      </c>
      <c r="B15" s="4" t="str">
        <f>VLOOKUP(A15,Totaal!$A$2:$H$1359,2,FALSE)</f>
        <v>W03</v>
      </c>
      <c r="C15" s="4" t="str">
        <f>VLOOKUP(A15,Totaal!$A$2:$H$1359,3,FALSE)</f>
        <v>BVB</v>
      </c>
      <c r="D15" s="8">
        <f>VLOOKUP(A15,Totaal!$A$2:$H$1359,4,FALSE)</f>
        <v>43379</v>
      </c>
      <c r="E15" s="9">
        <f>VLOOKUP(A15,Totaal!$A$2:$H$1359,5,FALSE)</f>
        <v>0.85416666666666663</v>
      </c>
      <c r="F15" s="4" t="str">
        <f>VLOOKUP(A15,Totaal!$A$2:$H$1359,6,FALSE)</f>
        <v>Antwerp Phantoms</v>
      </c>
      <c r="G15" s="4" t="str">
        <f>VLOOKUP(A15,Totaal!$A$2:$H$1359,7,FALSE)</f>
        <v>Chiefs Leuven</v>
      </c>
      <c r="H15" s="4" t="str">
        <f>VLOOKUP(A15,Totaal!$A$2:$H$1359,8,FALSE)</f>
        <v>Antwerpen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1040</v>
      </c>
      <c r="B16" s="4" t="str">
        <f>VLOOKUP(A16,Totaal!$A$2:$H$1359,2,FALSE)</f>
        <v>W03</v>
      </c>
      <c r="C16" s="4" t="str">
        <f>VLOOKUP(A16,Totaal!$A$2:$H$1359,3,FALSE)</f>
        <v>U12</v>
      </c>
      <c r="D16" s="8">
        <f>VLOOKUP(A16,Totaal!$A$2:$H$1359,4,FALSE)</f>
        <v>43379</v>
      </c>
      <c r="E16" s="9">
        <f>VLOOKUP(A16,Totaal!$A$2:$H$1359,5,FALSE)</f>
        <v>0.40277777777777779</v>
      </c>
      <c r="F16" s="4" t="str">
        <f>VLOOKUP(A16,Totaal!$A$2:$H$1359,6,FALSE)</f>
        <v>Chiefs Leuven B</v>
      </c>
      <c r="G16" s="4" t="str">
        <f>VLOOKUP(A16,Totaal!$A$2:$H$1359,7,FALSE)</f>
        <v>Chiefs Leuven A</v>
      </c>
      <c r="H16" s="4" t="str">
        <f>VLOOKUP(A16,Totaal!$A$2:$H$1359,8,FALSE)</f>
        <v>Leuven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445</v>
      </c>
      <c r="B17" s="4" t="str">
        <f>VLOOKUP(A17,Totaal!$A$2:$H$1359,2,FALSE)</f>
        <v>W03</v>
      </c>
      <c r="C17" s="4" t="str">
        <f>VLOOKUP(A17,Totaal!$A$2:$H$1359,3,FALSE)</f>
        <v>D1</v>
      </c>
      <c r="D17" s="8">
        <f>VLOOKUP(A17,Totaal!$A$2:$H$1359,4,FALSE)</f>
        <v>43380</v>
      </c>
      <c r="E17" s="9">
        <f>VLOOKUP(A17,Totaal!$A$2:$H$1359,5,FALSE)</f>
        <v>0.8125</v>
      </c>
      <c r="F17" s="4" t="str">
        <f>VLOOKUP(A17,Totaal!$A$2:$H$1359,6,FALSE)</f>
        <v>Chiefs Leuven</v>
      </c>
      <c r="G17" s="4" t="str">
        <f>VLOOKUP(A17,Totaal!$A$2:$H$1359,7,FALSE)</f>
        <v>Coldplay Sharks</v>
      </c>
      <c r="H17" s="4" t="str">
        <f>VLOOKUP(A17,Totaal!$A$2:$H$1359,8,FALSE)</f>
        <v>Leuven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1140</v>
      </c>
      <c r="B18" s="4" t="str">
        <f>VLOOKUP(A18,Totaal!$A$2:$H$1359,2,FALSE)</f>
        <v>W03</v>
      </c>
      <c r="C18" s="4" t="str">
        <f>VLOOKUP(A18,Totaal!$A$2:$H$1359,3,FALSE)</f>
        <v>REC</v>
      </c>
      <c r="D18" s="8">
        <f>VLOOKUP(A18,Totaal!$A$2:$H$1359,4,FALSE)</f>
        <v>43380</v>
      </c>
      <c r="E18" s="9">
        <f>VLOOKUP(A18,Totaal!$A$2:$H$1359,5,FALSE)</f>
        <v>0.90625</v>
      </c>
      <c r="F18" s="4" t="str">
        <f>VLOOKUP(A18,Totaal!$A$2:$H$1359,6,FALSE)</f>
        <v>Chiefs Leuven</v>
      </c>
      <c r="G18" s="4" t="str">
        <f>VLOOKUP(A18,Totaal!$A$2:$H$1359,7,FALSE)</f>
        <v>Charleroi Red Roosters</v>
      </c>
      <c r="H18" s="4" t="str">
        <f>VLOOKUP(A18,Totaal!$A$2:$H$1359,8,FALSE)</f>
        <v>Leuven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945</v>
      </c>
      <c r="B19" s="4" t="str">
        <f>VLOOKUP(A19,Totaal!$A$2:$H$1359,2,FALSE)</f>
        <v>W03</v>
      </c>
      <c r="C19" s="4" t="str">
        <f>VLOOKUP(A19,Totaal!$A$2:$H$1359,3,FALSE)</f>
        <v>U14</v>
      </c>
      <c r="D19" s="8">
        <f>VLOOKUP(A19,Totaal!$A$2:$H$1359,4,FALSE)</f>
        <v>43380</v>
      </c>
      <c r="E19" s="9">
        <f>VLOOKUP(A19,Totaal!$A$2:$H$1359,5,FALSE)</f>
        <v>0.73263888888888884</v>
      </c>
      <c r="F19" s="4" t="str">
        <f>VLOOKUP(A19,Totaal!$A$2:$H$1359,6,FALSE)</f>
        <v>Chiefs Leuven B</v>
      </c>
      <c r="G19" s="4" t="str">
        <f>VLOOKUP(A19,Totaal!$A$2:$H$1359,7,FALSE)</f>
        <v>Antwerp Phantoms</v>
      </c>
      <c r="H19" s="4" t="str">
        <f>VLOOKUP(A19,Totaal!$A$2:$H$1359,8,FALSE)</f>
        <v>Leuven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228</v>
      </c>
      <c r="B20" s="4" t="str">
        <f>VLOOKUP(A20,Totaal!$A$2:$H$1359,2,FALSE)</f>
        <v>W04</v>
      </c>
      <c r="C20" s="4" t="str">
        <f>VLOOKUP(A20,Totaal!$A$2:$H$1359,3,FALSE)</f>
        <v>BVB</v>
      </c>
      <c r="D20" s="8">
        <f>VLOOKUP(A20,Totaal!$A$2:$H$1359,4,FALSE)</f>
        <v>43386</v>
      </c>
      <c r="E20" s="9">
        <f>VLOOKUP(A20,Totaal!$A$2:$H$1359,5,FALSE)</f>
        <v>0.85416666666666663</v>
      </c>
      <c r="F20" s="4" t="str">
        <f>VLOOKUP(A20,Totaal!$A$2:$H$1359,6,FALSE)</f>
        <v>Turnhout Tigers</v>
      </c>
      <c r="G20" s="4" t="str">
        <f>VLOOKUP(A20,Totaal!$A$2:$H$1359,7,FALSE)</f>
        <v>Chiefs Leuven</v>
      </c>
      <c r="H20" s="4" t="str">
        <f>VLOOKUP(A20,Totaal!$A$2:$H$1359,8,FALSE)</f>
        <v>Turnhout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742</v>
      </c>
      <c r="B21" s="4" t="str">
        <f>VLOOKUP(A21,Totaal!$A$2:$H$1359,2,FALSE)</f>
        <v>W04</v>
      </c>
      <c r="C21" s="4" t="str">
        <f>VLOOKUP(A21,Totaal!$A$2:$H$1359,3,FALSE)</f>
        <v>D2</v>
      </c>
      <c r="D21" s="8">
        <f>VLOOKUP(A21,Totaal!$A$2:$H$1359,4,FALSE)</f>
        <v>43386</v>
      </c>
      <c r="E21" s="9">
        <f>VLOOKUP(A21,Totaal!$A$2:$H$1359,5,FALSE)</f>
        <v>0.45833333333333331</v>
      </c>
      <c r="F21" s="4" t="str">
        <f>VLOOKUP(A21,Totaal!$A$2:$H$1359,6,FALSE)</f>
        <v>Flashguns Heist B</v>
      </c>
      <c r="G21" s="4" t="str">
        <f>VLOOKUP(A21,Totaal!$A$2:$H$1359,7,FALSE)</f>
        <v>Chiefs Leuven</v>
      </c>
      <c r="H21" s="4" t="str">
        <f>VLOOKUP(A21,Totaal!$A$2:$H$1359,8,FALSE)</f>
        <v>Heist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953</v>
      </c>
      <c r="B22" s="4" t="str">
        <f>VLOOKUP(A22,Totaal!$A$2:$H$1359,2,FALSE)</f>
        <v>W04</v>
      </c>
      <c r="C22" s="4" t="str">
        <f>VLOOKUP(A22,Totaal!$A$2:$H$1359,3,FALSE)</f>
        <v>U14</v>
      </c>
      <c r="D22" s="8">
        <f>VLOOKUP(A22,Totaal!$A$2:$H$1359,4,FALSE)</f>
        <v>43386</v>
      </c>
      <c r="E22" s="9">
        <f>VLOOKUP(A22,Totaal!$A$2:$H$1359,5,FALSE)</f>
        <v>0.73958333333333337</v>
      </c>
      <c r="F22" s="4" t="str">
        <f>VLOOKUP(A22,Totaal!$A$2:$H$1359,6,FALSE)</f>
        <v>Limburg One</v>
      </c>
      <c r="G22" s="4" t="str">
        <f>VLOOKUP(A22,Totaal!$A$2:$H$1359,7,FALSE)</f>
        <v>Chiefs Leuven A</v>
      </c>
      <c r="H22" s="4" t="str">
        <f>VLOOKUP(A22,Totaal!$A$2:$H$1359,8,FALSE)</f>
        <v>Hasselt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858</v>
      </c>
      <c r="B23" s="4" t="str">
        <f>VLOOKUP(A23,Totaal!$A$2:$H$1359,2,FALSE)</f>
        <v>W04</v>
      </c>
      <c r="C23" s="4" t="str">
        <f>VLOOKUP(A23,Totaal!$A$2:$H$1359,3,FALSE)</f>
        <v>U16</v>
      </c>
      <c r="D23" s="8">
        <f>VLOOKUP(A23,Totaal!$A$2:$H$1359,4,FALSE)</f>
        <v>43386</v>
      </c>
      <c r="E23" s="9">
        <f>VLOOKUP(A23,Totaal!$A$2:$H$1359,5,FALSE)</f>
        <v>0.73958333333333337</v>
      </c>
      <c r="F23" s="4" t="str">
        <f>VLOOKUP(A23,Totaal!$A$2:$H$1359,6,FALSE)</f>
        <v>Antwerp Phantoms</v>
      </c>
      <c r="G23" s="4" t="str">
        <f>VLOOKUP(A23,Totaal!$A$2:$H$1359,7,FALSE)</f>
        <v>Chiefs Leuven</v>
      </c>
      <c r="H23" s="4" t="str">
        <f>VLOOKUP(A23,Totaal!$A$2:$H$1359,8,FALSE)</f>
        <v>Antwerpen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208</v>
      </c>
      <c r="B24" s="4" t="str">
        <f>VLOOKUP(A24,Totaal!$A$2:$H$1359,2,FALSE)</f>
        <v>W04</v>
      </c>
      <c r="C24" s="4" t="str">
        <f>VLOOKUP(A24,Totaal!$A$2:$H$1359,3,FALSE)</f>
        <v>BVB</v>
      </c>
      <c r="D24" s="8">
        <f>VLOOKUP(A24,Totaal!$A$2:$H$1359,4,FALSE)</f>
        <v>43387</v>
      </c>
      <c r="E24" s="9">
        <f>VLOOKUP(A24,Totaal!$A$2:$H$1359,5,FALSE)</f>
        <v>0.75</v>
      </c>
      <c r="F24" s="4" t="str">
        <f>VLOOKUP(A24,Totaal!$A$2:$H$1359,6,FALSE)</f>
        <v>Chiefs Leuven</v>
      </c>
      <c r="G24" s="4" t="str">
        <f>VLOOKUP(A24,Totaal!$A$2:$H$1359,7,FALSE)</f>
        <v>Mechelen Golden Sharks</v>
      </c>
      <c r="H24" s="4" t="str">
        <f>VLOOKUP(A24,Totaal!$A$2:$H$1359,8,FALSE)</f>
        <v>Leuven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455</v>
      </c>
      <c r="B25" s="4" t="str">
        <f>VLOOKUP(A25,Totaal!$A$2:$H$1359,2,FALSE)</f>
        <v>W04</v>
      </c>
      <c r="C25" s="4" t="str">
        <f>VLOOKUP(A25,Totaal!$A$2:$H$1359,3,FALSE)</f>
        <v>D1</v>
      </c>
      <c r="D25" s="8">
        <f>VLOOKUP(A25,Totaal!$A$2:$H$1359,4,FALSE)</f>
        <v>43387</v>
      </c>
      <c r="E25" s="9">
        <f>VLOOKUP(A25,Totaal!$A$2:$H$1359,5,FALSE)</f>
        <v>0.86458333333333337</v>
      </c>
      <c r="F25" s="4" t="str">
        <f>VLOOKUP(A25,Totaal!$A$2:$H$1359,6,FALSE)</f>
        <v>Coldplay Sharks</v>
      </c>
      <c r="G25" s="4" t="str">
        <f>VLOOKUP(A25,Totaal!$A$2:$H$1359,7,FALSE)</f>
        <v>Chiefs Leuven</v>
      </c>
      <c r="H25" s="4" t="str">
        <f>VLOOKUP(A25,Totaal!$A$2:$H$1359,8,FALSE)</f>
        <v>Mechelen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1113</v>
      </c>
      <c r="B26" s="4" t="str">
        <f>VLOOKUP(A26,Totaal!$A$2:$H$1359,2,FALSE)</f>
        <v>W04</v>
      </c>
      <c r="C26" s="4" t="str">
        <f>VLOOKUP(A26,Totaal!$A$2:$H$1359,3,FALSE)</f>
        <v>REC</v>
      </c>
      <c r="D26" s="8">
        <f>VLOOKUP(A26,Totaal!$A$2:$H$1359,4,FALSE)</f>
        <v>43387</v>
      </c>
      <c r="E26" s="9">
        <f>VLOOKUP(A26,Totaal!$A$2:$H$1359,5,FALSE)</f>
        <v>0.75</v>
      </c>
      <c r="F26" s="4" t="str">
        <f>VLOOKUP(A26,Totaal!$A$2:$H$1359,6,FALSE)</f>
        <v>Bulldogs Liège Ladies</v>
      </c>
      <c r="G26" s="4" t="str">
        <f>VLOOKUP(A26,Totaal!$A$2:$H$1359,7,FALSE)</f>
        <v>Chiefs Leuven</v>
      </c>
      <c r="H26" s="4" t="str">
        <f>VLOOKUP(A26,Totaal!$A$2:$H$1359,8,FALSE)</f>
        <v>Luik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552</v>
      </c>
      <c r="B27" s="4" t="str">
        <f>VLOOKUP(A27,Totaal!$A$2:$H$1359,2,FALSE)</f>
        <v>W04</v>
      </c>
      <c r="C27" s="4" t="str">
        <f>VLOOKUP(A27,Totaal!$A$2:$H$1359,3,FALSE)</f>
        <v>U19</v>
      </c>
      <c r="D27" s="8">
        <f>VLOOKUP(A27,Totaal!$A$2:$H$1359,4,FALSE)</f>
        <v>43387</v>
      </c>
      <c r="E27" s="9">
        <f>VLOOKUP(A27,Totaal!$A$2:$H$1359,5,FALSE)</f>
        <v>0.84375</v>
      </c>
      <c r="F27" s="4" t="str">
        <f>VLOOKUP(A27,Totaal!$A$2:$H$1359,6,FALSE)</f>
        <v>Bulldogs Liège</v>
      </c>
      <c r="G27" s="4" t="str">
        <f>VLOOKUP(A27,Totaal!$A$2:$H$1359,7,FALSE)</f>
        <v>Chiefs Leuven</v>
      </c>
      <c r="H27" s="4" t="str">
        <f>VLOOKUP(A27,Totaal!$A$2:$H$1359,8,FALSE)</f>
        <v>Luik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1032</v>
      </c>
      <c r="B28" s="4" t="str">
        <f>VLOOKUP(A28,Totaal!$A$2:$H$1359,2,FALSE)</f>
        <v>W05</v>
      </c>
      <c r="C28" s="4" t="str">
        <f>VLOOKUP(A28,Totaal!$A$2:$H$1359,3,FALSE)</f>
        <v>U12</v>
      </c>
      <c r="D28" s="8">
        <f>VLOOKUP(A28,Totaal!$A$2:$H$1359,4,FALSE)</f>
        <v>43393</v>
      </c>
      <c r="E28" s="9">
        <f>VLOOKUP(A28,Totaal!$A$2:$H$1359,5,FALSE)</f>
        <v>0.73263888888888884</v>
      </c>
      <c r="F28" s="4" t="str">
        <f>VLOOKUP(A28,Totaal!$A$2:$H$1359,6,FALSE)</f>
        <v>Chiefs Leuven A</v>
      </c>
      <c r="G28" s="4" t="str">
        <f>VLOOKUP(A28,Totaal!$A$2:$H$1359,7,FALSE)</f>
        <v>Liedekerke Lions</v>
      </c>
      <c r="H28" s="4" t="str">
        <f>VLOOKUP(A28,Totaal!$A$2:$H$1359,8,FALSE)</f>
        <v>Leuven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939</v>
      </c>
      <c r="B29" s="4" t="str">
        <f>VLOOKUP(A29,Totaal!$A$2:$H$1359,2,FALSE)</f>
        <v>W05</v>
      </c>
      <c r="C29" s="4" t="str">
        <f>VLOOKUP(A29,Totaal!$A$2:$H$1359,3,FALSE)</f>
        <v>U14</v>
      </c>
      <c r="D29" s="8">
        <f>VLOOKUP(A29,Totaal!$A$2:$H$1359,4,FALSE)</f>
        <v>43393</v>
      </c>
      <c r="E29" s="9">
        <f>VLOOKUP(A29,Totaal!$A$2:$H$1359,5,FALSE)</f>
        <v>0.40277777777777779</v>
      </c>
      <c r="F29" s="4" t="str">
        <f>VLOOKUP(A29,Totaal!$A$2:$H$1359,6,FALSE)</f>
        <v>Chiefs Leuven B</v>
      </c>
      <c r="G29" s="4" t="str">
        <f>VLOOKUP(A29,Totaal!$A$2:$H$1359,7,FALSE)</f>
        <v>Chiefs Leuven A</v>
      </c>
      <c r="H29" s="4" t="str">
        <f>VLOOKUP(A29,Totaal!$A$2:$H$1359,8,FALSE)</f>
        <v>Leuven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825</v>
      </c>
      <c r="B30" s="4" t="str">
        <f>VLOOKUP(A30,Totaal!$A$2:$H$1359,2,FALSE)</f>
        <v>W05</v>
      </c>
      <c r="C30" s="4" t="str">
        <f>VLOOKUP(A30,Totaal!$A$2:$H$1359,3,FALSE)</f>
        <v>U16</v>
      </c>
      <c r="D30" s="8">
        <f>VLOOKUP(A30,Totaal!$A$2:$H$1359,4,FALSE)</f>
        <v>43393</v>
      </c>
      <c r="E30" s="9">
        <f>VLOOKUP(A30,Totaal!$A$2:$H$1359,5,FALSE)</f>
        <v>0.47916666666666669</v>
      </c>
      <c r="F30" s="4" t="str">
        <f>VLOOKUP(A30,Totaal!$A$2:$H$1359,6,FALSE)</f>
        <v>Chiefs Leuven</v>
      </c>
      <c r="G30" s="4" t="str">
        <f>VLOOKUP(A30,Totaal!$A$2:$H$1359,7,FALSE)</f>
        <v>Charleroi Red Roosters</v>
      </c>
      <c r="H30" s="4" t="str">
        <f>VLOOKUP(A30,Totaal!$A$2:$H$1359,8,FALSE)</f>
        <v>Leuven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578</v>
      </c>
      <c r="B31" s="4" t="str">
        <f>VLOOKUP(A31,Totaal!$A$2:$H$1359,2,FALSE)</f>
        <v>W05</v>
      </c>
      <c r="C31" s="4" t="str">
        <f>VLOOKUP(A31,Totaal!$A$2:$H$1359,3,FALSE)</f>
        <v>U19</v>
      </c>
      <c r="D31" s="8">
        <f>VLOOKUP(A31,Totaal!$A$2:$H$1359,4,FALSE)</f>
        <v>43393</v>
      </c>
      <c r="E31" s="9">
        <f>VLOOKUP(A31,Totaal!$A$2:$H$1359,5,FALSE)</f>
        <v>0.8125</v>
      </c>
      <c r="F31" s="4" t="str">
        <f>VLOOKUP(A31,Totaal!$A$2:$H$1359,6,FALSE)</f>
        <v>Chiefs Leuven</v>
      </c>
      <c r="G31" s="4" t="str">
        <f>VLOOKUP(A31,Totaal!$A$2:$H$1359,7,FALSE)</f>
        <v>Coldplay Sharks</v>
      </c>
      <c r="H31" s="4" t="str">
        <f>VLOOKUP(A31,Totaal!$A$2:$H$1359,8,FALSE)</f>
        <v>Leuven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201</v>
      </c>
      <c r="B32" s="4" t="str">
        <f>VLOOKUP(A32,Totaal!$A$2:$H$1359,2,FALSE)</f>
        <v>W05</v>
      </c>
      <c r="C32" s="4" t="str">
        <f>VLOOKUP(A32,Totaal!$A$2:$H$1359,3,FALSE)</f>
        <v>BVB</v>
      </c>
      <c r="D32" s="8">
        <f>VLOOKUP(A32,Totaal!$A$2:$H$1359,4,FALSE)</f>
        <v>43393</v>
      </c>
      <c r="E32" s="9">
        <f>VLOOKUP(A32,Totaal!$A$2:$H$1359,5,FALSE)</f>
        <v>0.78125</v>
      </c>
      <c r="F32" s="4" t="str">
        <f>VLOOKUP(A32,Totaal!$A$2:$H$1359,6,FALSE)</f>
        <v>Bulldogs Liège</v>
      </c>
      <c r="G32" s="4" t="str">
        <f>VLOOKUP(A32,Totaal!$A$2:$H$1359,7,FALSE)</f>
        <v>Chiefs Leuven</v>
      </c>
      <c r="H32" s="4" t="str">
        <f>VLOOKUP(A32,Totaal!$A$2:$H$1359,8,FALSE)</f>
        <v>Luik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424</v>
      </c>
      <c r="B33" s="4" t="str">
        <f>VLOOKUP(A33,Totaal!$A$2:$H$1359,2,FALSE)</f>
        <v>W05</v>
      </c>
      <c r="C33" s="4" t="str">
        <f>VLOOKUP(A33,Totaal!$A$2:$H$1359,3,FALSE)</f>
        <v>D1</v>
      </c>
      <c r="D33" s="8">
        <f>VLOOKUP(A33,Totaal!$A$2:$H$1359,4,FALSE)</f>
        <v>43393</v>
      </c>
      <c r="E33" s="9">
        <f>VLOOKUP(A33,Totaal!$A$2:$H$1359,5,FALSE)</f>
        <v>0.88541666666666663</v>
      </c>
      <c r="F33" s="4" t="str">
        <f>VLOOKUP(A33,Totaal!$A$2:$H$1359,6,FALSE)</f>
        <v>Bulldogs Liège</v>
      </c>
      <c r="G33" s="4" t="str">
        <f>VLOOKUP(A33,Totaal!$A$2:$H$1359,7,FALSE)</f>
        <v>Chiefs Leuven</v>
      </c>
      <c r="H33" s="4" t="str">
        <f>VLOOKUP(A33,Totaal!$A$2:$H$1359,8,FALSE)</f>
        <v>Luik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939</v>
      </c>
      <c r="B34" s="4" t="str">
        <f>VLOOKUP(A34,Totaal!$A$2:$H$1359,2,FALSE)</f>
        <v>W05</v>
      </c>
      <c r="C34" s="4" t="str">
        <f>VLOOKUP(A34,Totaal!$A$2:$H$1359,3,FALSE)</f>
        <v>U14</v>
      </c>
      <c r="D34" s="8">
        <f>VLOOKUP(A34,Totaal!$A$2:$H$1359,4,FALSE)</f>
        <v>43393</v>
      </c>
      <c r="E34" s="9">
        <f>VLOOKUP(A34,Totaal!$A$2:$H$1359,5,FALSE)</f>
        <v>0.40277777777777779</v>
      </c>
      <c r="F34" s="4" t="str">
        <f>VLOOKUP(A34,Totaal!$A$2:$H$1359,6,FALSE)</f>
        <v>Chiefs Leuven B</v>
      </c>
      <c r="G34" s="4" t="str">
        <f>VLOOKUP(A34,Totaal!$A$2:$H$1359,7,FALSE)</f>
        <v>Chiefs Leuven A</v>
      </c>
      <c r="H34" s="4" t="str">
        <f>VLOOKUP(A34,Totaal!$A$2:$H$1359,8,FALSE)</f>
        <v>Leuven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211</v>
      </c>
      <c r="B35" s="4" t="str">
        <f>VLOOKUP(A35,Totaal!$A$2:$H$1359,2,FALSE)</f>
        <v>W05</v>
      </c>
      <c r="C35" s="4" t="str">
        <f>VLOOKUP(A35,Totaal!$A$2:$H$1359,3,FALSE)</f>
        <v>BVB</v>
      </c>
      <c r="D35" s="8">
        <f>VLOOKUP(A35,Totaal!$A$2:$H$1359,4,FALSE)</f>
        <v>43394</v>
      </c>
      <c r="E35" s="9">
        <f>VLOOKUP(A35,Totaal!$A$2:$H$1359,5,FALSE)</f>
        <v>0.75</v>
      </c>
      <c r="F35" s="4" t="str">
        <f>VLOOKUP(A35,Totaal!$A$2:$H$1359,6,FALSE)</f>
        <v>Chiefs Leuven</v>
      </c>
      <c r="G35" s="4" t="str">
        <f>VLOOKUP(A35,Totaal!$A$2:$H$1359,7,FALSE)</f>
        <v>Era Renomar HYC Herentals</v>
      </c>
      <c r="H35" s="4" t="str">
        <f>VLOOKUP(A35,Totaal!$A$2:$H$1359,8,FALSE)</f>
        <v>Leuven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1139</v>
      </c>
      <c r="B36" s="4" t="str">
        <f>VLOOKUP(A36,Totaal!$A$2:$H$1359,2,FALSE)</f>
        <v>W05</v>
      </c>
      <c r="C36" s="4" t="str">
        <f>VLOOKUP(A36,Totaal!$A$2:$H$1359,3,FALSE)</f>
        <v>REC</v>
      </c>
      <c r="D36" s="8">
        <f>VLOOKUP(A36,Totaal!$A$2:$H$1359,4,FALSE)</f>
        <v>43394</v>
      </c>
      <c r="E36" s="9">
        <f>VLOOKUP(A36,Totaal!$A$2:$H$1359,5,FALSE)</f>
        <v>0.85763888888888884</v>
      </c>
      <c r="F36" s="4" t="str">
        <f>VLOOKUP(A36,Totaal!$A$2:$H$1359,6,FALSE)</f>
        <v>Chiefs Leuven</v>
      </c>
      <c r="G36" s="4" t="str">
        <f>VLOOKUP(A36,Totaal!$A$2:$H$1359,7,FALSE)</f>
        <v>Coldplay Sharks</v>
      </c>
      <c r="H36" s="4" t="str">
        <f>VLOOKUP(A36,Totaal!$A$2:$H$1359,8,FALSE)</f>
        <v>Leuven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729</v>
      </c>
      <c r="B37" s="4" t="str">
        <f>VLOOKUP(A37,Totaal!$A$2:$H$1359,2,FALSE)</f>
        <v>W06</v>
      </c>
      <c r="C37" s="4" t="str">
        <f>VLOOKUP(A37,Totaal!$A$2:$H$1359,3,FALSE)</f>
        <v>D2</v>
      </c>
      <c r="D37" s="8">
        <f>VLOOKUP(A37,Totaal!$A$2:$H$1359,4,FALSE)</f>
        <v>43399</v>
      </c>
      <c r="E37" s="9">
        <f>VLOOKUP(A37,Totaal!$A$2:$H$1359,5,FALSE)</f>
        <v>0.88541666666666663</v>
      </c>
      <c r="F37" s="4" t="str">
        <f>VLOOKUP(A37,Totaal!$A$2:$H$1359,6,FALSE)</f>
        <v>Charleroi Red Roosters</v>
      </c>
      <c r="G37" s="4" t="str">
        <f>VLOOKUP(A37,Totaal!$A$2:$H$1359,7,FALSE)</f>
        <v>Chiefs Leuven</v>
      </c>
      <c r="H37" s="4" t="str">
        <f>VLOOKUP(A37,Totaal!$A$2:$H$1359,8,FALSE)</f>
        <v>Charleroi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210</v>
      </c>
      <c r="B38" s="4" t="str">
        <f>VLOOKUP(A38,Totaal!$A$2:$H$1359,2,FALSE)</f>
        <v>W06</v>
      </c>
      <c r="C38" s="4" t="str">
        <f>VLOOKUP(A38,Totaal!$A$2:$H$1359,3,FALSE)</f>
        <v>BVB</v>
      </c>
      <c r="D38" s="8">
        <f>VLOOKUP(A38,Totaal!$A$2:$H$1359,4,FALSE)</f>
        <v>43400</v>
      </c>
      <c r="E38" s="9">
        <f>VLOOKUP(A38,Totaal!$A$2:$H$1359,5,FALSE)</f>
        <v>0.83333333333333337</v>
      </c>
      <c r="F38" s="4" t="str">
        <f>VLOOKUP(A38,Totaal!$A$2:$H$1359,6,FALSE)</f>
        <v>Chiefs Leuven</v>
      </c>
      <c r="G38" s="4" t="str">
        <f>VLOOKUP(A38,Totaal!$A$2:$H$1359,7,FALSE)</f>
        <v>Antwerp Phantoms</v>
      </c>
      <c r="H38" s="4" t="str">
        <f>VLOOKUP(A38,Totaal!$A$2:$H$1359,8,FALSE)</f>
        <v>Leuven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1042</v>
      </c>
      <c r="B39" s="4" t="str">
        <f>VLOOKUP(A39,Totaal!$A$2:$H$1359,2,FALSE)</f>
        <v>W06</v>
      </c>
      <c r="C39" s="4" t="str">
        <f>VLOOKUP(A39,Totaal!$A$2:$H$1359,3,FALSE)</f>
        <v>U12</v>
      </c>
      <c r="D39" s="8">
        <f>VLOOKUP(A39,Totaal!$A$2:$H$1359,4,FALSE)</f>
        <v>43400</v>
      </c>
      <c r="E39" s="9">
        <f>VLOOKUP(A39,Totaal!$A$2:$H$1359,5,FALSE)</f>
        <v>0.40277777777777779</v>
      </c>
      <c r="F39" s="4" t="str">
        <f>VLOOKUP(A39,Totaal!$A$2:$H$1359,6,FALSE)</f>
        <v>Chiefs Leuven B</v>
      </c>
      <c r="G39" s="4" t="str">
        <f>VLOOKUP(A39,Totaal!$A$2:$H$1359,7,FALSE)</f>
        <v>Coldplay Sharks</v>
      </c>
      <c r="H39" s="4" t="str">
        <f>VLOOKUP(A39,Totaal!$A$2:$H$1359,8,FALSE)</f>
        <v>Leuven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931</v>
      </c>
      <c r="B40" s="4" t="str">
        <f>VLOOKUP(A40,Totaal!$A$2:$H$1359,2,FALSE)</f>
        <v>W06</v>
      </c>
      <c r="C40" s="4" t="str">
        <f>VLOOKUP(A40,Totaal!$A$2:$H$1359,3,FALSE)</f>
        <v>U14</v>
      </c>
      <c r="D40" s="8">
        <f>VLOOKUP(A40,Totaal!$A$2:$H$1359,4,FALSE)</f>
        <v>43400</v>
      </c>
      <c r="E40" s="9">
        <f>VLOOKUP(A40,Totaal!$A$2:$H$1359,5,FALSE)</f>
        <v>0.73263888888888884</v>
      </c>
      <c r="F40" s="4" t="str">
        <f>VLOOKUP(A40,Totaal!$A$2:$H$1359,6,FALSE)</f>
        <v>Chiefs Leuven A</v>
      </c>
      <c r="G40" s="4" t="str">
        <f>VLOOKUP(A40,Totaal!$A$2:$H$1359,7,FALSE)</f>
        <v>Bulldogs Liège</v>
      </c>
      <c r="H40" s="4" t="str">
        <f>VLOOKUP(A40,Totaal!$A$2:$H$1359,8,FALSE)</f>
        <v>Leuven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903</v>
      </c>
      <c r="B41" s="4" t="str">
        <f>VLOOKUP(A41,Totaal!$A$2:$H$1359,2,FALSE)</f>
        <v>W06</v>
      </c>
      <c r="C41" s="4" t="str">
        <f>VLOOKUP(A41,Totaal!$A$2:$H$1359,3,FALSE)</f>
        <v>U14</v>
      </c>
      <c r="D41" s="8">
        <f>VLOOKUP(A41,Totaal!$A$2:$H$1359,4,FALSE)</f>
        <v>43400</v>
      </c>
      <c r="E41" s="9">
        <f>VLOOKUP(A41,Totaal!$A$2:$H$1359,5,FALSE)</f>
        <v>0.375</v>
      </c>
      <c r="F41" s="4" t="str">
        <f>VLOOKUP(A41,Totaal!$A$2:$H$1359,6,FALSE)</f>
        <v>Turnhout Tigers</v>
      </c>
      <c r="G41" s="4" t="str">
        <f>VLOOKUP(A41,Totaal!$A$2:$H$1359,7,FALSE)</f>
        <v>Chiefs Leuven B</v>
      </c>
      <c r="H41" s="4" t="str">
        <f>VLOOKUP(A41,Totaal!$A$2:$H$1359,8,FALSE)</f>
        <v>Heist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863</v>
      </c>
      <c r="B42" s="4" t="str">
        <f>VLOOKUP(A42,Totaal!$A$2:$H$1359,2,FALSE)</f>
        <v>W06</v>
      </c>
      <c r="C42" s="4" t="str">
        <f>VLOOKUP(A42,Totaal!$A$2:$H$1359,3,FALSE)</f>
        <v>U16</v>
      </c>
      <c r="D42" s="8">
        <f>VLOOKUP(A42,Totaal!$A$2:$H$1359,4,FALSE)</f>
        <v>43400</v>
      </c>
      <c r="E42" s="9">
        <f>VLOOKUP(A42,Totaal!$A$2:$H$1359,5,FALSE)</f>
        <v>0.77083333333333337</v>
      </c>
      <c r="F42" s="4" t="str">
        <f>VLOOKUP(A42,Totaal!$A$2:$H$1359,6,FALSE)</f>
        <v>Bulldogs LIège</v>
      </c>
      <c r="G42" s="4" t="str">
        <f>VLOOKUP(A42,Totaal!$A$2:$H$1359,7,FALSE)</f>
        <v>Chiefs Leuven</v>
      </c>
      <c r="H42" s="4" t="str">
        <f>VLOOKUP(A42,Totaal!$A$2:$H$1359,8,FALSE)</f>
        <v>Luik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1034</v>
      </c>
      <c r="B43" s="4" t="str">
        <f>VLOOKUP(A43,Totaal!$A$2:$H$1359,2,FALSE)</f>
        <v>W06</v>
      </c>
      <c r="C43" s="4" t="str">
        <f>VLOOKUP(A43,Totaal!$A$2:$H$1359,3,FALSE)</f>
        <v>U12</v>
      </c>
      <c r="D43" s="8">
        <f>VLOOKUP(A43,Totaal!$A$2:$H$1359,4,FALSE)</f>
        <v>43401</v>
      </c>
      <c r="E43" s="9">
        <f>VLOOKUP(A43,Totaal!$A$2:$H$1359,5,FALSE)</f>
        <v>0.73263888888888884</v>
      </c>
      <c r="F43" s="4" t="str">
        <f>VLOOKUP(A43,Totaal!$A$2:$H$1359,6,FALSE)</f>
        <v>Chiefs Leuven A</v>
      </c>
      <c r="G43" s="4" t="str">
        <f>VLOOKUP(A43,Totaal!$A$2:$H$1359,7,FALSE)</f>
        <v>Charleroi Red Roosters</v>
      </c>
      <c r="H43" s="4" t="str">
        <f>VLOOKUP(A43,Totaal!$A$2:$H$1359,8,FALSE)</f>
        <v>Leuven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580</v>
      </c>
      <c r="B44" s="4" t="str">
        <f>VLOOKUP(A44,Totaal!$A$2:$H$1359,2,FALSE)</f>
        <v>W06</v>
      </c>
      <c r="C44" s="4" t="str">
        <f>VLOOKUP(A44,Totaal!$A$2:$H$1359,3,FALSE)</f>
        <v>U19</v>
      </c>
      <c r="D44" s="8">
        <f>VLOOKUP(A44,Totaal!$A$2:$H$1359,4,FALSE)</f>
        <v>43401</v>
      </c>
      <c r="E44" s="9">
        <f>VLOOKUP(A44,Totaal!$A$2:$H$1359,5,FALSE)</f>
        <v>0.8125</v>
      </c>
      <c r="F44" s="4" t="str">
        <f>VLOOKUP(A44,Totaal!$A$2:$H$1359,6,FALSE)</f>
        <v>Chiefs Leuven</v>
      </c>
      <c r="G44" s="4" t="str">
        <f>VLOOKUP(A44,Totaal!$A$2:$H$1359,7,FALSE)</f>
        <v>HYC Herentals</v>
      </c>
      <c r="H44" s="4" t="str">
        <f>VLOOKUP(A44,Totaal!$A$2:$H$1359,8,FALSE)</f>
        <v>Leuven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1157</v>
      </c>
      <c r="B45" s="4" t="str">
        <f>VLOOKUP(A45,Totaal!$A$2:$H$1359,2,FALSE)</f>
        <v>W06</v>
      </c>
      <c r="C45" s="4" t="str">
        <f>VLOOKUP(A45,Totaal!$A$2:$H$1359,3,FALSE)</f>
        <v>REC</v>
      </c>
      <c r="D45" s="8">
        <f>VLOOKUP(A45,Totaal!$A$2:$H$1359,4,FALSE)</f>
        <v>43401</v>
      </c>
      <c r="E45" s="9">
        <f>VLOOKUP(A45,Totaal!$A$2:$H$1359,5,FALSE)</f>
        <v>0.80208333333333337</v>
      </c>
      <c r="F45" s="4" t="str">
        <f>VLOOKUP(A45,Totaal!$A$2:$H$1359,6,FALSE)</f>
        <v>Liedekerke Lions Blue</v>
      </c>
      <c r="G45" s="4" t="str">
        <f>VLOOKUP(A45,Totaal!$A$2:$H$1359,7,FALSE)</f>
        <v>Chiefs Leuven</v>
      </c>
      <c r="H45" s="4" t="str">
        <f>VLOOKUP(A45,Totaal!$A$2:$H$1359,8,FALSE)</f>
        <v>Liedekerke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753</v>
      </c>
      <c r="B46" s="4" t="str">
        <f>VLOOKUP(A46,Totaal!$A$2:$H$1359,2,FALSE)</f>
        <v>W07</v>
      </c>
      <c r="C46" s="4" t="str">
        <f>VLOOKUP(A46,Totaal!$A$2:$H$1359,3,FALSE)</f>
        <v>D2</v>
      </c>
      <c r="D46" s="8">
        <f>VLOOKUP(A46,Totaal!$A$2:$H$1359,4,FALSE)</f>
        <v>43407</v>
      </c>
      <c r="E46" s="9">
        <f>VLOOKUP(A46,Totaal!$A$2:$H$1359,5,FALSE)</f>
        <v>0.8125</v>
      </c>
      <c r="F46" s="4" t="str">
        <f>VLOOKUP(A46,Totaal!$A$2:$H$1359,6,FALSE)</f>
        <v>Chiefs Leuven</v>
      </c>
      <c r="G46" s="4" t="str">
        <f>VLOOKUP(A46,Totaal!$A$2:$H$1359,7,FALSE)</f>
        <v>Coldplay Sharks</v>
      </c>
      <c r="H46" s="4" t="str">
        <f>VLOOKUP(A46,Totaal!$A$2:$H$1359,8,FALSE)</f>
        <v>Leuven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1044</v>
      </c>
      <c r="B47" s="4" t="str">
        <f>VLOOKUP(A47,Totaal!$A$2:$H$1359,2,FALSE)</f>
        <v>W07</v>
      </c>
      <c r="C47" s="4" t="str">
        <f>VLOOKUP(A47,Totaal!$A$2:$H$1359,3,FALSE)</f>
        <v>U12</v>
      </c>
      <c r="D47" s="8">
        <f>VLOOKUP(A47,Totaal!$A$2:$H$1359,4,FALSE)</f>
        <v>43407</v>
      </c>
      <c r="E47" s="9">
        <f>VLOOKUP(A47,Totaal!$A$2:$H$1359,5,FALSE)</f>
        <v>0.40277777777777779</v>
      </c>
      <c r="F47" s="4" t="str">
        <f>VLOOKUP(A47,Totaal!$A$2:$H$1359,6,FALSE)</f>
        <v>Chiefs Leuven B</v>
      </c>
      <c r="G47" s="4" t="str">
        <f>VLOOKUP(A47,Totaal!$A$2:$H$1359,7,FALSE)</f>
        <v>The Jets Gullegem</v>
      </c>
      <c r="H47" s="4" t="str">
        <f>VLOOKUP(A47,Totaal!$A$2:$H$1359,8,FALSE)</f>
        <v>Leuven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937</v>
      </c>
      <c r="B48" s="4" t="str">
        <f>VLOOKUP(A48,Totaal!$A$2:$H$1359,2,FALSE)</f>
        <v>W07</v>
      </c>
      <c r="C48" s="4" t="str">
        <f>VLOOKUP(A48,Totaal!$A$2:$H$1359,3,FALSE)</f>
        <v>U14</v>
      </c>
      <c r="D48" s="8">
        <f>VLOOKUP(A48,Totaal!$A$2:$H$1359,4,FALSE)</f>
        <v>43407</v>
      </c>
      <c r="E48" s="9">
        <f>VLOOKUP(A48,Totaal!$A$2:$H$1359,5,FALSE)</f>
        <v>0.73263888888888884</v>
      </c>
      <c r="F48" s="4" t="str">
        <f>VLOOKUP(A48,Totaal!$A$2:$H$1359,6,FALSE)</f>
        <v>Chiefs Leuven B</v>
      </c>
      <c r="G48" s="4" t="str">
        <f>VLOOKUP(A48,Totaal!$A$2:$H$1359,7,FALSE)</f>
        <v>Coldplay Sharks</v>
      </c>
      <c r="H48" s="4" t="str">
        <f>VLOOKUP(A48,Totaal!$A$2:$H$1359,8,FALSE)</f>
        <v>Leuven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19</v>
      </c>
      <c r="B49" s="4" t="str">
        <f>VLOOKUP(A49,Totaal!$A$2:$H$1359,2,FALSE)</f>
        <v>W07</v>
      </c>
      <c r="C49" s="4" t="str">
        <f>VLOOKUP(A49,Totaal!$A$2:$H$1359,3,FALSE)</f>
        <v>BNL</v>
      </c>
      <c r="D49" s="8">
        <f>VLOOKUP(A49,Totaal!$A$2:$H$1359,4,FALSE)</f>
        <v>43407</v>
      </c>
      <c r="E49" s="9">
        <f>VLOOKUP(A49,Totaal!$A$2:$H$1359,5,FALSE)</f>
        <v>0.82291666666666663</v>
      </c>
      <c r="F49" s="4" t="str">
        <f>VLOOKUP(A49,Totaal!$A$2:$H$1359,6,FALSE)</f>
        <v>Mechelen Golden Sharks</v>
      </c>
      <c r="G49" s="4" t="str">
        <f>VLOOKUP(A49,Totaal!$A$2:$H$1359,7,FALSE)</f>
        <v>Chiefs Leuven</v>
      </c>
      <c r="H49" s="4" t="str">
        <f>VLOOKUP(A49,Totaal!$A$2:$H$1359,8,FALSE)</f>
        <v>Mechelen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593</v>
      </c>
      <c r="B50" s="4" t="str">
        <f>VLOOKUP(A50,Totaal!$A$2:$H$1359,2,FALSE)</f>
        <v>W07</v>
      </c>
      <c r="C50" s="4" t="str">
        <f>VLOOKUP(A50,Totaal!$A$2:$H$1359,3,FALSE)</f>
        <v>U19</v>
      </c>
      <c r="D50" s="8">
        <f>VLOOKUP(A50,Totaal!$A$2:$H$1359,4,FALSE)</f>
        <v>43407</v>
      </c>
      <c r="E50" s="9">
        <f>VLOOKUP(A50,Totaal!$A$2:$H$1359,5,FALSE)</f>
        <v>0.72916666666666663</v>
      </c>
      <c r="F50" s="4" t="str">
        <f>VLOOKUP(A50,Totaal!$A$2:$H$1359,6,FALSE)</f>
        <v>The Jets Gullegem</v>
      </c>
      <c r="G50" s="4" t="str">
        <f>VLOOKUP(A50,Totaal!$A$2:$H$1359,7,FALSE)</f>
        <v>Chiefs Leuven</v>
      </c>
      <c r="H50" s="4" t="str">
        <f>VLOOKUP(A50,Totaal!$A$2:$H$1359,8,FALSE)</f>
        <v>Gullegem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136</v>
      </c>
      <c r="B51" s="4" t="str">
        <f>VLOOKUP(A51,Totaal!$A$2:$H$1359,2,FALSE)</f>
        <v>W07</v>
      </c>
      <c r="C51" s="4" t="str">
        <f>VLOOKUP(A51,Totaal!$A$2:$H$1359,3,FALSE)</f>
        <v>BNL</v>
      </c>
      <c r="D51" s="8">
        <f>VLOOKUP(A51,Totaal!$A$2:$H$1359,4,FALSE)</f>
        <v>43408</v>
      </c>
      <c r="E51" s="9">
        <f>VLOOKUP(A51,Totaal!$A$2:$H$1359,5,FALSE)</f>
        <v>0.76041666666666663</v>
      </c>
      <c r="F51" s="4" t="str">
        <f>VLOOKUP(A51,Totaal!$A$2:$H$1359,6,FALSE)</f>
        <v>Chiefs Leuven</v>
      </c>
      <c r="G51" s="4" t="str">
        <f>VLOOKUP(A51,Totaal!$A$2:$H$1359,7,FALSE)</f>
        <v>Era Renomar HYC Herentals</v>
      </c>
      <c r="H51" s="4" t="str">
        <f>VLOOKUP(A51,Totaal!$A$2:$H$1359,8,FALSE)</f>
        <v>Leuven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1135</v>
      </c>
      <c r="B52" s="4" t="str">
        <f>VLOOKUP(A52,Totaal!$A$2:$H$1359,2,FALSE)</f>
        <v>W07</v>
      </c>
      <c r="C52" s="4" t="str">
        <f>VLOOKUP(A52,Totaal!$A$2:$H$1359,3,FALSE)</f>
        <v>REC</v>
      </c>
      <c r="D52" s="8">
        <f>VLOOKUP(A52,Totaal!$A$2:$H$1359,4,FALSE)</f>
        <v>43408</v>
      </c>
      <c r="E52" s="9">
        <f>VLOOKUP(A52,Totaal!$A$2:$H$1359,5,FALSE)</f>
        <v>0.86805555555555558</v>
      </c>
      <c r="F52" s="4" t="str">
        <f>VLOOKUP(A52,Totaal!$A$2:$H$1359,6,FALSE)</f>
        <v>Chiefs Leuven</v>
      </c>
      <c r="G52" s="4" t="str">
        <f>VLOOKUP(A52,Totaal!$A$2:$H$1359,7,FALSE)</f>
        <v>Bulldogs Liège Ladies</v>
      </c>
      <c r="H52" s="4" t="str">
        <f>VLOOKUP(A52,Totaal!$A$2:$H$1359,8,FALSE)</f>
        <v>Leuven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448</v>
      </c>
      <c r="B53" s="4" t="str">
        <f>VLOOKUP(A53,Totaal!$A$2:$H$1359,2,FALSE)</f>
        <v>W08</v>
      </c>
      <c r="C53" s="4" t="str">
        <f>VLOOKUP(A53,Totaal!$A$2:$H$1359,3,FALSE)</f>
        <v>D1</v>
      </c>
      <c r="D53" s="8">
        <f>VLOOKUP(A53,Totaal!$A$2:$H$1359,4,FALSE)</f>
        <v>43414</v>
      </c>
      <c r="E53" s="9">
        <f>VLOOKUP(A53,Totaal!$A$2:$H$1359,5,FALSE)</f>
        <v>0.8125</v>
      </c>
      <c r="F53" s="4" t="str">
        <f>VLOOKUP(A53,Totaal!$A$2:$H$1359,6,FALSE)</f>
        <v>Chiefs Leuven</v>
      </c>
      <c r="G53" s="4" t="str">
        <f>VLOOKUP(A53,Totaal!$A$2:$H$1359,7,FALSE)</f>
        <v>HYC Toekomstteam</v>
      </c>
      <c r="H53" s="4" t="str">
        <f>VLOOKUP(A53,Totaal!$A$2:$H$1359,8,FALSE)</f>
        <v>Leuven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1036</v>
      </c>
      <c r="B54" s="4" t="str">
        <f>VLOOKUP(A54,Totaal!$A$2:$H$1359,2,FALSE)</f>
        <v>W08</v>
      </c>
      <c r="C54" s="4" t="str">
        <f>VLOOKUP(A54,Totaal!$A$2:$H$1359,3,FALSE)</f>
        <v>U12</v>
      </c>
      <c r="D54" s="8">
        <f>VLOOKUP(A54,Totaal!$A$2:$H$1359,4,FALSE)</f>
        <v>43414</v>
      </c>
      <c r="E54" s="9">
        <f>VLOOKUP(A54,Totaal!$A$2:$H$1359,5,FALSE)</f>
        <v>0.73263888888888884</v>
      </c>
      <c r="F54" s="4" t="str">
        <f>VLOOKUP(A54,Totaal!$A$2:$H$1359,6,FALSE)</f>
        <v>Chiefs Leuven A</v>
      </c>
      <c r="G54" s="4" t="str">
        <f>VLOOKUP(A54,Totaal!$A$2:$H$1359,7,FALSE)</f>
        <v>HYC Herentals</v>
      </c>
      <c r="H54" s="4" t="str">
        <f>VLOOKUP(A54,Totaal!$A$2:$H$1359,8,FALSE)</f>
        <v>Leuven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933</v>
      </c>
      <c r="B55" s="4" t="str">
        <f>VLOOKUP(A55,Totaal!$A$2:$H$1359,2,FALSE)</f>
        <v>W08</v>
      </c>
      <c r="C55" s="4" t="str">
        <f>VLOOKUP(A55,Totaal!$A$2:$H$1359,3,FALSE)</f>
        <v>U14</v>
      </c>
      <c r="D55" s="8">
        <f>VLOOKUP(A55,Totaal!$A$2:$H$1359,4,FALSE)</f>
        <v>43414</v>
      </c>
      <c r="E55" s="9">
        <f>VLOOKUP(A55,Totaal!$A$2:$H$1359,5,FALSE)</f>
        <v>0.40277777777777779</v>
      </c>
      <c r="F55" s="4" t="str">
        <f>VLOOKUP(A55,Totaal!$A$2:$H$1359,6,FALSE)</f>
        <v>Chiefs Leuven A</v>
      </c>
      <c r="G55" s="4" t="str">
        <f>VLOOKUP(A55,Totaal!$A$2:$H$1359,7,FALSE)</f>
        <v>Chiefs Leuven B</v>
      </c>
      <c r="H55" s="4" t="str">
        <f>VLOOKUP(A55,Totaal!$A$2:$H$1359,8,FALSE)</f>
        <v>Leuven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842</v>
      </c>
      <c r="B56" s="4" t="str">
        <f>VLOOKUP(A56,Totaal!$A$2:$H$1359,2,FALSE)</f>
        <v>W08</v>
      </c>
      <c r="C56" s="4" t="str">
        <f>VLOOKUP(A56,Totaal!$A$2:$H$1359,3,FALSE)</f>
        <v>U16</v>
      </c>
      <c r="D56" s="8">
        <f>VLOOKUP(A56,Totaal!$A$2:$H$1359,4,FALSE)</f>
        <v>43414</v>
      </c>
      <c r="E56" s="9">
        <f>VLOOKUP(A56,Totaal!$A$2:$H$1359,5,FALSE)</f>
        <v>0.47916666666666669</v>
      </c>
      <c r="F56" s="4" t="str">
        <f>VLOOKUP(A56,Totaal!$A$2:$H$1359,6,FALSE)</f>
        <v>Chiefs Leuven</v>
      </c>
      <c r="G56" s="4" t="str">
        <f>VLOOKUP(A56,Totaal!$A$2:$H$1359,7,FALSE)</f>
        <v>Coldplay Sharks B</v>
      </c>
      <c r="H56" s="4" t="str">
        <f>VLOOKUP(A56,Totaal!$A$2:$H$1359,8,FALSE)</f>
        <v>Leuven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175</v>
      </c>
      <c r="B57" s="4" t="str">
        <f>VLOOKUP(A57,Totaal!$A$2:$H$1359,2,FALSE)</f>
        <v>W08</v>
      </c>
      <c r="C57" s="4" t="str">
        <f>VLOOKUP(A57,Totaal!$A$2:$H$1359,3,FALSE)</f>
        <v>BNL</v>
      </c>
      <c r="D57" s="8">
        <f>VLOOKUP(A57,Totaal!$A$2:$H$1359,4,FALSE)</f>
        <v>43414</v>
      </c>
      <c r="E57" s="9">
        <f>VLOOKUP(A57,Totaal!$A$2:$H$1359,5,FALSE)</f>
        <v>0.78125</v>
      </c>
      <c r="F57" s="4" t="str">
        <f>VLOOKUP(A57,Totaal!$A$2:$H$1359,6,FALSE)</f>
        <v>Bulldogs Liège</v>
      </c>
      <c r="G57" s="4" t="str">
        <f>VLOOKUP(A57,Totaal!$A$2:$H$1359,7,FALSE)</f>
        <v>Chiefs Leuven</v>
      </c>
      <c r="H57" s="4" t="str">
        <f>VLOOKUP(A57,Totaal!$A$2:$H$1359,8,FALSE)</f>
        <v>Luik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711</v>
      </c>
      <c r="B58" s="4" t="str">
        <f>VLOOKUP(A58,Totaal!$A$2:$H$1359,2,FALSE)</f>
        <v>W08</v>
      </c>
      <c r="C58" s="4" t="str">
        <f>VLOOKUP(A58,Totaal!$A$2:$H$1359,3,FALSE)</f>
        <v>D2</v>
      </c>
      <c r="D58" s="8">
        <f>VLOOKUP(A58,Totaal!$A$2:$H$1359,4,FALSE)</f>
        <v>43414</v>
      </c>
      <c r="E58" s="9">
        <f>VLOOKUP(A58,Totaal!$A$2:$H$1359,5,FALSE)</f>
        <v>0.45833333333333331</v>
      </c>
      <c r="F58" s="4" t="str">
        <f>VLOOKUP(A58,Totaal!$A$2:$H$1359,6,FALSE)</f>
        <v>Eisberen Heist</v>
      </c>
      <c r="G58" s="4" t="str">
        <f>VLOOKUP(A58,Totaal!$A$2:$H$1359,7,FALSE)</f>
        <v>Chiefs Leuven</v>
      </c>
      <c r="H58" s="4" t="str">
        <f>VLOOKUP(A58,Totaal!$A$2:$H$1359,8,FALSE)</f>
        <v>Heist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1210</v>
      </c>
      <c r="B59" s="4" t="str">
        <f>VLOOKUP(A59,Totaal!$A$2:$H$1359,2,FALSE)</f>
        <v>W08</v>
      </c>
      <c r="C59" s="4" t="str">
        <f>VLOOKUP(A59,Totaal!$A$2:$H$1359,3,FALSE)</f>
        <v>REC</v>
      </c>
      <c r="D59" s="8">
        <f>VLOOKUP(A59,Totaal!$A$2:$H$1359,4,FALSE)</f>
        <v>43414</v>
      </c>
      <c r="E59" s="9">
        <f>VLOOKUP(A59,Totaal!$A$2:$H$1359,5,FALSE)</f>
        <v>0.375</v>
      </c>
      <c r="F59" s="4" t="str">
        <f>VLOOKUP(A59,Totaal!$A$2:$H$1359,6,FALSE)</f>
        <v>Hitmen Heist</v>
      </c>
      <c r="G59" s="4" t="str">
        <f>VLOOKUP(A59,Totaal!$A$2:$H$1359,7,FALSE)</f>
        <v>Chiefs Leuven</v>
      </c>
      <c r="H59" s="4" t="str">
        <f>VLOOKUP(A59,Totaal!$A$2:$H$1359,8,FALSE)</f>
        <v>Heist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933</v>
      </c>
      <c r="B60" s="4" t="str">
        <f>VLOOKUP(A60,Totaal!$A$2:$H$1359,2,FALSE)</f>
        <v>W08</v>
      </c>
      <c r="C60" s="4" t="str">
        <f>VLOOKUP(A60,Totaal!$A$2:$H$1359,3,FALSE)</f>
        <v>U14</v>
      </c>
      <c r="D60" s="8">
        <f>VLOOKUP(A60,Totaal!$A$2:$H$1359,4,FALSE)</f>
        <v>43414</v>
      </c>
      <c r="E60" s="9">
        <f>VLOOKUP(A60,Totaal!$A$2:$H$1359,5,FALSE)</f>
        <v>0.40277777777777779</v>
      </c>
      <c r="F60" s="4" t="str">
        <f>VLOOKUP(A60,Totaal!$A$2:$H$1359,6,FALSE)</f>
        <v>Chiefs Leuven A</v>
      </c>
      <c r="G60" s="4" t="str">
        <f>VLOOKUP(A60,Totaal!$A$2:$H$1359,7,FALSE)</f>
        <v>Chiefs Leuven B</v>
      </c>
      <c r="H60" s="4" t="str">
        <f>VLOOKUP(A60,Totaal!$A$2:$H$1359,8,FALSE)</f>
        <v>Leuven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583</v>
      </c>
      <c r="B61" s="4" t="str">
        <f>VLOOKUP(A61,Totaal!$A$2:$H$1359,2,FALSE)</f>
        <v>W08</v>
      </c>
      <c r="C61" s="4" t="str">
        <f>VLOOKUP(A61,Totaal!$A$2:$H$1359,3,FALSE)</f>
        <v>U19</v>
      </c>
      <c r="D61" s="8">
        <f>VLOOKUP(A61,Totaal!$A$2:$H$1359,4,FALSE)</f>
        <v>43414</v>
      </c>
      <c r="E61" s="9">
        <f>VLOOKUP(A61,Totaal!$A$2:$H$1359,5,FALSE)</f>
        <v>0.86458333333333337</v>
      </c>
      <c r="F61" s="4" t="str">
        <f>VLOOKUP(A61,Totaal!$A$2:$H$1359,6,FALSE)</f>
        <v>Coldplay Sharks</v>
      </c>
      <c r="G61" s="4" t="str">
        <f>VLOOKUP(A61,Totaal!$A$2:$H$1359,7,FALSE)</f>
        <v>Chiefs Leuven</v>
      </c>
      <c r="H61" s="4" t="str">
        <f>VLOOKUP(A61,Totaal!$A$2:$H$1359,8,FALSE)</f>
        <v>Mechelen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162</v>
      </c>
      <c r="B62" s="4" t="str">
        <f>VLOOKUP(A62,Totaal!$A$2:$H$1359,2,FALSE)</f>
        <v>W08</v>
      </c>
      <c r="C62" s="4" t="str">
        <f>VLOOKUP(A62,Totaal!$A$2:$H$1359,3,FALSE)</f>
        <v>BNL</v>
      </c>
      <c r="D62" s="8">
        <f>VLOOKUP(A62,Totaal!$A$2:$H$1359,4,FALSE)</f>
        <v>43415</v>
      </c>
      <c r="E62" s="9">
        <f>VLOOKUP(A62,Totaal!$A$2:$H$1359,5,FALSE)</f>
        <v>0.76041666666666663</v>
      </c>
      <c r="F62" s="4" t="str">
        <f>VLOOKUP(A62,Totaal!$A$2:$H$1359,6,FALSE)</f>
        <v>Chiefs Leuven</v>
      </c>
      <c r="G62" s="4" t="str">
        <f>VLOOKUP(A62,Totaal!$A$2:$H$1359,7,FALSE)</f>
        <v>Hijs Hokij Den Haag</v>
      </c>
      <c r="H62" s="4" t="str">
        <f>VLOOKUP(A62,Totaal!$A$2:$H$1359,8,FALSE)</f>
        <v>Leuven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678</v>
      </c>
      <c r="B63" s="4" t="str">
        <f>VLOOKUP(A63,Totaal!$A$2:$H$1359,2,FALSE)</f>
        <v>W09</v>
      </c>
      <c r="C63" s="4" t="str">
        <f>VLOOKUP(A63,Totaal!$A$2:$H$1359,3,FALSE)</f>
        <v>D2</v>
      </c>
      <c r="D63" s="8">
        <f>VLOOKUP(A63,Totaal!$A$2:$H$1359,4,FALSE)</f>
        <v>43420</v>
      </c>
      <c r="E63" s="9">
        <f>VLOOKUP(A63,Totaal!$A$2:$H$1359,5,FALSE)</f>
        <v>0.88541666666666663</v>
      </c>
      <c r="F63" s="4" t="str">
        <f>VLOOKUP(A63,Totaal!$A$2:$H$1359,6,FALSE)</f>
        <v>HYC New Stars</v>
      </c>
      <c r="G63" s="4" t="str">
        <f>VLOOKUP(A63,Totaal!$A$2:$H$1359,7,FALSE)</f>
        <v>Chiefs Leuven</v>
      </c>
      <c r="H63" s="4" t="str">
        <f>VLOOKUP(A63,Totaal!$A$2:$H$1359,8,FALSE)</f>
        <v>Herentals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161</v>
      </c>
      <c r="B64" s="4" t="str">
        <f>VLOOKUP(A64,Totaal!$A$2:$H$1359,2,FALSE)</f>
        <v>W09</v>
      </c>
      <c r="C64" s="4" t="str">
        <f>VLOOKUP(A64,Totaal!$A$2:$H$1359,3,FALSE)</f>
        <v>BNL</v>
      </c>
      <c r="D64" s="8">
        <f>VLOOKUP(A64,Totaal!$A$2:$H$1359,4,FALSE)</f>
        <v>43421</v>
      </c>
      <c r="E64" s="9">
        <f>VLOOKUP(A64,Totaal!$A$2:$H$1359,5,FALSE)</f>
        <v>0.85416666666666663</v>
      </c>
      <c r="F64" s="4" t="str">
        <f>VLOOKUP(A64,Totaal!$A$2:$H$1359,6,FALSE)</f>
        <v>Microz Eaters Limburg</v>
      </c>
      <c r="G64" s="4" t="str">
        <f>VLOOKUP(A64,Totaal!$A$2:$H$1359,7,FALSE)</f>
        <v>Chiefs Leuven</v>
      </c>
      <c r="H64" s="4" t="str">
        <f>VLOOKUP(A64,Totaal!$A$2:$H$1359,8,FALSE)</f>
        <v>Geleen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404</v>
      </c>
      <c r="B65" s="4" t="str">
        <f>VLOOKUP(A65,Totaal!$A$2:$H$1359,2,FALSE)</f>
        <v>W09</v>
      </c>
      <c r="C65" s="4" t="str">
        <f>VLOOKUP(A65,Totaal!$A$2:$H$1359,3,FALSE)</f>
        <v>D1</v>
      </c>
      <c r="D65" s="8">
        <f>VLOOKUP(A65,Totaal!$A$2:$H$1359,4,FALSE)</f>
        <v>43421</v>
      </c>
      <c r="E65" s="9">
        <f>VLOOKUP(A65,Totaal!$A$2:$H$1359,5,FALSE)</f>
        <v>0.85416666666666663</v>
      </c>
      <c r="F65" s="4" t="str">
        <f>VLOOKUP(A65,Totaal!$A$2:$H$1359,6,FALSE)</f>
        <v>Turnhout Tigers</v>
      </c>
      <c r="G65" s="4" t="str">
        <f>VLOOKUP(A65,Totaal!$A$2:$H$1359,7,FALSE)</f>
        <v>Chiefs Leuven</v>
      </c>
      <c r="H65" s="4" t="str">
        <f>VLOOKUP(A65,Totaal!$A$2:$H$1359,8,FALSE)</f>
        <v>Turnhout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1198</v>
      </c>
      <c r="B66" s="4" t="str">
        <f>VLOOKUP(A66,Totaal!$A$2:$H$1359,2,FALSE)</f>
        <v>W09</v>
      </c>
      <c r="C66" s="4" t="str">
        <f>VLOOKUP(A66,Totaal!$A$2:$H$1359,3,FALSE)</f>
        <v>REC</v>
      </c>
      <c r="D66" s="8">
        <f>VLOOKUP(A66,Totaal!$A$2:$H$1359,4,FALSE)</f>
        <v>43421</v>
      </c>
      <c r="E66" s="9">
        <f>VLOOKUP(A66,Totaal!$A$2:$H$1359,5,FALSE)</f>
        <v>0.90277777777777779</v>
      </c>
      <c r="F66" s="4" t="str">
        <f>VLOOKUP(A66,Totaal!$A$2:$H$1359,6,FALSE)</f>
        <v>Brussels Trouts</v>
      </c>
      <c r="G66" s="4" t="str">
        <f>VLOOKUP(A66,Totaal!$A$2:$H$1359,7,FALSE)</f>
        <v>Chiefs Leuven</v>
      </c>
      <c r="H66" s="4" t="str">
        <f>VLOOKUP(A66,Totaal!$A$2:$H$1359,8,FALSE)</f>
        <v>Leuven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1012</v>
      </c>
      <c r="B67" s="4" t="str">
        <f>VLOOKUP(A67,Totaal!$A$2:$H$1359,2,FALSE)</f>
        <v>W09</v>
      </c>
      <c r="C67" s="4" t="str">
        <f>VLOOKUP(A67,Totaal!$A$2:$H$1359,3,FALSE)</f>
        <v>U12</v>
      </c>
      <c r="D67" s="8">
        <f>VLOOKUP(A67,Totaal!$A$2:$H$1359,4,FALSE)</f>
        <v>43421</v>
      </c>
      <c r="E67" s="9">
        <f>VLOOKUP(A67,Totaal!$A$2:$H$1359,5,FALSE)</f>
        <v>0.375</v>
      </c>
      <c r="F67" s="4" t="str">
        <f>VLOOKUP(A67,Totaal!$A$2:$H$1359,6,FALSE)</f>
        <v>Bulldogs Liège</v>
      </c>
      <c r="G67" s="4" t="str">
        <f>VLOOKUP(A67,Totaal!$A$2:$H$1359,7,FALSE)</f>
        <v>Chiefs Leuven A</v>
      </c>
      <c r="H67" s="4" t="str">
        <f>VLOOKUP(A67,Totaal!$A$2:$H$1359,8,FALSE)</f>
        <v>Luik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1086</v>
      </c>
      <c r="B68" s="4" t="str">
        <f>VLOOKUP(A68,Totaal!$A$2:$H$1359,2,FALSE)</f>
        <v>W09</v>
      </c>
      <c r="C68" s="4" t="str">
        <f>VLOOKUP(A68,Totaal!$A$2:$H$1359,3,FALSE)</f>
        <v>U12</v>
      </c>
      <c r="D68" s="8">
        <f>VLOOKUP(A68,Totaal!$A$2:$H$1359,4,FALSE)</f>
        <v>43421</v>
      </c>
      <c r="E68" s="9">
        <f>VLOOKUP(A68,Totaal!$A$2:$H$1359,5,FALSE)</f>
        <v>0.40277777777777779</v>
      </c>
      <c r="F68" s="4" t="str">
        <f>VLOOKUP(A68,Totaal!$A$2:$H$1359,6,FALSE)</f>
        <v>HYC Herentals</v>
      </c>
      <c r="G68" s="4" t="str">
        <f>VLOOKUP(A68,Totaal!$A$2:$H$1359,7,FALSE)</f>
        <v>Chiefs Leuven B</v>
      </c>
      <c r="H68" s="4" t="str">
        <f>VLOOKUP(A68,Totaal!$A$2:$H$1359,8,FALSE)</f>
        <v>Herentals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562</v>
      </c>
      <c r="B69" s="4" t="str">
        <f>VLOOKUP(A69,Totaal!$A$2:$H$1359,2,FALSE)</f>
        <v>W09</v>
      </c>
      <c r="C69" s="4" t="str">
        <f>VLOOKUP(A69,Totaal!$A$2:$H$1359,3,FALSE)</f>
        <v>U19</v>
      </c>
      <c r="D69" s="8">
        <f>VLOOKUP(A69,Totaal!$A$2:$H$1359,4,FALSE)</f>
        <v>43421</v>
      </c>
      <c r="E69" s="9">
        <f>VLOOKUP(A69,Totaal!$A$2:$H$1359,5,FALSE)</f>
        <v>0.85416666666666663</v>
      </c>
      <c r="F69" s="4" t="str">
        <f>VLOOKUP(A69,Totaal!$A$2:$H$1359,6,FALSE)</f>
        <v>Antwerp Phantoms</v>
      </c>
      <c r="G69" s="4" t="str">
        <f>VLOOKUP(A69,Totaal!$A$2:$H$1359,7,FALSE)</f>
        <v>Chiefs Leuven</v>
      </c>
      <c r="H69" s="4" t="str">
        <f>VLOOKUP(A69,Totaal!$A$2:$H$1359,8,FALSE)</f>
        <v>Antwerpen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110</v>
      </c>
      <c r="B70" s="4" t="str">
        <f>VLOOKUP(A70,Totaal!$A$2:$H$1359,2,FALSE)</f>
        <v>W09</v>
      </c>
      <c r="C70" s="4" t="str">
        <f>VLOOKUP(A70,Totaal!$A$2:$H$1359,3,FALSE)</f>
        <v>BNL</v>
      </c>
      <c r="D70" s="8">
        <f>VLOOKUP(A70,Totaal!$A$2:$H$1359,4,FALSE)</f>
        <v>43422</v>
      </c>
      <c r="E70" s="9">
        <f>VLOOKUP(A70,Totaal!$A$2:$H$1359,5,FALSE)</f>
        <v>0.76041666666666663</v>
      </c>
      <c r="F70" s="4" t="str">
        <f>VLOOKUP(A70,Totaal!$A$2:$H$1359,6,FALSE)</f>
        <v>Chiefs Leuven</v>
      </c>
      <c r="G70" s="4" t="str">
        <f>VLOOKUP(A70,Totaal!$A$2:$H$1359,7,FALSE)</f>
        <v>Mechelen Golden Sharks</v>
      </c>
      <c r="H70" s="4" t="str">
        <f>VLOOKUP(A70,Totaal!$A$2:$H$1359,8,FALSE)</f>
        <v>Leuven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922</v>
      </c>
      <c r="B71" s="4" t="str">
        <f>VLOOKUP(A71,Totaal!$A$2:$H$1359,2,FALSE)</f>
        <v>W09</v>
      </c>
      <c r="C71" s="4" t="str">
        <f>VLOOKUP(A71,Totaal!$A$2:$H$1359,3,FALSE)</f>
        <v>U14</v>
      </c>
      <c r="D71" s="8">
        <f>VLOOKUP(A71,Totaal!$A$2:$H$1359,4,FALSE)</f>
        <v>43422</v>
      </c>
      <c r="E71" s="9">
        <f>VLOOKUP(A71,Totaal!$A$2:$H$1359,5,FALSE)</f>
        <v>0.52083333333333337</v>
      </c>
      <c r="F71" s="4" t="str">
        <f>VLOOKUP(A71,Totaal!$A$2:$H$1359,6,FALSE)</f>
        <v>Antwerp Phantoms</v>
      </c>
      <c r="G71" s="4" t="str">
        <f>VLOOKUP(A71,Totaal!$A$2:$H$1359,7,FALSE)</f>
        <v>Chiefs Leuven B</v>
      </c>
      <c r="H71" s="4" t="str">
        <f>VLOOKUP(A71,Totaal!$A$2:$H$1359,8,FALSE)</f>
        <v>Antwerpen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1037</v>
      </c>
      <c r="B72" s="4" t="str">
        <f>VLOOKUP(A72,Totaal!$A$2:$H$1359,2,FALSE)</f>
        <v>W10</v>
      </c>
      <c r="C72" s="4" t="str">
        <f>VLOOKUP(A72,Totaal!$A$2:$H$1359,3,FALSE)</f>
        <v>U12</v>
      </c>
      <c r="D72" s="8">
        <f>VLOOKUP(A72,Totaal!$A$2:$H$1359,4,FALSE)</f>
        <v>43428</v>
      </c>
      <c r="E72" s="9">
        <f>VLOOKUP(A72,Totaal!$A$2:$H$1359,5,FALSE)</f>
        <v>0.40277777777777779</v>
      </c>
      <c r="F72" s="4" t="str">
        <f>VLOOKUP(A72,Totaal!$A$2:$H$1359,6,FALSE)</f>
        <v>Chiefs Leuven B</v>
      </c>
      <c r="G72" s="4" t="str">
        <f>VLOOKUP(A72,Totaal!$A$2:$H$1359,7,FALSE)</f>
        <v>Turnhout Tigers</v>
      </c>
      <c r="H72" s="4" t="str">
        <f>VLOOKUP(A72,Totaal!$A$2:$H$1359,8,FALSE)</f>
        <v>Leuven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32</v>
      </c>
      <c r="B73" s="4" t="str">
        <f>VLOOKUP(A73,Totaal!$A$2:$H$1359,2,FALSE)</f>
        <v>W10</v>
      </c>
      <c r="C73" s="4" t="str">
        <f>VLOOKUP(A73,Totaal!$A$2:$H$1359,3,FALSE)</f>
        <v>BNL</v>
      </c>
      <c r="D73" s="8">
        <f>VLOOKUP(A73,Totaal!$A$2:$H$1359,4,FALSE)</f>
        <v>43428</v>
      </c>
      <c r="E73" s="9">
        <f>VLOOKUP(A73,Totaal!$A$2:$H$1359,5,FALSE)</f>
        <v>0.75</v>
      </c>
      <c r="F73" s="4" t="str">
        <f>VLOOKUP(A73,Totaal!$A$2:$H$1359,6,FALSE)</f>
        <v>Amsterdam Tigers</v>
      </c>
      <c r="G73" s="4" t="str">
        <f>VLOOKUP(A73,Totaal!$A$2:$H$1359,7,FALSE)</f>
        <v>Chiefs Leuven</v>
      </c>
      <c r="H73" s="4" t="str">
        <f>VLOOKUP(A73,Totaal!$A$2:$H$1359,8,FALSE)</f>
        <v>Amsterdam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1067</v>
      </c>
      <c r="B74" s="4" t="str">
        <f>VLOOKUP(A74,Totaal!$A$2:$H$1359,2,FALSE)</f>
        <v>W10</v>
      </c>
      <c r="C74" s="4" t="str">
        <f>VLOOKUP(A74,Totaal!$A$2:$H$1359,3,FALSE)</f>
        <v>U12</v>
      </c>
      <c r="D74" s="8">
        <f>VLOOKUP(A74,Totaal!$A$2:$H$1359,4,FALSE)</f>
        <v>43428</v>
      </c>
      <c r="E74" s="9">
        <f>VLOOKUP(A74,Totaal!$A$2:$H$1359,5,FALSE)</f>
        <v>0.8125</v>
      </c>
      <c r="F74" s="4" t="str">
        <f>VLOOKUP(A74,Totaal!$A$2:$H$1359,6,FALSE)</f>
        <v>Charleroi Red Roosters</v>
      </c>
      <c r="G74" s="4" t="str">
        <f>VLOOKUP(A74,Totaal!$A$2:$H$1359,7,FALSE)</f>
        <v>Chiefs Leuven A</v>
      </c>
      <c r="H74" s="4" t="str">
        <f>VLOOKUP(A74,Totaal!$A$2:$H$1359,8,FALSE)</f>
        <v>Charleroi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588</v>
      </c>
      <c r="B75" s="4" t="str">
        <f>VLOOKUP(A75,Totaal!$A$2:$H$1359,2,FALSE)</f>
        <v>W10</v>
      </c>
      <c r="C75" s="4" t="str">
        <f>VLOOKUP(A75,Totaal!$A$2:$H$1359,3,FALSE)</f>
        <v>U19</v>
      </c>
      <c r="D75" s="8">
        <f>VLOOKUP(A75,Totaal!$A$2:$H$1359,4,FALSE)</f>
        <v>43428</v>
      </c>
      <c r="E75" s="9">
        <f>VLOOKUP(A75,Totaal!$A$2:$H$1359,5,FALSE)</f>
        <v>0.86458333333333337</v>
      </c>
      <c r="F75" s="4" t="str">
        <f>VLOOKUP(A75,Totaal!$A$2:$H$1359,6,FALSE)</f>
        <v>Coldplay Sharks</v>
      </c>
      <c r="G75" s="4" t="str">
        <f>VLOOKUP(A75,Totaal!$A$2:$H$1359,7,FALSE)</f>
        <v>Chiefs Leuven</v>
      </c>
      <c r="H75" s="4" t="str">
        <f>VLOOKUP(A75,Totaal!$A$2:$H$1359,8,FALSE)</f>
        <v>Mechelen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447</v>
      </c>
      <c r="B76" s="4" t="str">
        <f>VLOOKUP(A76,Totaal!$A$2:$H$1359,2,FALSE)</f>
        <v>W10</v>
      </c>
      <c r="C76" s="4" t="str">
        <f>VLOOKUP(A76,Totaal!$A$2:$H$1359,3,FALSE)</f>
        <v>D1</v>
      </c>
      <c r="D76" s="8">
        <f>VLOOKUP(A76,Totaal!$A$2:$H$1359,4,FALSE)</f>
        <v>43429</v>
      </c>
      <c r="E76" s="9">
        <f>VLOOKUP(A76,Totaal!$A$2:$H$1359,5,FALSE)</f>
        <v>0.74305555555555558</v>
      </c>
      <c r="F76" s="4" t="str">
        <f>VLOOKUP(A76,Totaal!$A$2:$H$1359,6,FALSE)</f>
        <v>Chiefs Leuven</v>
      </c>
      <c r="G76" s="4" t="str">
        <f>VLOOKUP(A76,Totaal!$A$2:$H$1359,7,FALSE)</f>
        <v>The Jets Gullegem</v>
      </c>
      <c r="H76" s="4" t="str">
        <f>VLOOKUP(A76,Totaal!$A$2:$H$1359,8,FALSE)</f>
        <v>Leuven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690</v>
      </c>
      <c r="B77" s="4" t="str">
        <f>VLOOKUP(A77,Totaal!$A$2:$H$1359,2,FALSE)</f>
        <v>W10</v>
      </c>
      <c r="C77" s="4" t="str">
        <f>VLOOKUP(A77,Totaal!$A$2:$H$1359,3,FALSE)</f>
        <v>D2</v>
      </c>
      <c r="D77" s="8">
        <f>VLOOKUP(A77,Totaal!$A$2:$H$1359,4,FALSE)</f>
        <v>43429</v>
      </c>
      <c r="E77" s="9">
        <f>VLOOKUP(A77,Totaal!$A$2:$H$1359,5,FALSE)</f>
        <v>0.83333333333333337</v>
      </c>
      <c r="F77" s="4" t="str">
        <f>VLOOKUP(A77,Totaal!$A$2:$H$1359,6,FALSE)</f>
        <v>Chiefs Leuven</v>
      </c>
      <c r="G77" s="4" t="str">
        <f>VLOOKUP(A77,Totaal!$A$2:$H$1359,7,FALSE)</f>
        <v>Antwerp Phantoms</v>
      </c>
      <c r="H77" s="4" t="str">
        <f>VLOOKUP(A77,Totaal!$A$2:$H$1359,8,FALSE)</f>
        <v>Leuven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1125</v>
      </c>
      <c r="B78" s="4" t="str">
        <f>VLOOKUP(A78,Totaal!$A$2:$H$1359,2,FALSE)</f>
        <v>W10</v>
      </c>
      <c r="C78" s="4" t="str">
        <f>VLOOKUP(A78,Totaal!$A$2:$H$1359,3,FALSE)</f>
        <v>REC</v>
      </c>
      <c r="D78" s="8">
        <f>VLOOKUP(A78,Totaal!$A$2:$H$1359,4,FALSE)</f>
        <v>43429</v>
      </c>
      <c r="E78" s="9">
        <f>VLOOKUP(A78,Totaal!$A$2:$H$1359,5,FALSE)</f>
        <v>0.85416666666666663</v>
      </c>
      <c r="F78" s="4" t="str">
        <f>VLOOKUP(A78,Totaal!$A$2:$H$1359,6,FALSE)</f>
        <v>Antwerp Phantoms A</v>
      </c>
      <c r="G78" s="4" t="str">
        <f>VLOOKUP(A78,Totaal!$A$2:$H$1359,7,FALSE)</f>
        <v>Chiefs Leuven</v>
      </c>
      <c r="H78" s="4" t="str">
        <f>VLOOKUP(A78,Totaal!$A$2:$H$1359,8,FALSE)</f>
        <v>Antwerpen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923</v>
      </c>
      <c r="B79" s="4" t="str">
        <f>VLOOKUP(A79,Totaal!$A$2:$H$1359,2,FALSE)</f>
        <v>W10</v>
      </c>
      <c r="C79" s="4" t="str">
        <f>VLOOKUP(A79,Totaal!$A$2:$H$1359,3,FALSE)</f>
        <v>U14</v>
      </c>
      <c r="D79" s="8">
        <f>VLOOKUP(A79,Totaal!$A$2:$H$1359,4,FALSE)</f>
        <v>43429</v>
      </c>
      <c r="E79" s="9">
        <f>VLOOKUP(A79,Totaal!$A$2:$H$1359,5,FALSE)</f>
        <v>0.52083333333333337</v>
      </c>
      <c r="F79" s="4" t="str">
        <f>VLOOKUP(A79,Totaal!$A$2:$H$1359,6,FALSE)</f>
        <v>Antwerp Phantoms</v>
      </c>
      <c r="G79" s="4" t="str">
        <f>VLOOKUP(A79,Totaal!$A$2:$H$1359,7,FALSE)</f>
        <v>Chiefs Leuven A</v>
      </c>
      <c r="H79" s="4" t="str">
        <f>VLOOKUP(A79,Totaal!$A$2:$H$1359,8,FALSE)</f>
        <v>Antwerpen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856</v>
      </c>
      <c r="B80" s="4" t="str">
        <f>VLOOKUP(A80,Totaal!$A$2:$H$1359,2,FALSE)</f>
        <v>W10</v>
      </c>
      <c r="C80" s="4" t="str">
        <f>VLOOKUP(A80,Totaal!$A$2:$H$1359,3,FALSE)</f>
        <v>U16</v>
      </c>
      <c r="D80" s="8">
        <f>VLOOKUP(A80,Totaal!$A$2:$H$1359,4,FALSE)</f>
        <v>43429</v>
      </c>
      <c r="E80" s="9">
        <f>VLOOKUP(A80,Totaal!$A$2:$H$1359,5,FALSE)</f>
        <v>0.8125</v>
      </c>
      <c r="F80" s="4" t="str">
        <f>VLOOKUP(A80,Totaal!$A$2:$H$1359,6,FALSE)</f>
        <v>Charleroi Red Roosters</v>
      </c>
      <c r="G80" s="4" t="str">
        <f>VLOOKUP(A80,Totaal!$A$2:$H$1359,7,FALSE)</f>
        <v>Chiefs Leuven</v>
      </c>
      <c r="H80" s="4" t="str">
        <f>VLOOKUP(A80,Totaal!$A$2:$H$1359,8,FALSE)</f>
        <v>Charleroi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505</v>
      </c>
      <c r="B81" s="4" t="str">
        <f>VLOOKUP(A81,Totaal!$A$2:$H$1359,2,FALSE)</f>
        <v>W11</v>
      </c>
      <c r="C81" s="4" t="str">
        <f>VLOOKUP(A81,Totaal!$A$2:$H$1359,3,FALSE)</f>
        <v>D1</v>
      </c>
      <c r="D81" s="8">
        <f>VLOOKUP(A81,Totaal!$A$2:$H$1359,4,FALSE)</f>
        <v>43434</v>
      </c>
      <c r="E81" s="9">
        <f>VLOOKUP(A81,Totaal!$A$2:$H$1359,5,FALSE)</f>
        <v>0.875</v>
      </c>
      <c r="F81" s="4" t="str">
        <f>VLOOKUP(A81,Totaal!$A$2:$H$1359,6,FALSE)</f>
        <v>Olympia Heist</v>
      </c>
      <c r="G81" s="4" t="str">
        <f>VLOOKUP(A81,Totaal!$A$2:$H$1359,7,FALSE)</f>
        <v>Chiefs Leuven</v>
      </c>
      <c r="H81" s="4" t="str">
        <f>VLOOKUP(A81,Totaal!$A$2:$H$1359,8,FALSE)</f>
        <v>Heist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1029</v>
      </c>
      <c r="B82" s="4" t="str">
        <f>VLOOKUP(A82,Totaal!$A$2:$H$1359,2,FALSE)</f>
        <v>W11</v>
      </c>
      <c r="C82" s="4" t="str">
        <f>VLOOKUP(A82,Totaal!$A$2:$H$1359,3,FALSE)</f>
        <v>U12</v>
      </c>
      <c r="D82" s="8">
        <f>VLOOKUP(A82,Totaal!$A$2:$H$1359,4,FALSE)</f>
        <v>43435</v>
      </c>
      <c r="E82" s="9">
        <f>VLOOKUP(A82,Totaal!$A$2:$H$1359,5,FALSE)</f>
        <v>0.40277777777777779</v>
      </c>
      <c r="F82" s="4" t="str">
        <f>VLOOKUP(A82,Totaal!$A$2:$H$1359,6,FALSE)</f>
        <v>Chiefs Leuven A</v>
      </c>
      <c r="G82" s="4" t="str">
        <f>VLOOKUP(A82,Totaal!$A$2:$H$1359,7,FALSE)</f>
        <v>Bulldogs Liège</v>
      </c>
      <c r="H82" s="4" t="str">
        <f>VLOOKUP(A82,Totaal!$A$2:$H$1359,8,FALSE)</f>
        <v>Leuven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828</v>
      </c>
      <c r="B83" s="4" t="str">
        <f>VLOOKUP(A83,Totaal!$A$2:$H$1359,2,FALSE)</f>
        <v>W11</v>
      </c>
      <c r="C83" s="4" t="str">
        <f>VLOOKUP(A83,Totaal!$A$2:$H$1359,3,FALSE)</f>
        <v>U16</v>
      </c>
      <c r="D83" s="8">
        <f>VLOOKUP(A83,Totaal!$A$2:$H$1359,4,FALSE)</f>
        <v>43435</v>
      </c>
      <c r="E83" s="9">
        <f>VLOOKUP(A83,Totaal!$A$2:$H$1359,5,FALSE)</f>
        <v>0.47916666666666669</v>
      </c>
      <c r="F83" s="4" t="str">
        <f>VLOOKUP(A83,Totaal!$A$2:$H$1359,6,FALSE)</f>
        <v>Chiefs Leuven</v>
      </c>
      <c r="G83" s="4" t="str">
        <f>VLOOKUP(A83,Totaal!$A$2:$H$1359,7,FALSE)</f>
        <v>Coldplay Sharks A</v>
      </c>
      <c r="H83" s="4" t="str">
        <f>VLOOKUP(A83,Totaal!$A$2:$H$1359,8,FALSE)</f>
        <v>Leuven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572</v>
      </c>
      <c r="B84" s="4" t="str">
        <f>VLOOKUP(A84,Totaal!$A$2:$H$1359,2,FALSE)</f>
        <v>W11</v>
      </c>
      <c r="C84" s="4" t="str">
        <f>VLOOKUP(A84,Totaal!$A$2:$H$1359,3,FALSE)</f>
        <v>U19</v>
      </c>
      <c r="D84" s="8">
        <f>VLOOKUP(A84,Totaal!$A$2:$H$1359,4,FALSE)</f>
        <v>43435</v>
      </c>
      <c r="E84" s="9">
        <f>VLOOKUP(A84,Totaal!$A$2:$H$1359,5,FALSE)</f>
        <v>0.81597222222222221</v>
      </c>
      <c r="F84" s="4" t="str">
        <f>VLOOKUP(A84,Totaal!$A$2:$H$1359,6,FALSE)</f>
        <v>Chiefs Leuven</v>
      </c>
      <c r="G84" s="4" t="str">
        <f>VLOOKUP(A84,Totaal!$A$2:$H$1359,7,FALSE)</f>
        <v>Antwerp Phantoms</v>
      </c>
      <c r="H84" s="4" t="str">
        <f>VLOOKUP(A84,Totaal!$A$2:$H$1359,8,FALSE)</f>
        <v>Leuven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133</v>
      </c>
      <c r="B85" s="4" t="str">
        <f>VLOOKUP(A85,Totaal!$A$2:$H$1359,2,FALSE)</f>
        <v>W11</v>
      </c>
      <c r="C85" s="4" t="str">
        <f>VLOOKUP(A85,Totaal!$A$2:$H$1359,3,FALSE)</f>
        <v>BNL</v>
      </c>
      <c r="D85" s="8">
        <f>VLOOKUP(A85,Totaal!$A$2:$H$1359,4,FALSE)</f>
        <v>43435</v>
      </c>
      <c r="E85" s="9">
        <f>VLOOKUP(A85,Totaal!$A$2:$H$1359,5,FALSE)</f>
        <v>0.83333333333333337</v>
      </c>
      <c r="F85" s="4" t="str">
        <f>VLOOKUP(A85,Totaal!$A$2:$H$1359,6,FALSE)</f>
        <v>Unis Flyers Heerenveen</v>
      </c>
      <c r="G85" s="4" t="str">
        <f>VLOOKUP(A85,Totaal!$A$2:$H$1359,7,FALSE)</f>
        <v>Chiefs Leuven</v>
      </c>
      <c r="H85" s="4" t="str">
        <f>VLOOKUP(A85,Totaal!$A$2:$H$1359,8,FALSE)</f>
        <v>Heerenveen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1050</v>
      </c>
      <c r="B86" s="4" t="str">
        <f>VLOOKUP(A86,Totaal!$A$2:$H$1359,2,FALSE)</f>
        <v>W11</v>
      </c>
      <c r="C86" s="4" t="str">
        <f>VLOOKUP(A86,Totaal!$A$2:$H$1359,3,FALSE)</f>
        <v>U12</v>
      </c>
      <c r="D86" s="8">
        <f>VLOOKUP(A86,Totaal!$A$2:$H$1359,4,FALSE)</f>
        <v>43435</v>
      </c>
      <c r="E86" s="9">
        <f>VLOOKUP(A86,Totaal!$A$2:$H$1359,5,FALSE)</f>
        <v>0.3888888888888889</v>
      </c>
      <c r="F86" s="4" t="str">
        <f>VLOOKUP(A86,Totaal!$A$2:$H$1359,6,FALSE)</f>
        <v>Liedekerke Lions</v>
      </c>
      <c r="G86" s="4" t="str">
        <f>VLOOKUP(A86,Totaal!$A$2:$H$1359,7,FALSE)</f>
        <v>Chiefs Leuven B</v>
      </c>
      <c r="H86" s="4" t="str">
        <f>VLOOKUP(A86,Totaal!$A$2:$H$1359,8,FALSE)</f>
        <v>Liedekerke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989</v>
      </c>
      <c r="B87" s="4" t="str">
        <f>VLOOKUP(A87,Totaal!$A$2:$H$1359,2,FALSE)</f>
        <v>W11</v>
      </c>
      <c r="C87" s="4" t="str">
        <f>VLOOKUP(A87,Totaal!$A$2:$H$1359,3,FALSE)</f>
        <v>U14</v>
      </c>
      <c r="D87" s="8">
        <f>VLOOKUP(A87,Totaal!$A$2:$H$1359,4,FALSE)</f>
        <v>43435</v>
      </c>
      <c r="E87" s="9">
        <f>VLOOKUP(A87,Totaal!$A$2:$H$1359,5,FALSE)</f>
        <v>0.40277777777777779</v>
      </c>
      <c r="F87" s="4" t="str">
        <f>VLOOKUP(A87,Totaal!$A$2:$H$1359,6,FALSE)</f>
        <v>HYC Herentals</v>
      </c>
      <c r="G87" s="4" t="str">
        <f>VLOOKUP(A87,Totaal!$A$2:$H$1359,7,FALSE)</f>
        <v>Chiefs Leuven A</v>
      </c>
      <c r="H87" s="4" t="str">
        <f>VLOOKUP(A87,Totaal!$A$2:$H$1359,8,FALSE)</f>
        <v>Herentals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691</v>
      </c>
      <c r="B88" s="4" t="str">
        <f>VLOOKUP(A88,Totaal!$A$2:$H$1359,2,FALSE)</f>
        <v>W11</v>
      </c>
      <c r="C88" s="4" t="str">
        <f>VLOOKUP(A88,Totaal!$A$2:$H$1359,3,FALSE)</f>
        <v>D2</v>
      </c>
      <c r="D88" s="8">
        <f>VLOOKUP(A88,Totaal!$A$2:$H$1359,4,FALSE)</f>
        <v>43436</v>
      </c>
      <c r="E88" s="9">
        <f>VLOOKUP(A88,Totaal!$A$2:$H$1359,5,FALSE)</f>
        <v>0.83333333333333337</v>
      </c>
      <c r="F88" s="4" t="str">
        <f>VLOOKUP(A88,Totaal!$A$2:$H$1359,6,FALSE)</f>
        <v>Icetigers Turnhout</v>
      </c>
      <c r="G88" s="4" t="str">
        <f>VLOOKUP(A88,Totaal!$A$2:$H$1359,7,FALSE)</f>
        <v>Chiefs Leuven</v>
      </c>
      <c r="H88" s="4" t="str">
        <f>VLOOKUP(A88,Totaal!$A$2:$H$1359,8,FALSE)</f>
        <v>Turnhout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669</v>
      </c>
      <c r="B89" s="4" t="str">
        <f>VLOOKUP(A89,Totaal!$A$2:$H$1359,2,FALSE)</f>
        <v>W12</v>
      </c>
      <c r="C89" s="4" t="str">
        <f>VLOOKUP(A89,Totaal!$A$2:$H$1359,3,FALSE)</f>
        <v>D2</v>
      </c>
      <c r="D89" s="8">
        <f>VLOOKUP(A89,Totaal!$A$2:$H$1359,4,FALSE)</f>
        <v>43441</v>
      </c>
      <c r="E89" s="9">
        <f>VLOOKUP(A89,Totaal!$A$2:$H$1359,5,FALSE)</f>
        <v>0.875</v>
      </c>
      <c r="F89" s="4" t="str">
        <f>VLOOKUP(A89,Totaal!$A$2:$H$1359,6,FALSE)</f>
        <v>Flashguns Heist A</v>
      </c>
      <c r="G89" s="4" t="str">
        <f>VLOOKUP(A89,Totaal!$A$2:$H$1359,7,FALSE)</f>
        <v>Chiefs Leuven</v>
      </c>
      <c r="H89" s="4" t="str">
        <f>VLOOKUP(A89,Totaal!$A$2:$H$1359,8,FALSE)</f>
        <v>Heist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1039</v>
      </c>
      <c r="B90" s="4" t="str">
        <f>VLOOKUP(A90,Totaal!$A$2:$H$1359,2,FALSE)</f>
        <v>W12</v>
      </c>
      <c r="C90" s="4" t="str">
        <f>VLOOKUP(A90,Totaal!$A$2:$H$1359,3,FALSE)</f>
        <v>U12</v>
      </c>
      <c r="D90" s="8">
        <f>VLOOKUP(A90,Totaal!$A$2:$H$1359,4,FALSE)</f>
        <v>43442</v>
      </c>
      <c r="E90" s="9">
        <f>VLOOKUP(A90,Totaal!$A$2:$H$1359,5,FALSE)</f>
        <v>0.40277777777777779</v>
      </c>
      <c r="F90" s="4" t="str">
        <f>VLOOKUP(A90,Totaal!$A$2:$H$1359,6,FALSE)</f>
        <v>Chiefs Leuven B</v>
      </c>
      <c r="G90" s="4" t="str">
        <f>VLOOKUP(A90,Totaal!$A$2:$H$1359,7,FALSE)</f>
        <v>Antwerp Phantoms</v>
      </c>
      <c r="H90" s="4" t="str">
        <f>VLOOKUP(A90,Totaal!$A$2:$H$1359,8,FALSE)</f>
        <v>Leuven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944</v>
      </c>
      <c r="B91" s="4" t="str">
        <f>VLOOKUP(A91,Totaal!$A$2:$H$1359,2,FALSE)</f>
        <v>W12</v>
      </c>
      <c r="C91" s="4" t="str">
        <f>VLOOKUP(A91,Totaal!$A$2:$H$1359,3,FALSE)</f>
        <v>U14</v>
      </c>
      <c r="D91" s="8">
        <f>VLOOKUP(A91,Totaal!$A$2:$H$1359,4,FALSE)</f>
        <v>43442</v>
      </c>
      <c r="E91" s="9">
        <f>VLOOKUP(A91,Totaal!$A$2:$H$1359,5,FALSE)</f>
        <v>0.81597222222222221</v>
      </c>
      <c r="F91" s="4" t="str">
        <f>VLOOKUP(A91,Totaal!$A$2:$H$1359,6,FALSE)</f>
        <v>Chiefs Leuven B</v>
      </c>
      <c r="G91" s="4" t="str">
        <f>VLOOKUP(A91,Totaal!$A$2:$H$1359,7,FALSE)</f>
        <v>Limburg One</v>
      </c>
      <c r="H91" s="4" t="str">
        <f>VLOOKUP(A91,Totaal!$A$2:$H$1359,8,FALSE)</f>
        <v>Leuven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888</v>
      </c>
      <c r="B92" s="4" t="str">
        <f>VLOOKUP(A92,Totaal!$A$2:$H$1359,2,FALSE)</f>
        <v>W12</v>
      </c>
      <c r="C92" s="4" t="str">
        <f>VLOOKUP(A92,Totaal!$A$2:$H$1359,3,FALSE)</f>
        <v>U16</v>
      </c>
      <c r="D92" s="8">
        <f>VLOOKUP(A92,Totaal!$A$2:$H$1359,4,FALSE)</f>
        <v>43442</v>
      </c>
      <c r="E92" s="9">
        <f>VLOOKUP(A92,Totaal!$A$2:$H$1359,5,FALSE)</f>
        <v>0.47916666666666669</v>
      </c>
      <c r="F92" s="4" t="str">
        <f>VLOOKUP(A92,Totaal!$A$2:$H$1359,6,FALSE)</f>
        <v>Chiefs Leuven</v>
      </c>
      <c r="G92" s="4" t="str">
        <f>VLOOKUP(A92,Totaal!$A$2:$H$1359,7,FALSE)</f>
        <v>Turnhout Tigers</v>
      </c>
      <c r="H92" s="4" t="str">
        <f>VLOOKUP(A92,Totaal!$A$2:$H$1359,8,FALSE)</f>
        <v>Leuven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1006</v>
      </c>
      <c r="B93" s="4" t="str">
        <f>VLOOKUP(A93,Totaal!$A$2:$H$1359,2,FALSE)</f>
        <v>W12</v>
      </c>
      <c r="C93" s="4" t="str">
        <f>VLOOKUP(A93,Totaal!$A$2:$H$1359,3,FALSE)</f>
        <v>U12</v>
      </c>
      <c r="D93" s="8">
        <f>VLOOKUP(A93,Totaal!$A$2:$H$1359,4,FALSE)</f>
        <v>43442</v>
      </c>
      <c r="E93" s="9">
        <f>VLOOKUP(A93,Totaal!$A$2:$H$1359,5,FALSE)</f>
        <v>0.75</v>
      </c>
      <c r="F93" s="4" t="str">
        <f>VLOOKUP(A93,Totaal!$A$2:$H$1359,6,FALSE)</f>
        <v>Turnhout Tigers</v>
      </c>
      <c r="G93" s="4" t="str">
        <f>VLOOKUP(A93,Totaal!$A$2:$H$1359,7,FALSE)</f>
        <v>Chiefs Leuven A</v>
      </c>
      <c r="H93" s="4" t="str">
        <f>VLOOKUP(A93,Totaal!$A$2:$H$1359,8,FALSE)</f>
        <v>Turnhout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443</v>
      </c>
      <c r="B94" s="4" t="str">
        <f>VLOOKUP(A94,Totaal!$A$2:$H$1359,2,FALSE)</f>
        <v>W12</v>
      </c>
      <c r="C94" s="4" t="str">
        <f>VLOOKUP(A94,Totaal!$A$2:$H$1359,3,FALSE)</f>
        <v>D1</v>
      </c>
      <c r="D94" s="8">
        <f>VLOOKUP(A94,Totaal!$A$2:$H$1359,4,FALSE)</f>
        <v>43443</v>
      </c>
      <c r="E94" s="9">
        <f>VLOOKUP(A94,Totaal!$A$2:$H$1359,5,FALSE)</f>
        <v>0.74305555555555558</v>
      </c>
      <c r="F94" s="4" t="str">
        <f>VLOOKUP(A94,Totaal!$A$2:$H$1359,6,FALSE)</f>
        <v>Chiefs Leuven</v>
      </c>
      <c r="G94" s="4" t="str">
        <f>VLOOKUP(A94,Totaal!$A$2:$H$1359,7,FALSE)</f>
        <v>Bulldogs Liège</v>
      </c>
      <c r="H94" s="4" t="str">
        <f>VLOOKUP(A94,Totaal!$A$2:$H$1359,8,FALSE)</f>
        <v>Leuven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1131</v>
      </c>
      <c r="B95" s="4" t="str">
        <f>VLOOKUP(A95,Totaal!$A$2:$H$1359,2,FALSE)</f>
        <v>W12</v>
      </c>
      <c r="C95" s="4" t="str">
        <f>VLOOKUP(A95,Totaal!$A$2:$H$1359,3,FALSE)</f>
        <v>REC</v>
      </c>
      <c r="D95" s="8">
        <f>VLOOKUP(A95,Totaal!$A$2:$H$1359,4,FALSE)</f>
        <v>43443</v>
      </c>
      <c r="E95" s="9">
        <f>VLOOKUP(A95,Totaal!$A$2:$H$1359,5,FALSE)</f>
        <v>0.83333333333333337</v>
      </c>
      <c r="F95" s="4" t="str">
        <f>VLOOKUP(A95,Totaal!$A$2:$H$1359,6,FALSE)</f>
        <v>Chiefs Leuven</v>
      </c>
      <c r="G95" s="4" t="str">
        <f>VLOOKUP(A95,Totaal!$A$2:$H$1359,7,FALSE)</f>
        <v>Mighty Penguins</v>
      </c>
      <c r="H95" s="4" t="str">
        <f>VLOOKUP(A95,Totaal!$A$2:$H$1359,8,FALSE)</f>
        <v>Leuven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465</v>
      </c>
      <c r="B96" s="4" t="str">
        <f>VLOOKUP(A96,Totaal!$A$2:$H$1359,2,FALSE)</f>
        <v>W13</v>
      </c>
      <c r="C96" s="4" t="str">
        <f>VLOOKUP(A96,Totaal!$A$2:$H$1359,3,FALSE)</f>
        <v>D1</v>
      </c>
      <c r="D96" s="8">
        <f>VLOOKUP(A96,Totaal!$A$2:$H$1359,4,FALSE)</f>
        <v>43448</v>
      </c>
      <c r="E96" s="9">
        <f>VLOOKUP(A96,Totaal!$A$2:$H$1359,5,FALSE)</f>
        <v>0.88541666666666663</v>
      </c>
      <c r="F96" s="4" t="str">
        <f>VLOOKUP(A96,Totaal!$A$2:$H$1359,6,FALSE)</f>
        <v>Charleroi Red Roosters</v>
      </c>
      <c r="G96" s="4" t="str">
        <f>VLOOKUP(A96,Totaal!$A$2:$H$1359,7,FALSE)</f>
        <v>Chiefs Leuven</v>
      </c>
      <c r="H96" s="4" t="str">
        <f>VLOOKUP(A96,Totaal!$A$2:$H$1359,8,FALSE)</f>
        <v>Charleroi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935</v>
      </c>
      <c r="B97" s="4" t="str">
        <f>VLOOKUP(A97,Totaal!$A$2:$H$1359,2,FALSE)</f>
        <v>W13</v>
      </c>
      <c r="C97" s="4" t="str">
        <f>VLOOKUP(A97,Totaal!$A$2:$H$1359,3,FALSE)</f>
        <v>U14</v>
      </c>
      <c r="D97" s="8">
        <f>VLOOKUP(A97,Totaal!$A$2:$H$1359,4,FALSE)</f>
        <v>43449</v>
      </c>
      <c r="E97" s="9">
        <f>VLOOKUP(A97,Totaal!$A$2:$H$1359,5,FALSE)</f>
        <v>0.40277777777777779</v>
      </c>
      <c r="F97" s="4" t="str">
        <f>VLOOKUP(A97,Totaal!$A$2:$H$1359,6,FALSE)</f>
        <v>Chiefs Leuven A</v>
      </c>
      <c r="G97" s="4" t="str">
        <f>VLOOKUP(A97,Totaal!$A$2:$H$1359,7,FALSE)</f>
        <v>Coldplay Sharks</v>
      </c>
      <c r="H97" s="4" t="str">
        <f>VLOOKUP(A97,Totaal!$A$2:$H$1359,8,FALSE)</f>
        <v>Leuven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575</v>
      </c>
      <c r="B98" s="4" t="str">
        <f>VLOOKUP(A98,Totaal!$A$2:$H$1359,2,FALSE)</f>
        <v>W13</v>
      </c>
      <c r="C98" s="4" t="str">
        <f>VLOOKUP(A98,Totaal!$A$2:$H$1359,3,FALSE)</f>
        <v>U19</v>
      </c>
      <c r="D98" s="8">
        <f>VLOOKUP(A98,Totaal!$A$2:$H$1359,4,FALSE)</f>
        <v>43449</v>
      </c>
      <c r="E98" s="9">
        <f>VLOOKUP(A98,Totaal!$A$2:$H$1359,5,FALSE)</f>
        <v>0.81597222222222221</v>
      </c>
      <c r="F98" s="4" t="str">
        <f>VLOOKUP(A98,Totaal!$A$2:$H$1359,6,FALSE)</f>
        <v>Chiefs Leuven</v>
      </c>
      <c r="G98" s="4" t="str">
        <f>VLOOKUP(A98,Totaal!$A$2:$H$1359,7,FALSE)</f>
        <v>HYC Herentals</v>
      </c>
      <c r="H98" s="4" t="str">
        <f>VLOOKUP(A98,Totaal!$A$2:$H$1359,8,FALSE)</f>
        <v>Leuven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91</v>
      </c>
      <c r="B99" s="4" t="str">
        <f>VLOOKUP(A99,Totaal!$A$2:$H$1359,2,FALSE)</f>
        <v>W13</v>
      </c>
      <c r="C99" s="4" t="str">
        <f>VLOOKUP(A99,Totaal!$A$2:$H$1359,3,FALSE)</f>
        <v>BNL</v>
      </c>
      <c r="D99" s="8">
        <f>VLOOKUP(A99,Totaal!$A$2:$H$1359,4,FALSE)</f>
        <v>43449</v>
      </c>
      <c r="E99" s="9">
        <f>VLOOKUP(A99,Totaal!$A$2:$H$1359,5,FALSE)</f>
        <v>0.84375</v>
      </c>
      <c r="F99" s="4" t="str">
        <f>VLOOKUP(A99,Totaal!$A$2:$H$1359,6,FALSE)</f>
        <v>Zoetermeer Panters</v>
      </c>
      <c r="G99" s="4" t="str">
        <f>VLOOKUP(A99,Totaal!$A$2:$H$1359,7,FALSE)</f>
        <v>Chiefs Leuven</v>
      </c>
      <c r="H99" s="4" t="str">
        <f>VLOOKUP(A99,Totaal!$A$2:$H$1359,8,FALSE)</f>
        <v>Zoetermeer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1068</v>
      </c>
      <c r="B100" s="4" t="str">
        <f>VLOOKUP(A100,Totaal!$A$2:$H$1359,2,FALSE)</f>
        <v>W13</v>
      </c>
      <c r="C100" s="4" t="str">
        <f>VLOOKUP(A100,Totaal!$A$2:$H$1359,3,FALSE)</f>
        <v>U12</v>
      </c>
      <c r="D100" s="8">
        <f>VLOOKUP(A100,Totaal!$A$2:$H$1359,4,FALSE)</f>
        <v>43449</v>
      </c>
      <c r="E100" s="9">
        <f>VLOOKUP(A100,Totaal!$A$2:$H$1359,5,FALSE)</f>
        <v>0.8125</v>
      </c>
      <c r="F100" s="4" t="str">
        <f>VLOOKUP(A100,Totaal!$A$2:$H$1359,6,FALSE)</f>
        <v>Charleroi Red Roosters</v>
      </c>
      <c r="G100" s="4" t="str">
        <f>VLOOKUP(A100,Totaal!$A$2:$H$1359,7,FALSE)</f>
        <v>Chiefs Leuven B</v>
      </c>
      <c r="H100" s="4" t="str">
        <f>VLOOKUP(A100,Totaal!$A$2:$H$1359,8,FALSE)</f>
        <v>Charleroi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862</v>
      </c>
      <c r="B101" s="4" t="str">
        <f>VLOOKUP(A101,Totaal!$A$2:$H$1359,2,FALSE)</f>
        <v>W13</v>
      </c>
      <c r="C101" s="4" t="str">
        <f>VLOOKUP(A101,Totaal!$A$2:$H$1359,3,FALSE)</f>
        <v>U16</v>
      </c>
      <c r="D101" s="8">
        <f>VLOOKUP(A101,Totaal!$A$2:$H$1359,4,FALSE)</f>
        <v>43449</v>
      </c>
      <c r="E101" s="9">
        <f>VLOOKUP(A101,Totaal!$A$2:$H$1359,5,FALSE)</f>
        <v>0.4861111111111111</v>
      </c>
      <c r="F101" s="4" t="str">
        <f>VLOOKUP(A101,Totaal!$A$2:$H$1359,6,FALSE)</f>
        <v>HYC Herentals Wit</v>
      </c>
      <c r="G101" s="4" t="str">
        <f>VLOOKUP(A101,Totaal!$A$2:$H$1359,7,FALSE)</f>
        <v>Chiefs Leuven</v>
      </c>
      <c r="H101" s="4" t="str">
        <f>VLOOKUP(A101,Totaal!$A$2:$H$1359,8,FALSE)</f>
        <v>Herentals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180</v>
      </c>
      <c r="B102" s="4" t="str">
        <f>VLOOKUP(A102,Totaal!$A$2:$H$1359,2,FALSE)</f>
        <v>W13</v>
      </c>
      <c r="C102" s="4" t="str">
        <f>VLOOKUP(A102,Totaal!$A$2:$H$1359,3,FALSE)</f>
        <v>BNL</v>
      </c>
      <c r="D102" s="8">
        <f>VLOOKUP(A102,Totaal!$A$2:$H$1359,4,FALSE)</f>
        <v>43450</v>
      </c>
      <c r="E102" s="9">
        <f>VLOOKUP(A102,Totaal!$A$2:$H$1359,5,FALSE)</f>
        <v>0.76041666666666663</v>
      </c>
      <c r="F102" s="4" t="str">
        <f>VLOOKUP(A102,Totaal!$A$2:$H$1359,6,FALSE)</f>
        <v>Chiefs Leuven</v>
      </c>
      <c r="G102" s="4" t="str">
        <f>VLOOKUP(A102,Totaal!$A$2:$H$1359,7,FALSE)</f>
        <v>Zoetermeer Panters</v>
      </c>
      <c r="H102" s="4" t="str">
        <f>VLOOKUP(A102,Totaal!$A$2:$H$1359,8,FALSE)</f>
        <v>Leuven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708</v>
      </c>
      <c r="B103" s="4" t="str">
        <f>VLOOKUP(A103,Totaal!$A$2:$H$1359,2,FALSE)</f>
        <v>W13</v>
      </c>
      <c r="C103" s="4" t="str">
        <f>VLOOKUP(A103,Totaal!$A$2:$H$1359,3,FALSE)</f>
        <v>D2</v>
      </c>
      <c r="D103" s="8">
        <f>VLOOKUP(A103,Totaal!$A$2:$H$1359,4,FALSE)</f>
        <v>43450</v>
      </c>
      <c r="E103" s="9">
        <f>VLOOKUP(A103,Totaal!$A$2:$H$1359,5,FALSE)</f>
        <v>0.86805555555555558</v>
      </c>
      <c r="F103" s="4" t="str">
        <f>VLOOKUP(A103,Totaal!$A$2:$H$1359,6,FALSE)</f>
        <v>Chiefs Leuven</v>
      </c>
      <c r="G103" s="4" t="str">
        <f>VLOOKUP(A103,Totaal!$A$2:$H$1359,7,FALSE)</f>
        <v>HYC New Stars</v>
      </c>
      <c r="H103" s="4" t="str">
        <f>VLOOKUP(A103,Totaal!$A$2:$H$1359,8,FALSE)</f>
        <v>Leuven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4">
        <v>149</v>
      </c>
      <c r="B104" s="4" t="str">
        <f>VLOOKUP(A104,Totaal!$A$2:$H$1359,2,FALSE)</f>
        <v>W14</v>
      </c>
      <c r="C104" s="4" t="str">
        <f>VLOOKUP(A104,Totaal!$A$2:$H$1359,3,FALSE)</f>
        <v>BNL</v>
      </c>
      <c r="D104" s="8">
        <f>VLOOKUP(A104,Totaal!$A$2:$H$1359,4,FALSE)</f>
        <v>43456</v>
      </c>
      <c r="E104" s="9">
        <f>VLOOKUP(A104,Totaal!$A$2:$H$1359,5,FALSE)</f>
        <v>0.85416666666666663</v>
      </c>
      <c r="F104" s="4" t="str">
        <f>VLOOKUP(A104,Totaal!$A$2:$H$1359,6,FALSE)</f>
        <v>Antwerp Phantoms</v>
      </c>
      <c r="G104" s="4" t="str">
        <f>VLOOKUP(A104,Totaal!$A$2:$H$1359,7,FALSE)</f>
        <v>Chiefs Leuven</v>
      </c>
      <c r="H104" s="4" t="str">
        <f>VLOOKUP(A104,Totaal!$A$2:$H$1359,8,FALSE)</f>
        <v>Antwerpen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4">
        <v>1109</v>
      </c>
      <c r="B105" s="4" t="str">
        <f>VLOOKUP(A105,Totaal!$A$2:$H$1359,2,FALSE)</f>
        <v>W14</v>
      </c>
      <c r="C105" s="4" t="str">
        <f>VLOOKUP(A105,Totaal!$A$2:$H$1359,3,FALSE)</f>
        <v>REC</v>
      </c>
      <c r="D105" s="8">
        <f>VLOOKUP(A105,Totaal!$A$2:$H$1359,4,FALSE)</f>
        <v>43456</v>
      </c>
      <c r="E105" s="9">
        <f>VLOOKUP(A105,Totaal!$A$2:$H$1359,5,FALSE)</f>
        <v>0.88541666666666663</v>
      </c>
      <c r="F105" s="4" t="str">
        <f>VLOOKUP(A105,Totaal!$A$2:$H$1359,6,FALSE)</f>
        <v>Bulldogs Liège</v>
      </c>
      <c r="G105" s="4" t="str">
        <f>VLOOKUP(A105,Totaal!$A$2:$H$1359,7,FALSE)</f>
        <v>Chiefs Leuven</v>
      </c>
      <c r="H105" s="4" t="str">
        <f>VLOOKUP(A105,Totaal!$A$2:$H$1359,8,FALSE)</f>
        <v>Luik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4">
        <v>1013</v>
      </c>
      <c r="B106" s="4" t="str">
        <f>VLOOKUP(A106,Totaal!$A$2:$H$1359,2,FALSE)</f>
        <v>W14</v>
      </c>
      <c r="C106" s="4" t="str">
        <f>VLOOKUP(A106,Totaal!$A$2:$H$1359,3,FALSE)</f>
        <v>U12</v>
      </c>
      <c r="D106" s="8">
        <f>VLOOKUP(A106,Totaal!$A$2:$H$1359,4,FALSE)</f>
        <v>43456</v>
      </c>
      <c r="E106" s="9">
        <f>VLOOKUP(A106,Totaal!$A$2:$H$1359,5,FALSE)</f>
        <v>0.375</v>
      </c>
      <c r="F106" s="4" t="str">
        <f>VLOOKUP(A106,Totaal!$A$2:$H$1359,6,FALSE)</f>
        <v>Bulldogs Liège</v>
      </c>
      <c r="G106" s="4" t="str">
        <f>VLOOKUP(A106,Totaal!$A$2:$H$1359,7,FALSE)</f>
        <v>Chiefs Leuven B</v>
      </c>
      <c r="H106" s="4" t="str">
        <f>VLOOKUP(A106,Totaal!$A$2:$H$1359,8,FALSE)</f>
        <v>Luik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4">
        <v>970</v>
      </c>
      <c r="B107" s="4" t="str">
        <f>VLOOKUP(A107,Totaal!$A$2:$H$1359,2,FALSE)</f>
        <v>W14</v>
      </c>
      <c r="C107" s="4" t="str">
        <f>VLOOKUP(A107,Totaal!$A$2:$H$1359,3,FALSE)</f>
        <v>U14</v>
      </c>
      <c r="D107" s="8">
        <f>VLOOKUP(A107,Totaal!$A$2:$H$1359,4,FALSE)</f>
        <v>43456</v>
      </c>
      <c r="E107" s="9">
        <f>VLOOKUP(A107,Totaal!$A$2:$H$1359,5,FALSE)</f>
        <v>0.8125</v>
      </c>
      <c r="F107" s="4" t="str">
        <f>VLOOKUP(A107,Totaal!$A$2:$H$1359,6,FALSE)</f>
        <v>Charleroi Red Roosters</v>
      </c>
      <c r="G107" s="4" t="str">
        <f>VLOOKUP(A107,Totaal!$A$2:$H$1359,7,FALSE)</f>
        <v>Chiefs Leuven A</v>
      </c>
      <c r="H107" s="4" t="str">
        <f>VLOOKUP(A107,Totaal!$A$2:$H$1359,8,FALSE)</f>
        <v>Charleroi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4">
        <v>957</v>
      </c>
      <c r="B108" s="4" t="str">
        <f>VLOOKUP(A108,Totaal!$A$2:$H$1359,2,FALSE)</f>
        <v>W14</v>
      </c>
      <c r="C108" s="4" t="str">
        <f>VLOOKUP(A108,Totaal!$A$2:$H$1359,3,FALSE)</f>
        <v>U14</v>
      </c>
      <c r="D108" s="8">
        <f>VLOOKUP(A108,Totaal!$A$2:$H$1359,4,FALSE)</f>
        <v>43456</v>
      </c>
      <c r="E108" s="9">
        <f>VLOOKUP(A108,Totaal!$A$2:$H$1359,5,FALSE)</f>
        <v>0.69791666666666663</v>
      </c>
      <c r="F108" s="4" t="str">
        <f>VLOOKUP(A108,Totaal!$A$2:$H$1359,6,FALSE)</f>
        <v>Coldplay Sharks</v>
      </c>
      <c r="G108" s="4" t="str">
        <f>VLOOKUP(A108,Totaal!$A$2:$H$1359,7,FALSE)</f>
        <v>Chiefs Leuven B</v>
      </c>
      <c r="H108" s="4" t="str">
        <f>VLOOKUP(A108,Totaal!$A$2:$H$1359,8,FALSE)</f>
        <v>Mechelen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4">
        <v>42</v>
      </c>
      <c r="B109" s="4" t="str">
        <f>VLOOKUP(A109,Totaal!$A$2:$H$1359,2,FALSE)</f>
        <v>W14</v>
      </c>
      <c r="C109" s="4" t="str">
        <f>VLOOKUP(A109,Totaal!$A$2:$H$1359,3,FALSE)</f>
        <v>BNL</v>
      </c>
      <c r="D109" s="8">
        <f>VLOOKUP(A109,Totaal!$A$2:$H$1359,4,FALSE)</f>
        <v>43457</v>
      </c>
      <c r="E109" s="9">
        <f>VLOOKUP(A109,Totaal!$A$2:$H$1359,5,FALSE)</f>
        <v>0.83333333333333337</v>
      </c>
      <c r="F109" s="4" t="str">
        <f>VLOOKUP(A109,Totaal!$A$2:$H$1359,6,FALSE)</f>
        <v>Chiefs Leuven</v>
      </c>
      <c r="G109" s="4" t="str">
        <f>VLOOKUP(A109,Totaal!$A$2:$H$1359,7,FALSE)</f>
        <v>Unis Flyers Heerenveen</v>
      </c>
      <c r="H109" s="4" t="str">
        <f>VLOOKUP(A109,Totaal!$A$2:$H$1359,8,FALSE)</f>
        <v>Leuven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4">
        <v>860</v>
      </c>
      <c r="B110" s="4" t="str">
        <f>VLOOKUP(A110,Totaal!$A$2:$H$1359,2,FALSE)</f>
        <v>W15</v>
      </c>
      <c r="C110" s="4" t="str">
        <f>VLOOKUP(A110,Totaal!$A$2:$H$1359,3,FALSE)</f>
        <v>U16</v>
      </c>
      <c r="D110" s="8">
        <f>VLOOKUP(A110,Totaal!$A$2:$H$1359,4,FALSE)</f>
        <v>43463</v>
      </c>
      <c r="E110" s="9">
        <f>VLOOKUP(A110,Totaal!$A$2:$H$1359,5,FALSE)</f>
        <v>0.85416666666666663</v>
      </c>
      <c r="F110" s="4" t="str">
        <f>VLOOKUP(A110,Totaal!$A$2:$H$1359,6,FALSE)</f>
        <v>Jackrabbits</v>
      </c>
      <c r="G110" s="4" t="str">
        <f>VLOOKUP(A110,Totaal!$A$2:$H$1359,7,FALSE)</f>
        <v>Chiefs Leuven</v>
      </c>
      <c r="H110" s="4" t="str">
        <f>VLOOKUP(A110,Totaal!$A$2:$H$1359,8,FALSE)</f>
        <v>Liedekerke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4">
        <v>415</v>
      </c>
      <c r="B111" s="4" t="str">
        <f>VLOOKUP(A111,Totaal!$A$2:$H$1359,2,FALSE)</f>
        <v>W15</v>
      </c>
      <c r="C111" s="4" t="str">
        <f>VLOOKUP(A111,Totaal!$A$2:$H$1359,3,FALSE)</f>
        <v>D1</v>
      </c>
      <c r="D111" s="8">
        <f>VLOOKUP(A111,Totaal!$A$2:$H$1359,4,FALSE)</f>
        <v>43463</v>
      </c>
      <c r="E111" s="9">
        <f>VLOOKUP(A111,Totaal!$A$2:$H$1359,5,FALSE)</f>
        <v>0.8125</v>
      </c>
      <c r="F111" s="4" t="str">
        <f>VLOOKUP(A111,Totaal!$A$2:$H$1359,6,FALSE)</f>
        <v>Beaufort Knights</v>
      </c>
      <c r="G111" s="4" t="str">
        <f>VLOOKUP(A111,Totaal!$A$2:$H$1359,7,FALSE)</f>
        <v>Chiefs Leuven</v>
      </c>
      <c r="H111" s="4" t="str">
        <f>VLOOKUP(A111,Totaal!$A$2:$H$1359,8,FALSE)</f>
        <v>Beaufort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4">
        <v>557</v>
      </c>
      <c r="B112" s="4" t="str">
        <f>VLOOKUP(A112,Totaal!$A$2:$H$1359,2,FALSE)</f>
        <v>W15</v>
      </c>
      <c r="C112" s="4" t="str">
        <f>VLOOKUP(A112,Totaal!$A$2:$H$1359,3,FALSE)</f>
        <v>U19</v>
      </c>
      <c r="D112" s="8">
        <f>VLOOKUP(A112,Totaal!$A$2:$H$1359,4,FALSE)</f>
        <v>43464</v>
      </c>
      <c r="E112" s="9">
        <f>VLOOKUP(A112,Totaal!$A$2:$H$1359,5,FALSE)</f>
        <v>0.84375</v>
      </c>
      <c r="F112" s="4" t="str">
        <f>VLOOKUP(A112,Totaal!$A$2:$H$1359,6,FALSE)</f>
        <v>Bulldogs Liège</v>
      </c>
      <c r="G112" s="4" t="str">
        <f>VLOOKUP(A112,Totaal!$A$2:$H$1359,7,FALSE)</f>
        <v>Chiefs Leuven</v>
      </c>
      <c r="H112" s="4" t="str">
        <f>VLOOKUP(A112,Totaal!$A$2:$H$1359,8,FALSE)</f>
        <v>Luik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4">
        <v>6</v>
      </c>
      <c r="B113" s="4" t="str">
        <f>VLOOKUP(A113,Totaal!$A$2:$H$1359,2,FALSE)</f>
        <v>W16</v>
      </c>
      <c r="C113" s="4" t="str">
        <f>VLOOKUP(A113,Totaal!$A$2:$H$1359,3,FALSE)</f>
        <v>BNL</v>
      </c>
      <c r="D113" s="8">
        <f>VLOOKUP(A113,Totaal!$A$2:$H$1359,4,FALSE)</f>
        <v>43469</v>
      </c>
      <c r="E113" s="9">
        <f>VLOOKUP(A113,Totaal!$A$2:$H$1359,5,FALSE)</f>
        <v>0.85416666666666663</v>
      </c>
      <c r="F113" s="4" t="str">
        <f>VLOOKUP(A113,Totaal!$A$2:$H$1359,6,FALSE)</f>
        <v>Ahoud Devils Nijmegen</v>
      </c>
      <c r="G113" s="4" t="str">
        <f>VLOOKUP(A113,Totaal!$A$2:$H$1359,7,FALSE)</f>
        <v>Chiefs Leuven</v>
      </c>
      <c r="H113" s="4" t="str">
        <f>VLOOKUP(A113,Totaal!$A$2:$H$1359,8,FALSE)</f>
        <v>Nijmegen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4">
        <v>495</v>
      </c>
      <c r="B114" s="4" t="str">
        <f>VLOOKUP(A114,Totaal!$A$2:$H$1359,2,FALSE)</f>
        <v>W16</v>
      </c>
      <c r="C114" s="4" t="str">
        <f>VLOOKUP(A114,Totaal!$A$2:$H$1359,3,FALSE)</f>
        <v>D1</v>
      </c>
      <c r="D114" s="8">
        <f>VLOOKUP(A114,Totaal!$A$2:$H$1359,4,FALSE)</f>
        <v>43469</v>
      </c>
      <c r="E114" s="9">
        <f>VLOOKUP(A114,Totaal!$A$2:$H$1359,5,FALSE)</f>
        <v>0.88541666666666663</v>
      </c>
      <c r="F114" s="4" t="str">
        <f>VLOOKUP(A114,Totaal!$A$2:$H$1359,6,FALSE)</f>
        <v>HYC Comeback Team</v>
      </c>
      <c r="G114" s="4" t="str">
        <f>VLOOKUP(A114,Totaal!$A$2:$H$1359,7,FALSE)</f>
        <v>Chiefs Leuven</v>
      </c>
      <c r="H114" s="4" t="str">
        <f>VLOOKUP(A114,Totaal!$A$2:$H$1359,8,FALSE)</f>
        <v>Herentals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4">
        <v>123</v>
      </c>
      <c r="B115" s="4" t="str">
        <f>VLOOKUP(A115,Totaal!$A$2:$H$1359,2,FALSE)</f>
        <v>W16</v>
      </c>
      <c r="C115" s="4" t="str">
        <f>VLOOKUP(A115,Totaal!$A$2:$H$1359,3,FALSE)</f>
        <v>BNL</v>
      </c>
      <c r="D115" s="8">
        <f>VLOOKUP(A115,Totaal!$A$2:$H$1359,4,FALSE)</f>
        <v>43470</v>
      </c>
      <c r="E115" s="9">
        <f>VLOOKUP(A115,Totaal!$A$2:$H$1359,5,FALSE)</f>
        <v>0.83333333333333337</v>
      </c>
      <c r="F115" s="4" t="str">
        <f>VLOOKUP(A115,Totaal!$A$2:$H$1359,6,FALSE)</f>
        <v>Chiefs Leuven</v>
      </c>
      <c r="G115" s="4" t="str">
        <f>VLOOKUP(A115,Totaal!$A$2:$H$1359,7,FALSE)</f>
        <v>Amsterdam Tigers</v>
      </c>
      <c r="H115" s="4" t="str">
        <f>VLOOKUP(A115,Totaal!$A$2:$H$1359,8,FALSE)</f>
        <v>Leuven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4">
        <v>654</v>
      </c>
      <c r="B116" s="4" t="str">
        <f>VLOOKUP(A116,Totaal!$A$2:$H$1359,2,FALSE)</f>
        <v>W16</v>
      </c>
      <c r="C116" s="4" t="str">
        <f>VLOOKUP(A116,Totaal!$A$2:$H$1359,3,FALSE)</f>
        <v>D2</v>
      </c>
      <c r="D116" s="8">
        <f>VLOOKUP(A116,Totaal!$A$2:$H$1359,4,FALSE)</f>
        <v>43470</v>
      </c>
      <c r="E116" s="9">
        <f>VLOOKUP(A116,Totaal!$A$2:$H$1359,5,FALSE)</f>
        <v>0.85416666666666663</v>
      </c>
      <c r="F116" s="4" t="str">
        <f>VLOOKUP(A116,Totaal!$A$2:$H$1359,6,FALSE)</f>
        <v>Limburg One</v>
      </c>
      <c r="G116" s="4" t="str">
        <f>VLOOKUP(A116,Totaal!$A$2:$H$1359,7,FALSE)</f>
        <v>Chiefs Leuven</v>
      </c>
      <c r="H116" s="4" t="str">
        <f>VLOOKUP(A116,Totaal!$A$2:$H$1359,8,FALSE)</f>
        <v>Hasselt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4">
        <v>952</v>
      </c>
      <c r="B117" s="4" t="str">
        <f>VLOOKUP(A117,Totaal!$A$2:$H$1359,2,FALSE)</f>
        <v>W16</v>
      </c>
      <c r="C117" s="4" t="str">
        <f>VLOOKUP(A117,Totaal!$A$2:$H$1359,3,FALSE)</f>
        <v>U14</v>
      </c>
      <c r="D117" s="8">
        <f>VLOOKUP(A117,Totaal!$A$2:$H$1359,4,FALSE)</f>
        <v>43470</v>
      </c>
      <c r="E117" s="9">
        <f>VLOOKUP(A117,Totaal!$A$2:$H$1359,5,FALSE)</f>
        <v>0.68055555555555558</v>
      </c>
      <c r="F117" s="4" t="str">
        <f>VLOOKUP(A117,Totaal!$A$2:$H$1359,6,FALSE)</f>
        <v>Limburg One</v>
      </c>
      <c r="G117" s="4" t="str">
        <f>VLOOKUP(A117,Totaal!$A$2:$H$1359,7,FALSE)</f>
        <v>Chiefs Leuven B</v>
      </c>
      <c r="H117" s="4" t="str">
        <f>VLOOKUP(A117,Totaal!$A$2:$H$1359,8,FALSE)</f>
        <v>Liedekerke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4">
        <v>567</v>
      </c>
      <c r="B118" s="4" t="str">
        <f>VLOOKUP(A118,Totaal!$A$2:$H$1359,2,FALSE)</f>
        <v>W16</v>
      </c>
      <c r="C118" s="4" t="str">
        <f>VLOOKUP(A118,Totaal!$A$2:$H$1359,3,FALSE)</f>
        <v>U19</v>
      </c>
      <c r="D118" s="8">
        <f>VLOOKUP(A118,Totaal!$A$2:$H$1359,4,FALSE)</f>
        <v>43470</v>
      </c>
      <c r="E118" s="9">
        <f>VLOOKUP(A118,Totaal!$A$2:$H$1359,5,FALSE)</f>
        <v>0.85416666666666663</v>
      </c>
      <c r="F118" s="4" t="str">
        <f>VLOOKUP(A118,Totaal!$A$2:$H$1359,6,FALSE)</f>
        <v>Antwerp Phantoms</v>
      </c>
      <c r="G118" s="4" t="str">
        <f>VLOOKUP(A118,Totaal!$A$2:$H$1359,7,FALSE)</f>
        <v>Chiefs Leuven</v>
      </c>
      <c r="H118" s="4" t="str">
        <f>VLOOKUP(A118,Totaal!$A$2:$H$1359,8,FALSE)</f>
        <v>Antwerpen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4">
        <v>1137</v>
      </c>
      <c r="B119" s="4" t="str">
        <f>VLOOKUP(A119,Totaal!$A$2:$H$1359,2,FALSE)</f>
        <v>W16</v>
      </c>
      <c r="C119" s="4" t="str">
        <f>VLOOKUP(A119,Totaal!$A$2:$H$1359,3,FALSE)</f>
        <v>REC</v>
      </c>
      <c r="D119" s="8">
        <f>VLOOKUP(A119,Totaal!$A$2:$H$1359,4,FALSE)</f>
        <v>43471</v>
      </c>
      <c r="E119" s="9">
        <f>VLOOKUP(A119,Totaal!$A$2:$H$1359,5,FALSE)</f>
        <v>0.74305555555555558</v>
      </c>
      <c r="F119" s="4" t="str">
        <f>VLOOKUP(A119,Totaal!$A$2:$H$1359,6,FALSE)</f>
        <v>Chiefs Leuven</v>
      </c>
      <c r="G119" s="4" t="str">
        <f>VLOOKUP(A119,Totaal!$A$2:$H$1359,7,FALSE)</f>
        <v>Brussels Trouts</v>
      </c>
      <c r="H119" s="4" t="str">
        <f>VLOOKUP(A119,Totaal!$A$2:$H$1359,8,FALSE)</f>
        <v>Leuven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4">
        <v>1021</v>
      </c>
      <c r="B120" s="4" t="str">
        <f>VLOOKUP(A120,Totaal!$A$2:$H$1359,2,FALSE)</f>
        <v>W16</v>
      </c>
      <c r="C120" s="4" t="str">
        <f>VLOOKUP(A120,Totaal!$A$2:$H$1359,3,FALSE)</f>
        <v>U12</v>
      </c>
      <c r="D120" s="8">
        <f>VLOOKUP(A120,Totaal!$A$2:$H$1359,4,FALSE)</f>
        <v>43471</v>
      </c>
      <c r="E120" s="9">
        <f>VLOOKUP(A120,Totaal!$A$2:$H$1359,5,FALSE)</f>
        <v>0.52083333333333337</v>
      </c>
      <c r="F120" s="4" t="str">
        <f>VLOOKUP(A120,Totaal!$A$2:$H$1359,6,FALSE)</f>
        <v>Antwerp Phantoms</v>
      </c>
      <c r="G120" s="4" t="str">
        <f>VLOOKUP(A120,Totaal!$A$2:$H$1359,7,FALSE)</f>
        <v>Chiefs Leuven A</v>
      </c>
      <c r="H120" s="4" t="str">
        <f>VLOOKUP(A120,Totaal!$A$2:$H$1359,8,FALSE)</f>
        <v>Antwerpen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4">
        <v>14</v>
      </c>
      <c r="B121" s="4" t="str">
        <f>VLOOKUP(A121,Totaal!$A$2:$H$1359,2,FALSE)</f>
        <v>W17</v>
      </c>
      <c r="C121" s="4" t="str">
        <f>VLOOKUP(A121,Totaal!$A$2:$H$1359,3,FALSE)</f>
        <v>BNL</v>
      </c>
      <c r="D121" s="8">
        <f>VLOOKUP(A121,Totaal!$A$2:$H$1359,4,FALSE)</f>
        <v>43477</v>
      </c>
      <c r="E121" s="9">
        <f>VLOOKUP(A121,Totaal!$A$2:$H$1359,5,FALSE)</f>
        <v>0.83333333333333337</v>
      </c>
      <c r="F121" s="4" t="str">
        <f>VLOOKUP(A121,Totaal!$A$2:$H$1359,6,FALSE)</f>
        <v>Chiefs Leuven</v>
      </c>
      <c r="G121" s="4" t="str">
        <f>VLOOKUP(A121,Totaal!$A$2:$H$1359,7,FALSE)</f>
        <v>Tilburg Trappers Toekomstteam</v>
      </c>
      <c r="H121" s="4" t="str">
        <f>VLOOKUP(A121,Totaal!$A$2:$H$1359,8,FALSE)</f>
        <v>Leuven</v>
      </c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4">
        <v>928</v>
      </c>
      <c r="B122" s="4" t="str">
        <f>VLOOKUP(A122,Totaal!$A$2:$H$1359,2,FALSE)</f>
        <v>W17</v>
      </c>
      <c r="C122" s="4" t="str">
        <f>VLOOKUP(A122,Totaal!$A$2:$H$1359,3,FALSE)</f>
        <v>U14</v>
      </c>
      <c r="D122" s="8">
        <f>VLOOKUP(A122,Totaal!$A$2:$H$1359,4,FALSE)</f>
        <v>43477</v>
      </c>
      <c r="E122" s="9">
        <f>VLOOKUP(A122,Totaal!$A$2:$H$1359,5,FALSE)</f>
        <v>0.40277777777777779</v>
      </c>
      <c r="F122" s="4" t="str">
        <f>VLOOKUP(A122,Totaal!$A$2:$H$1359,6,FALSE)</f>
        <v>Chiefs Leuven A</v>
      </c>
      <c r="G122" s="4" t="str">
        <f>VLOOKUP(A122,Totaal!$A$2:$H$1359,7,FALSE)</f>
        <v>Turnhout Tigers</v>
      </c>
      <c r="H122" s="4" t="str">
        <f>VLOOKUP(A122,Totaal!$A$2:$H$1359,8,FALSE)</f>
        <v>Leuven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4">
        <v>982</v>
      </c>
      <c r="B123" s="4" t="str">
        <f>VLOOKUP(A123,Totaal!$A$2:$H$1359,2,FALSE)</f>
        <v>W17</v>
      </c>
      <c r="C123" s="4" t="str">
        <f>VLOOKUP(A123,Totaal!$A$2:$H$1359,3,FALSE)</f>
        <v>U14</v>
      </c>
      <c r="D123" s="8">
        <f>VLOOKUP(A123,Totaal!$A$2:$H$1359,4,FALSE)</f>
        <v>43477</v>
      </c>
      <c r="E123" s="9">
        <f>VLOOKUP(A123,Totaal!$A$2:$H$1359,5,FALSE)</f>
        <v>0.40277777777777779</v>
      </c>
      <c r="F123" s="4" t="str">
        <f>VLOOKUP(A123,Totaal!$A$2:$H$1359,6,FALSE)</f>
        <v>HYC Herentals</v>
      </c>
      <c r="G123" s="4" t="str">
        <f>VLOOKUP(A123,Totaal!$A$2:$H$1359,7,FALSE)</f>
        <v>Chiefs Leuven B</v>
      </c>
      <c r="H123" s="4" t="str">
        <f>VLOOKUP(A123,Totaal!$A$2:$H$1359,8,FALSE)</f>
        <v>Herentals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4">
        <v>859</v>
      </c>
      <c r="B124" s="4" t="str">
        <f>VLOOKUP(A124,Totaal!$A$2:$H$1359,2,FALSE)</f>
        <v>W17</v>
      </c>
      <c r="C124" s="4" t="str">
        <f>VLOOKUP(A124,Totaal!$A$2:$H$1359,3,FALSE)</f>
        <v>U16</v>
      </c>
      <c r="D124" s="8">
        <f>VLOOKUP(A124,Totaal!$A$2:$H$1359,4,FALSE)</f>
        <v>43477</v>
      </c>
      <c r="E124" s="9">
        <f>VLOOKUP(A124,Totaal!$A$2:$H$1359,5,FALSE)</f>
        <v>0.4861111111111111</v>
      </c>
      <c r="F124" s="4" t="str">
        <f>VLOOKUP(A124,Totaal!$A$2:$H$1359,6,FALSE)</f>
        <v>HYC Herentals Rood</v>
      </c>
      <c r="G124" s="4" t="str">
        <f>VLOOKUP(A124,Totaal!$A$2:$H$1359,7,FALSE)</f>
        <v>Chiefs Leuven</v>
      </c>
      <c r="H124" s="4" t="str">
        <f>VLOOKUP(A124,Totaal!$A$2:$H$1359,8,FALSE)</f>
        <v>Herentals</v>
      </c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4">
        <v>603</v>
      </c>
      <c r="B125" s="4" t="str">
        <f>VLOOKUP(A125,Totaal!$A$2:$H$1359,2,FALSE)</f>
        <v>W17</v>
      </c>
      <c r="C125" s="4" t="str">
        <f>VLOOKUP(A125,Totaal!$A$2:$H$1359,3,FALSE)</f>
        <v>U19</v>
      </c>
      <c r="D125" s="8">
        <f>VLOOKUP(A125,Totaal!$A$2:$H$1359,4,FALSE)</f>
        <v>43477</v>
      </c>
      <c r="E125" s="9">
        <f>VLOOKUP(A125,Totaal!$A$2:$H$1359,5,FALSE)</f>
        <v>0.875</v>
      </c>
      <c r="F125" s="4" t="str">
        <f>VLOOKUP(A125,Totaal!$A$2:$H$1359,6,FALSE)</f>
        <v>HYC Herentals</v>
      </c>
      <c r="G125" s="4" t="str">
        <f>VLOOKUP(A125,Totaal!$A$2:$H$1359,7,FALSE)</f>
        <v>Chiefs Leuven</v>
      </c>
      <c r="H125" s="4" t="str">
        <f>VLOOKUP(A125,Totaal!$A$2:$H$1359,8,FALSE)</f>
        <v>Herentals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4">
        <v>450</v>
      </c>
      <c r="B126" s="4" t="str">
        <f>VLOOKUP(A126,Totaal!$A$2:$H$1359,2,FALSE)</f>
        <v>W17</v>
      </c>
      <c r="C126" s="4" t="str">
        <f>VLOOKUP(A126,Totaal!$A$2:$H$1359,3,FALSE)</f>
        <v>D1</v>
      </c>
      <c r="D126" s="8">
        <f>VLOOKUP(A126,Totaal!$A$2:$H$1359,4,FALSE)</f>
        <v>43478</v>
      </c>
      <c r="E126" s="9">
        <f>VLOOKUP(A126,Totaal!$A$2:$H$1359,5,FALSE)</f>
        <v>0.74305555555555558</v>
      </c>
      <c r="F126" s="4" t="str">
        <f>VLOOKUP(A126,Totaal!$A$2:$H$1359,6,FALSE)</f>
        <v>Chiefs Leuven</v>
      </c>
      <c r="G126" s="4" t="str">
        <f>VLOOKUP(A126,Totaal!$A$2:$H$1359,7,FALSE)</f>
        <v>Olympia Heist</v>
      </c>
      <c r="H126" s="4" t="str">
        <f>VLOOKUP(A126,Totaal!$A$2:$H$1359,8,FALSE)</f>
        <v>Leuven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4">
        <v>1172</v>
      </c>
      <c r="B127" s="4" t="str">
        <f>VLOOKUP(A127,Totaal!$A$2:$H$1359,2,FALSE)</f>
        <v>W17</v>
      </c>
      <c r="C127" s="4" t="str">
        <f>VLOOKUP(A127,Totaal!$A$2:$H$1359,3,FALSE)</f>
        <v>REC</v>
      </c>
      <c r="D127" s="8">
        <f>VLOOKUP(A127,Totaal!$A$2:$H$1359,4,FALSE)</f>
        <v>43478</v>
      </c>
      <c r="E127" s="9">
        <f>VLOOKUP(A127,Totaal!$A$2:$H$1359,5,FALSE)</f>
        <v>0.8125</v>
      </c>
      <c r="F127" s="4" t="str">
        <f>VLOOKUP(A127,Totaal!$A$2:$H$1359,6,FALSE)</f>
        <v>Charleroi Red Roosters</v>
      </c>
      <c r="G127" s="4" t="str">
        <f>VLOOKUP(A127,Totaal!$A$2:$H$1359,7,FALSE)</f>
        <v>Chiefs Leuven</v>
      </c>
      <c r="H127" s="4" t="str">
        <f>VLOOKUP(A127,Totaal!$A$2:$H$1359,8,FALSE)</f>
        <v>Charleroi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4">
        <v>1004</v>
      </c>
      <c r="B128" s="4" t="str">
        <f>VLOOKUP(A128,Totaal!$A$2:$H$1359,2,FALSE)</f>
        <v>W17</v>
      </c>
      <c r="C128" s="4" t="str">
        <f>VLOOKUP(A128,Totaal!$A$2:$H$1359,3,FALSE)</f>
        <v>U12</v>
      </c>
      <c r="D128" s="8">
        <f>VLOOKUP(A128,Totaal!$A$2:$H$1359,4,FALSE)</f>
        <v>43478</v>
      </c>
      <c r="E128" s="9">
        <f>VLOOKUP(A128,Totaal!$A$2:$H$1359,5,FALSE)</f>
        <v>0.75</v>
      </c>
      <c r="F128" s="4" t="str">
        <f>VLOOKUP(A128,Totaal!$A$2:$H$1359,6,FALSE)</f>
        <v>Turnhout Tigers</v>
      </c>
      <c r="G128" s="4" t="str">
        <f>VLOOKUP(A128,Totaal!$A$2:$H$1359,7,FALSE)</f>
        <v>Chiefs Leuven B</v>
      </c>
      <c r="H128" s="4" t="str">
        <f>VLOOKUP(A128,Totaal!$A$2:$H$1359,8,FALSE)</f>
        <v>Turnhout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4">
        <v>1031</v>
      </c>
      <c r="B129" s="4" t="str">
        <f>VLOOKUP(A129,Totaal!$A$2:$H$1359,2,FALSE)</f>
        <v>W18</v>
      </c>
      <c r="C129" s="4" t="str">
        <f>VLOOKUP(A129,Totaal!$A$2:$H$1359,3,FALSE)</f>
        <v>U12</v>
      </c>
      <c r="D129" s="8">
        <f>VLOOKUP(A129,Totaal!$A$2:$H$1359,4,FALSE)</f>
        <v>43484</v>
      </c>
      <c r="E129" s="9">
        <f>VLOOKUP(A129,Totaal!$A$2:$H$1359,5,FALSE)</f>
        <v>0.40277777777777779</v>
      </c>
      <c r="F129" s="4" t="str">
        <f>VLOOKUP(A129,Totaal!$A$2:$H$1359,6,FALSE)</f>
        <v>Chiefs Leuven A</v>
      </c>
      <c r="G129" s="4" t="str">
        <f>VLOOKUP(A129,Totaal!$A$2:$H$1359,7,FALSE)</f>
        <v>Chiefs Leuven B</v>
      </c>
      <c r="H129" s="4" t="str">
        <f>VLOOKUP(A129,Totaal!$A$2:$H$1359,8,FALSE)</f>
        <v>Leuven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4">
        <v>872</v>
      </c>
      <c r="B130" s="4" t="str">
        <f>VLOOKUP(A130,Totaal!$A$2:$H$1359,2,FALSE)</f>
        <v>W18</v>
      </c>
      <c r="C130" s="4" t="str">
        <f>VLOOKUP(A130,Totaal!$A$2:$H$1359,3,FALSE)</f>
        <v>U16</v>
      </c>
      <c r="D130" s="8">
        <f>VLOOKUP(A130,Totaal!$A$2:$H$1359,4,FALSE)</f>
        <v>43484</v>
      </c>
      <c r="E130" s="9">
        <f>VLOOKUP(A130,Totaal!$A$2:$H$1359,5,FALSE)</f>
        <v>0.47916666666666669</v>
      </c>
      <c r="F130" s="4" t="str">
        <f>VLOOKUP(A130,Totaal!$A$2:$H$1359,6,FALSE)</f>
        <v>Chiefs Leuven</v>
      </c>
      <c r="G130" s="4" t="str">
        <f>VLOOKUP(A130,Totaal!$A$2:$H$1359,7,FALSE)</f>
        <v>Antwerp Phantoms</v>
      </c>
      <c r="H130" s="4" t="str">
        <f>VLOOKUP(A130,Totaal!$A$2:$H$1359,8,FALSE)</f>
        <v>Leuven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4">
        <v>745</v>
      </c>
      <c r="B131" s="4" t="str">
        <f>VLOOKUP(A131,Totaal!$A$2:$H$1359,2,FALSE)</f>
        <v>W18</v>
      </c>
      <c r="C131" s="4" t="str">
        <f>VLOOKUP(A131,Totaal!$A$2:$H$1359,3,FALSE)</f>
        <v>D2</v>
      </c>
      <c r="D131" s="8">
        <f>VLOOKUP(A131,Totaal!$A$2:$H$1359,4,FALSE)</f>
        <v>43484</v>
      </c>
      <c r="E131" s="9">
        <f>VLOOKUP(A131,Totaal!$A$2:$H$1359,5,FALSE)</f>
        <v>0.875</v>
      </c>
      <c r="F131" s="4" t="str">
        <f>VLOOKUP(A131,Totaal!$A$2:$H$1359,6,FALSE)</f>
        <v>HYC Old Stars</v>
      </c>
      <c r="G131" s="4" t="str">
        <f>VLOOKUP(A131,Totaal!$A$2:$H$1359,7,FALSE)</f>
        <v>Chiefs Leuven</v>
      </c>
      <c r="H131" s="4" t="str">
        <f>VLOOKUP(A131,Totaal!$A$2:$H$1359,8,FALSE)</f>
        <v>Herentals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4">
        <v>1031</v>
      </c>
      <c r="B132" s="4" t="str">
        <f>VLOOKUP(A132,Totaal!$A$2:$H$1359,2,FALSE)</f>
        <v>W18</v>
      </c>
      <c r="C132" s="4" t="str">
        <f>VLOOKUP(A132,Totaal!$A$2:$H$1359,3,FALSE)</f>
        <v>U12</v>
      </c>
      <c r="D132" s="8">
        <f>VLOOKUP(A132,Totaal!$A$2:$H$1359,4,FALSE)</f>
        <v>43484</v>
      </c>
      <c r="E132" s="9">
        <f>VLOOKUP(A132,Totaal!$A$2:$H$1359,5,FALSE)</f>
        <v>0.40277777777777779</v>
      </c>
      <c r="F132" s="4" t="str">
        <f>VLOOKUP(A132,Totaal!$A$2:$H$1359,6,FALSE)</f>
        <v>Chiefs Leuven A</v>
      </c>
      <c r="G132" s="4" t="str">
        <f>VLOOKUP(A132,Totaal!$A$2:$H$1359,7,FALSE)</f>
        <v>Chiefs Leuven B</v>
      </c>
      <c r="H132" s="4" t="str">
        <f>VLOOKUP(A132,Totaal!$A$2:$H$1359,8,FALSE)</f>
        <v>Leuven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4">
        <v>981</v>
      </c>
      <c r="B133" s="4" t="str">
        <f>VLOOKUP(A133,Totaal!$A$2:$H$1359,2,FALSE)</f>
        <v>W18</v>
      </c>
      <c r="C133" s="4" t="str">
        <f>VLOOKUP(A133,Totaal!$A$2:$H$1359,3,FALSE)</f>
        <v>U14</v>
      </c>
      <c r="D133" s="8">
        <f>VLOOKUP(A133,Totaal!$A$2:$H$1359,4,FALSE)</f>
        <v>43484</v>
      </c>
      <c r="E133" s="9">
        <f>VLOOKUP(A133,Totaal!$A$2:$H$1359,5,FALSE)</f>
        <v>0.72916666666666663</v>
      </c>
      <c r="F133" s="4" t="str">
        <f>VLOOKUP(A133,Totaal!$A$2:$H$1359,6,FALSE)</f>
        <v>The Jets Gullegem</v>
      </c>
      <c r="G133" s="4" t="str">
        <f>VLOOKUP(A133,Totaal!$A$2:$H$1359,7,FALSE)</f>
        <v>Chiefs Leuven A</v>
      </c>
      <c r="H133" s="4" t="str">
        <f>VLOOKUP(A133,Totaal!$A$2:$H$1359,8,FALSE)</f>
        <v>Gullegem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4">
        <v>1136</v>
      </c>
      <c r="B134" s="4" t="str">
        <f>VLOOKUP(A134,Totaal!$A$2:$H$1359,2,FALSE)</f>
        <v>W18</v>
      </c>
      <c r="C134" s="4" t="str">
        <f>VLOOKUP(A134,Totaal!$A$2:$H$1359,3,FALSE)</f>
        <v>REC</v>
      </c>
      <c r="D134" s="8">
        <f>VLOOKUP(A134,Totaal!$A$2:$H$1359,4,FALSE)</f>
        <v>43485</v>
      </c>
      <c r="E134" s="9">
        <f>VLOOKUP(A134,Totaal!$A$2:$H$1359,5,FALSE)</f>
        <v>0.74305555555555558</v>
      </c>
      <c r="F134" s="4" t="str">
        <f>VLOOKUP(A134,Totaal!$A$2:$H$1359,6,FALSE)</f>
        <v>Chiefs Leuven</v>
      </c>
      <c r="G134" s="4" t="str">
        <f>VLOOKUP(A134,Totaal!$A$2:$H$1359,7,FALSE)</f>
        <v>Hitmen Heist</v>
      </c>
      <c r="H134" s="4" t="str">
        <f>VLOOKUP(A134,Totaal!$A$2:$H$1359,8,FALSE)</f>
        <v>Leuven</v>
      </c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4">
        <v>70</v>
      </c>
      <c r="B135" s="4" t="str">
        <f>VLOOKUP(A135,Totaal!$A$2:$H$1359,2,FALSE)</f>
        <v>W19</v>
      </c>
      <c r="C135" s="4" t="str">
        <f>VLOOKUP(A135,Totaal!$A$2:$H$1359,3,FALSE)</f>
        <v>BNL</v>
      </c>
      <c r="D135" s="8">
        <f>VLOOKUP(A135,Totaal!$A$2:$H$1359,4,FALSE)</f>
        <v>43491</v>
      </c>
      <c r="E135" s="9">
        <f>VLOOKUP(A135,Totaal!$A$2:$H$1359,5,FALSE)</f>
        <v>0.83333333333333337</v>
      </c>
      <c r="F135" s="4" t="str">
        <f>VLOOKUP(A135,Totaal!$A$2:$H$1359,6,FALSE)</f>
        <v>Chiefs Leuven</v>
      </c>
      <c r="G135" s="4" t="str">
        <f>VLOOKUP(A135,Totaal!$A$2:$H$1359,7,FALSE)</f>
        <v>Microz Eaters Limburg</v>
      </c>
      <c r="H135" s="4" t="str">
        <f>VLOOKUP(A135,Totaal!$A$2:$H$1359,8,FALSE)</f>
        <v>Leuven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4">
        <v>1226</v>
      </c>
      <c r="B136" s="4" t="str">
        <f>VLOOKUP(A136,Totaal!$A$2:$H$1359,2,FALSE)</f>
        <v>W19</v>
      </c>
      <c r="C136" s="4" t="str">
        <f>VLOOKUP(A136,Totaal!$A$2:$H$1359,3,FALSE)</f>
        <v>REC</v>
      </c>
      <c r="D136" s="8">
        <f>VLOOKUP(A136,Totaal!$A$2:$H$1359,4,FALSE)</f>
        <v>43491</v>
      </c>
      <c r="E136" s="9">
        <f>VLOOKUP(A136,Totaal!$A$2:$H$1359,5,FALSE)</f>
        <v>0.47916666666666669</v>
      </c>
      <c r="F136" s="4" t="str">
        <f>VLOOKUP(A136,Totaal!$A$2:$H$1359,6,FALSE)</f>
        <v>Chiefs Leuven</v>
      </c>
      <c r="G136" s="4" t="str">
        <f>VLOOKUP(A136,Totaal!$A$2:$H$1359,7,FALSE)</f>
        <v>Antwerp Phantoms Ice Holes</v>
      </c>
      <c r="H136" s="4" t="str">
        <f>VLOOKUP(A136,Totaal!$A$2:$H$1359,8,FALSE)</f>
        <v>Leuven</v>
      </c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4">
        <v>942</v>
      </c>
      <c r="B137" s="4" t="str">
        <f>VLOOKUP(A137,Totaal!$A$2:$H$1359,2,FALSE)</f>
        <v>W19</v>
      </c>
      <c r="C137" s="4" t="str">
        <f>VLOOKUP(A137,Totaal!$A$2:$H$1359,3,FALSE)</f>
        <v>U14</v>
      </c>
      <c r="D137" s="8">
        <f>VLOOKUP(A137,Totaal!$A$2:$H$1359,4,FALSE)</f>
        <v>43491</v>
      </c>
      <c r="E137" s="9">
        <f>VLOOKUP(A137,Totaal!$A$2:$H$1359,5,FALSE)</f>
        <v>0.40277777777777779</v>
      </c>
      <c r="F137" s="4" t="str">
        <f>VLOOKUP(A137,Totaal!$A$2:$H$1359,6,FALSE)</f>
        <v>Chiefs Leuven B</v>
      </c>
      <c r="G137" s="4" t="str">
        <f>VLOOKUP(A137,Totaal!$A$2:$H$1359,7,FALSE)</f>
        <v>Charleroi Red Roosters</v>
      </c>
      <c r="H137" s="4" t="str">
        <f>VLOOKUP(A137,Totaal!$A$2:$H$1359,8,FALSE)</f>
        <v>Leuven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4">
        <v>485</v>
      </c>
      <c r="B138" s="4" t="str">
        <f>VLOOKUP(A138,Totaal!$A$2:$H$1359,2,FALSE)</f>
        <v>W19</v>
      </c>
      <c r="C138" s="4" t="str">
        <f>VLOOKUP(A138,Totaal!$A$2:$H$1359,3,FALSE)</f>
        <v>D1</v>
      </c>
      <c r="D138" s="8">
        <f>VLOOKUP(A138,Totaal!$A$2:$H$1359,4,FALSE)</f>
        <v>43491</v>
      </c>
      <c r="E138" s="9">
        <f>VLOOKUP(A138,Totaal!$A$2:$H$1359,5,FALSE)</f>
        <v>0.88541666666666663</v>
      </c>
      <c r="F138" s="4" t="str">
        <f>VLOOKUP(A138,Totaal!$A$2:$H$1359,6,FALSE)</f>
        <v>HYC Toekomstteam</v>
      </c>
      <c r="G138" s="4" t="str">
        <f>VLOOKUP(A138,Totaal!$A$2:$H$1359,7,FALSE)</f>
        <v>Chiefs Leuven</v>
      </c>
      <c r="H138" s="4" t="str">
        <f>VLOOKUP(A138,Totaal!$A$2:$H$1359,8,FALSE)</f>
        <v>Herentals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4">
        <v>1049</v>
      </c>
      <c r="B139" s="4" t="str">
        <f>VLOOKUP(A139,Totaal!$A$2:$H$1359,2,FALSE)</f>
        <v>W19</v>
      </c>
      <c r="C139" s="4" t="str">
        <f>VLOOKUP(A139,Totaal!$A$2:$H$1359,3,FALSE)</f>
        <v>U12</v>
      </c>
      <c r="D139" s="8">
        <f>VLOOKUP(A139,Totaal!$A$2:$H$1359,4,FALSE)</f>
        <v>43491</v>
      </c>
      <c r="E139" s="9">
        <f>VLOOKUP(A139,Totaal!$A$2:$H$1359,5,FALSE)</f>
        <v>0.73958333333333337</v>
      </c>
      <c r="F139" s="4" t="str">
        <f>VLOOKUP(A139,Totaal!$A$2:$H$1359,6,FALSE)</f>
        <v>Liedekerke Lions</v>
      </c>
      <c r="G139" s="4" t="str">
        <f>VLOOKUP(A139,Totaal!$A$2:$H$1359,7,FALSE)</f>
        <v>Chiefs Leuven A</v>
      </c>
      <c r="H139" s="4" t="str">
        <f>VLOOKUP(A139,Totaal!$A$2:$H$1359,8,FALSE)</f>
        <v>Hasselt</v>
      </c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4">
        <v>576</v>
      </c>
      <c r="B140" s="4" t="str">
        <f>VLOOKUP(A140,Totaal!$A$2:$H$1359,2,FALSE)</f>
        <v>W19</v>
      </c>
      <c r="C140" s="4" t="str">
        <f>VLOOKUP(A140,Totaal!$A$2:$H$1359,3,FALSE)</f>
        <v>U19</v>
      </c>
      <c r="D140" s="8">
        <f>VLOOKUP(A140,Totaal!$A$2:$H$1359,4,FALSE)</f>
        <v>43492</v>
      </c>
      <c r="E140" s="9">
        <f>VLOOKUP(A140,Totaal!$A$2:$H$1359,5,FALSE)</f>
        <v>0.74305555555555558</v>
      </c>
      <c r="F140" s="4" t="str">
        <f>VLOOKUP(A140,Totaal!$A$2:$H$1359,6,FALSE)</f>
        <v>Chiefs Leuven</v>
      </c>
      <c r="G140" s="4" t="str">
        <f>VLOOKUP(A140,Totaal!$A$2:$H$1359,7,FALSE)</f>
        <v>Bulldogs Liège</v>
      </c>
      <c r="H140" s="4" t="str">
        <f>VLOOKUP(A140,Totaal!$A$2:$H$1359,8,FALSE)</f>
        <v>Leuven</v>
      </c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4">
        <v>45</v>
      </c>
      <c r="B141" s="4" t="str">
        <f>VLOOKUP(A141,Totaal!$A$2:$H$1359,2,FALSE)</f>
        <v>W19</v>
      </c>
      <c r="C141" s="4" t="str">
        <f>VLOOKUP(A141,Totaal!$A$2:$H$1359,3,FALSE)</f>
        <v>BNL</v>
      </c>
      <c r="D141" s="8">
        <f>VLOOKUP(A141,Totaal!$A$2:$H$1359,4,FALSE)</f>
        <v>43492</v>
      </c>
      <c r="E141" s="9">
        <f>VLOOKUP(A141,Totaal!$A$2:$H$1359,5,FALSE)</f>
        <v>0.83333333333333337</v>
      </c>
      <c r="F141" s="4" t="str">
        <f>VLOOKUP(A141,Totaal!$A$2:$H$1359,6,FALSE)</f>
        <v>Era Renomar HYC Herentals</v>
      </c>
      <c r="G141" s="4" t="str">
        <f>VLOOKUP(A141,Totaal!$A$2:$H$1359,7,FALSE)</f>
        <v>Chiefs Leuven</v>
      </c>
      <c r="H141" s="4" t="str">
        <f>VLOOKUP(A141,Totaal!$A$2:$H$1359,8,FALSE)</f>
        <v>Herentals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4">
        <v>747</v>
      </c>
      <c r="B142" s="4" t="str">
        <f>VLOOKUP(A142,Totaal!$A$2:$H$1359,2,FALSE)</f>
        <v>W19</v>
      </c>
      <c r="C142" s="4" t="str">
        <f>VLOOKUP(A142,Totaal!$A$2:$H$1359,3,FALSE)</f>
        <v>D2</v>
      </c>
      <c r="D142" s="8">
        <f>VLOOKUP(A142,Totaal!$A$2:$H$1359,4,FALSE)</f>
        <v>43492</v>
      </c>
      <c r="E142" s="9">
        <f>VLOOKUP(A142,Totaal!$A$2:$H$1359,5,FALSE)</f>
        <v>0.83333333333333337</v>
      </c>
      <c r="F142" s="4" t="str">
        <f>VLOOKUP(A142,Totaal!$A$2:$H$1359,6,FALSE)</f>
        <v>Flying Turtles</v>
      </c>
      <c r="G142" s="4" t="str">
        <f>VLOOKUP(A142,Totaal!$A$2:$H$1359,7,FALSE)</f>
        <v>Chiefs Leuven</v>
      </c>
      <c r="H142" s="4" t="str">
        <f>VLOOKUP(A142,Totaal!$A$2:$H$1359,8,FALSE)</f>
        <v>Leuven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4">
        <v>1161</v>
      </c>
      <c r="B143" s="4" t="str">
        <f>VLOOKUP(A143,Totaal!$A$2:$H$1359,2,FALSE)</f>
        <v>W19</v>
      </c>
      <c r="C143" s="4" t="str">
        <f>VLOOKUP(A143,Totaal!$A$2:$H$1359,3,FALSE)</f>
        <v>REC</v>
      </c>
      <c r="D143" s="8">
        <f>VLOOKUP(A143,Totaal!$A$2:$H$1359,4,FALSE)</f>
        <v>43492</v>
      </c>
      <c r="E143" s="9">
        <f>VLOOKUP(A143,Totaal!$A$2:$H$1359,5,FALSE)</f>
        <v>0.86458333333333337</v>
      </c>
      <c r="F143" s="4" t="str">
        <f>VLOOKUP(A143,Totaal!$A$2:$H$1359,6,FALSE)</f>
        <v>Coldplay Sharks</v>
      </c>
      <c r="G143" s="4" t="str">
        <f>VLOOKUP(A143,Totaal!$A$2:$H$1359,7,FALSE)</f>
        <v>Chiefs Leuven</v>
      </c>
      <c r="H143" s="4" t="str">
        <f>VLOOKUP(A143,Totaal!$A$2:$H$1359,8,FALSE)</f>
        <v>Mechelen</v>
      </c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4">
        <v>743</v>
      </c>
      <c r="B144" s="4" t="str">
        <f>VLOOKUP(A144,Totaal!$A$2:$H$1359,2,FALSE)</f>
        <v>W20</v>
      </c>
      <c r="C144" s="4" t="str">
        <f>VLOOKUP(A144,Totaal!$A$2:$H$1359,3,FALSE)</f>
        <v>D2</v>
      </c>
      <c r="D144" s="8">
        <f>VLOOKUP(A144,Totaal!$A$2:$H$1359,4,FALSE)</f>
        <v>43498</v>
      </c>
      <c r="E144" s="9">
        <f>VLOOKUP(A144,Totaal!$A$2:$H$1359,5,FALSE)</f>
        <v>0.81597222222222221</v>
      </c>
      <c r="F144" s="4" t="str">
        <f>VLOOKUP(A144,Totaal!$A$2:$H$1359,6,FALSE)</f>
        <v>Chiefs Leuven</v>
      </c>
      <c r="G144" s="4" t="str">
        <f>VLOOKUP(A144,Totaal!$A$2:$H$1359,7,FALSE)</f>
        <v>Charleroi Red Roosters</v>
      </c>
      <c r="H144" s="4" t="str">
        <f>VLOOKUP(A144,Totaal!$A$2:$H$1359,8,FALSE)</f>
        <v>Leuven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4">
        <v>936</v>
      </c>
      <c r="B145" s="4" t="str">
        <f>VLOOKUP(A145,Totaal!$A$2:$H$1359,2,FALSE)</f>
        <v>W20</v>
      </c>
      <c r="C145" s="4" t="str">
        <f>VLOOKUP(A145,Totaal!$A$2:$H$1359,3,FALSE)</f>
        <v>U14</v>
      </c>
      <c r="D145" s="8">
        <f>VLOOKUP(A145,Totaal!$A$2:$H$1359,4,FALSE)</f>
        <v>43498</v>
      </c>
      <c r="E145" s="9">
        <f>VLOOKUP(A145,Totaal!$A$2:$H$1359,5,FALSE)</f>
        <v>0.40277777777777779</v>
      </c>
      <c r="F145" s="4" t="str">
        <f>VLOOKUP(A145,Totaal!$A$2:$H$1359,6,FALSE)</f>
        <v>Chiefs Leuven A</v>
      </c>
      <c r="G145" s="4" t="str">
        <f>VLOOKUP(A145,Totaal!$A$2:$H$1359,7,FALSE)</f>
        <v>Charleroi Red Roosters</v>
      </c>
      <c r="H145" s="4" t="str">
        <f>VLOOKUP(A145,Totaal!$A$2:$H$1359,8,FALSE)</f>
        <v>Leuven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4">
        <v>805</v>
      </c>
      <c r="B146" s="4" t="str">
        <f>VLOOKUP(A146,Totaal!$A$2:$H$1359,2,FALSE)</f>
        <v>W20</v>
      </c>
      <c r="C146" s="4" t="str">
        <f>VLOOKUP(A146,Totaal!$A$2:$H$1359,3,FALSE)</f>
        <v>U16</v>
      </c>
      <c r="D146" s="8">
        <f>VLOOKUP(A146,Totaal!$A$2:$H$1359,4,FALSE)</f>
        <v>43498</v>
      </c>
      <c r="E146" s="9">
        <f>VLOOKUP(A146,Totaal!$A$2:$H$1359,5,FALSE)</f>
        <v>0.47916666666666669</v>
      </c>
      <c r="F146" s="4" t="str">
        <f>VLOOKUP(A146,Totaal!$A$2:$H$1359,6,FALSE)</f>
        <v>Chiefs Leuven</v>
      </c>
      <c r="G146" s="4" t="str">
        <f>VLOOKUP(A146,Totaal!$A$2:$H$1359,7,FALSE)</f>
        <v>HYC Herentals Rood</v>
      </c>
      <c r="H146" s="4" t="str">
        <f>VLOOKUP(A146,Totaal!$A$2:$H$1359,8,FALSE)</f>
        <v>Leuven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4">
        <v>1085</v>
      </c>
      <c r="B147" s="4" t="str">
        <f>VLOOKUP(A147,Totaal!$A$2:$H$1359,2,FALSE)</f>
        <v>W20</v>
      </c>
      <c r="C147" s="4" t="str">
        <f>VLOOKUP(A147,Totaal!$A$2:$H$1359,3,FALSE)</f>
        <v>U12</v>
      </c>
      <c r="D147" s="8">
        <f>VLOOKUP(A147,Totaal!$A$2:$H$1359,4,FALSE)</f>
        <v>43498</v>
      </c>
      <c r="E147" s="9">
        <f>VLOOKUP(A147,Totaal!$A$2:$H$1359,5,FALSE)</f>
        <v>0.40277777777777779</v>
      </c>
      <c r="F147" s="4" t="str">
        <f>VLOOKUP(A147,Totaal!$A$2:$H$1359,6,FALSE)</f>
        <v>HYC Herentals</v>
      </c>
      <c r="G147" s="4" t="str">
        <f>VLOOKUP(A147,Totaal!$A$2:$H$1359,7,FALSE)</f>
        <v>Chiefs Leuven A</v>
      </c>
      <c r="H147" s="4" t="str">
        <f>VLOOKUP(A147,Totaal!$A$2:$H$1359,8,FALSE)</f>
        <v>Herentals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4">
        <v>446</v>
      </c>
      <c r="B148" s="4" t="str">
        <f>VLOOKUP(A148,Totaal!$A$2:$H$1359,2,FALSE)</f>
        <v>W20</v>
      </c>
      <c r="C148" s="4" t="str">
        <f>VLOOKUP(A148,Totaal!$A$2:$H$1359,3,FALSE)</f>
        <v>D1</v>
      </c>
      <c r="D148" s="8">
        <f>VLOOKUP(A148,Totaal!$A$2:$H$1359,4,FALSE)</f>
        <v>43499</v>
      </c>
      <c r="E148" s="9">
        <f>VLOOKUP(A148,Totaal!$A$2:$H$1359,5,FALSE)</f>
        <v>0.74305555555555558</v>
      </c>
      <c r="F148" s="4" t="str">
        <f>VLOOKUP(A148,Totaal!$A$2:$H$1359,6,FALSE)</f>
        <v>Chiefs Leuven</v>
      </c>
      <c r="G148" s="4" t="str">
        <f>VLOOKUP(A148,Totaal!$A$2:$H$1359,7,FALSE)</f>
        <v>Charleroi Red Roosters</v>
      </c>
      <c r="H148" s="4" t="str">
        <f>VLOOKUP(A148,Totaal!$A$2:$H$1359,8,FALSE)</f>
        <v>Leuven</v>
      </c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4">
        <v>1059</v>
      </c>
      <c r="B149" s="4" t="str">
        <f>VLOOKUP(A149,Totaal!$A$2:$H$1359,2,FALSE)</f>
        <v>W20</v>
      </c>
      <c r="C149" s="4" t="str">
        <f>VLOOKUP(A149,Totaal!$A$2:$H$1359,3,FALSE)</f>
        <v>U12</v>
      </c>
      <c r="D149" s="8">
        <f>VLOOKUP(A149,Totaal!$A$2:$H$1359,4,FALSE)</f>
        <v>43499</v>
      </c>
      <c r="E149" s="9">
        <f>VLOOKUP(A149,Totaal!$A$2:$H$1359,5,FALSE)</f>
        <v>0.48958333333333331</v>
      </c>
      <c r="F149" s="4" t="str">
        <f>VLOOKUP(A149,Totaal!$A$2:$H$1359,6,FALSE)</f>
        <v>Coldplay Sharks</v>
      </c>
      <c r="G149" s="4" t="str">
        <f>VLOOKUP(A149,Totaal!$A$2:$H$1359,7,FALSE)</f>
        <v>Chiefs Leuven B</v>
      </c>
      <c r="H149" s="4" t="str">
        <f>VLOOKUP(A149,Totaal!$A$2:$H$1359,8,FALSE)</f>
        <v>Mechelen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4">
        <v>71</v>
      </c>
      <c r="B150" s="4" t="str">
        <f>VLOOKUP(A150,Totaal!$A$2:$H$1359,2,FALSE)</f>
        <v>W21</v>
      </c>
      <c r="C150" s="4" t="str">
        <f>VLOOKUP(A150,Totaal!$A$2:$H$1359,3,FALSE)</f>
        <v>BNL</v>
      </c>
      <c r="D150" s="8">
        <f>VLOOKUP(A150,Totaal!$A$2:$H$1359,4,FALSE)</f>
        <v>43504</v>
      </c>
      <c r="E150" s="9">
        <f>VLOOKUP(A150,Totaal!$A$2:$H$1359,5,FALSE)</f>
        <v>0.85416666666666663</v>
      </c>
      <c r="F150" s="4" t="str">
        <f>VLOOKUP(A150,Totaal!$A$2:$H$1359,6,FALSE)</f>
        <v>Hijs Hokij Den Haag</v>
      </c>
      <c r="G150" s="4" t="str">
        <f>VLOOKUP(A150,Totaal!$A$2:$H$1359,7,FALSE)</f>
        <v>Chiefs Leuven</v>
      </c>
      <c r="H150" s="4" t="str">
        <f>VLOOKUP(A150,Totaal!$A$2:$H$1359,8,FALSE)</f>
        <v>Den Haag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4">
        <v>56</v>
      </c>
      <c r="B151" s="4" t="str">
        <f>VLOOKUP(A151,Totaal!$A$2:$H$1359,2,FALSE)</f>
        <v>W21</v>
      </c>
      <c r="C151" s="4" t="str">
        <f>VLOOKUP(A151,Totaal!$A$2:$H$1359,3,FALSE)</f>
        <v>BNL</v>
      </c>
      <c r="D151" s="8">
        <f>VLOOKUP(A151,Totaal!$A$2:$H$1359,4,FALSE)</f>
        <v>43505</v>
      </c>
      <c r="E151" s="9">
        <f>VLOOKUP(A151,Totaal!$A$2:$H$1359,5,FALSE)</f>
        <v>0.83333333333333337</v>
      </c>
      <c r="F151" s="4" t="str">
        <f>VLOOKUP(A151,Totaal!$A$2:$H$1359,6,FALSE)</f>
        <v>Chiefs Leuven</v>
      </c>
      <c r="G151" s="4" t="str">
        <f>VLOOKUP(A151,Totaal!$A$2:$H$1359,7,FALSE)</f>
        <v>Antwerp Phantoms</v>
      </c>
      <c r="H151" s="4" t="str">
        <f>VLOOKUP(A151,Totaal!$A$2:$H$1359,8,FALSE)</f>
        <v>Leuven</v>
      </c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4">
        <v>1038</v>
      </c>
      <c r="B152" s="4" t="str">
        <f>VLOOKUP(A152,Totaal!$A$2:$H$1359,2,FALSE)</f>
        <v>W21</v>
      </c>
      <c r="C152" s="4" t="str">
        <f>VLOOKUP(A152,Totaal!$A$2:$H$1359,3,FALSE)</f>
        <v>U12</v>
      </c>
      <c r="D152" s="8">
        <f>VLOOKUP(A152,Totaal!$A$2:$H$1359,4,FALSE)</f>
        <v>43505</v>
      </c>
      <c r="E152" s="9">
        <f>VLOOKUP(A152,Totaal!$A$2:$H$1359,5,FALSE)</f>
        <v>0.5</v>
      </c>
      <c r="F152" s="4" t="str">
        <f>VLOOKUP(A152,Totaal!$A$2:$H$1359,6,FALSE)</f>
        <v>Chiefs Leuven B</v>
      </c>
      <c r="G152" s="4" t="str">
        <f>VLOOKUP(A152,Totaal!$A$2:$H$1359,7,FALSE)</f>
        <v>Bulldogs Liège</v>
      </c>
      <c r="H152" s="4" t="str">
        <f>VLOOKUP(A152,Totaal!$A$2:$H$1359,8,FALSE)</f>
        <v>Leuven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4">
        <v>434</v>
      </c>
      <c r="B153" s="4" t="str">
        <f>VLOOKUP(A153,Totaal!$A$2:$H$1359,2,FALSE)</f>
        <v>W21</v>
      </c>
      <c r="C153" s="4" t="str">
        <f>VLOOKUP(A153,Totaal!$A$2:$H$1359,3,FALSE)</f>
        <v>D1</v>
      </c>
      <c r="D153" s="8">
        <f>VLOOKUP(A153,Totaal!$A$2:$H$1359,4,FALSE)</f>
        <v>43505</v>
      </c>
      <c r="E153" s="9">
        <f>VLOOKUP(A153,Totaal!$A$2:$H$1359,5,FALSE)</f>
        <v>0.85416666666666663</v>
      </c>
      <c r="F153" s="4" t="str">
        <f>VLOOKUP(A153,Totaal!$A$2:$H$1359,6,FALSE)</f>
        <v>Antwerp Phantoms</v>
      </c>
      <c r="G153" s="4" t="str">
        <f>VLOOKUP(A153,Totaal!$A$2:$H$1359,7,FALSE)</f>
        <v>Chiefs Leuven</v>
      </c>
      <c r="H153" s="4" t="str">
        <f>VLOOKUP(A153,Totaal!$A$2:$H$1359,8,FALSE)</f>
        <v>Antwerpen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4">
        <v>680</v>
      </c>
      <c r="B154" s="4" t="str">
        <f>VLOOKUP(A154,Totaal!$A$2:$H$1359,2,FALSE)</f>
        <v>W21</v>
      </c>
      <c r="C154" s="4" t="str">
        <f>VLOOKUP(A154,Totaal!$A$2:$H$1359,3,FALSE)</f>
        <v>D2</v>
      </c>
      <c r="D154" s="8">
        <f>VLOOKUP(A154,Totaal!$A$2:$H$1359,4,FALSE)</f>
        <v>43505</v>
      </c>
      <c r="E154" s="9">
        <f>VLOOKUP(A154,Totaal!$A$2:$H$1359,5,FALSE)</f>
        <v>0.86458333333333337</v>
      </c>
      <c r="F154" s="4" t="str">
        <f>VLOOKUP(A154,Totaal!$A$2:$H$1359,6,FALSE)</f>
        <v>Coldplay Sharks</v>
      </c>
      <c r="G154" s="4" t="str">
        <f>VLOOKUP(A154,Totaal!$A$2:$H$1359,7,FALSE)</f>
        <v>Chiefs Leuven</v>
      </c>
      <c r="H154" s="4" t="str">
        <f>VLOOKUP(A154,Totaal!$A$2:$H$1359,8,FALSE)</f>
        <v>Mechelen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4">
        <v>861</v>
      </c>
      <c r="B155" s="4" t="str">
        <f>VLOOKUP(A155,Totaal!$A$2:$H$1359,2,FALSE)</f>
        <v>W21</v>
      </c>
      <c r="C155" s="4" t="str">
        <f>VLOOKUP(A155,Totaal!$A$2:$H$1359,3,FALSE)</f>
        <v>U16</v>
      </c>
      <c r="D155" s="8">
        <f>VLOOKUP(A155,Totaal!$A$2:$H$1359,4,FALSE)</f>
        <v>43505</v>
      </c>
      <c r="E155" s="9">
        <f>VLOOKUP(A155,Totaal!$A$2:$H$1359,5,FALSE)</f>
        <v>0.69791666666666663</v>
      </c>
      <c r="F155" s="4" t="str">
        <f>VLOOKUP(A155,Totaal!$A$2:$H$1359,6,FALSE)</f>
        <v>Coldplay Sharks A</v>
      </c>
      <c r="G155" s="4" t="str">
        <f>VLOOKUP(A155,Totaal!$A$2:$H$1359,7,FALSE)</f>
        <v>Chiefs Leuven</v>
      </c>
      <c r="H155" s="4" t="str">
        <f>VLOOKUP(A155,Totaal!$A$2:$H$1359,8,FALSE)</f>
        <v>Mechelen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4">
        <v>574</v>
      </c>
      <c r="B156" s="4" t="str">
        <f>VLOOKUP(A156,Totaal!$A$2:$H$1359,2,FALSE)</f>
        <v>W21</v>
      </c>
      <c r="C156" s="4" t="str">
        <f>VLOOKUP(A156,Totaal!$A$2:$H$1359,3,FALSE)</f>
        <v>U19</v>
      </c>
      <c r="D156" s="8">
        <f>VLOOKUP(A156,Totaal!$A$2:$H$1359,4,FALSE)</f>
        <v>43506</v>
      </c>
      <c r="E156" s="9">
        <f>VLOOKUP(A156,Totaal!$A$2:$H$1359,5,FALSE)</f>
        <v>0.74305555555555558</v>
      </c>
      <c r="F156" s="4" t="str">
        <f>VLOOKUP(A156,Totaal!$A$2:$H$1359,6,FALSE)</f>
        <v>Chiefs Leuven</v>
      </c>
      <c r="G156" s="4" t="str">
        <f>VLOOKUP(A156,Totaal!$A$2:$H$1359,7,FALSE)</f>
        <v>The Jets Gullegem</v>
      </c>
      <c r="H156" s="4" t="str">
        <f>VLOOKUP(A156,Totaal!$A$2:$H$1359,8,FALSE)</f>
        <v>Leuven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4">
        <v>1142</v>
      </c>
      <c r="B157" s="4" t="str">
        <f>VLOOKUP(A157,Totaal!$A$2:$H$1359,2,FALSE)</f>
        <v>W21</v>
      </c>
      <c r="C157" s="4" t="str">
        <f>VLOOKUP(A157,Totaal!$A$2:$H$1359,3,FALSE)</f>
        <v>REC</v>
      </c>
      <c r="D157" s="8">
        <f>VLOOKUP(A157,Totaal!$A$2:$H$1359,4,FALSE)</f>
        <v>43506</v>
      </c>
      <c r="E157" s="9">
        <f>VLOOKUP(A157,Totaal!$A$2:$H$1359,5,FALSE)</f>
        <v>0.80208333333333337</v>
      </c>
      <c r="F157" s="4" t="str">
        <f>VLOOKUP(A157,Totaal!$A$2:$H$1359,6,FALSE)</f>
        <v>Liedekerke Lions Yellow</v>
      </c>
      <c r="G157" s="4" t="str">
        <f>VLOOKUP(A157,Totaal!$A$2:$H$1359,7,FALSE)</f>
        <v>Chiefs Leuven</v>
      </c>
      <c r="H157" s="4" t="str">
        <f>VLOOKUP(A157,Totaal!$A$2:$H$1359,8,FALSE)</f>
        <v>Liedekerke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4">
        <v>97</v>
      </c>
      <c r="B158" s="4" t="str">
        <f>VLOOKUP(A158,Totaal!$A$2:$H$1359,2,FALSE)</f>
        <v>W22</v>
      </c>
      <c r="C158" s="4" t="str">
        <f>VLOOKUP(A158,Totaal!$A$2:$H$1359,3,FALSE)</f>
        <v>BNL</v>
      </c>
      <c r="D158" s="8">
        <f>VLOOKUP(A158,Totaal!$A$2:$H$1359,4,FALSE)</f>
        <v>43512</v>
      </c>
      <c r="E158" s="9">
        <f>VLOOKUP(A158,Totaal!$A$2:$H$1359,5,FALSE)</f>
        <v>0.83333333333333337</v>
      </c>
      <c r="F158" s="4" t="str">
        <f>VLOOKUP(A158,Totaal!$A$2:$H$1359,6,FALSE)</f>
        <v>Chiefs Leuven</v>
      </c>
      <c r="G158" s="4" t="str">
        <f>VLOOKUP(A158,Totaal!$A$2:$H$1359,7,FALSE)</f>
        <v>Ahoud Devils Nijmegen</v>
      </c>
      <c r="H158" s="4" t="str">
        <f>VLOOKUP(A158,Totaal!$A$2:$H$1359,8,FALSE)</f>
        <v>Leuven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4">
        <v>929</v>
      </c>
      <c r="B159" s="4" t="str">
        <f>VLOOKUP(A159,Totaal!$A$2:$H$1359,2,FALSE)</f>
        <v>W22</v>
      </c>
      <c r="C159" s="4" t="str">
        <f>VLOOKUP(A159,Totaal!$A$2:$H$1359,3,FALSE)</f>
        <v>U14</v>
      </c>
      <c r="D159" s="8">
        <f>VLOOKUP(A159,Totaal!$A$2:$H$1359,4,FALSE)</f>
        <v>43512</v>
      </c>
      <c r="E159" s="9">
        <f>VLOOKUP(A159,Totaal!$A$2:$H$1359,5,FALSE)</f>
        <v>0.40277777777777779</v>
      </c>
      <c r="F159" s="4" t="str">
        <f>VLOOKUP(A159,Totaal!$A$2:$H$1359,6,FALSE)</f>
        <v>Chiefs Leuven A</v>
      </c>
      <c r="G159" s="4" t="str">
        <f>VLOOKUP(A159,Totaal!$A$2:$H$1359,7,FALSE)</f>
        <v>Limburg One</v>
      </c>
      <c r="H159" s="4" t="str">
        <f>VLOOKUP(A159,Totaal!$A$2:$H$1359,8,FALSE)</f>
        <v>Leuven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4">
        <v>968</v>
      </c>
      <c r="B160" s="4" t="str">
        <f>VLOOKUP(A160,Totaal!$A$2:$H$1359,2,FALSE)</f>
        <v>W22</v>
      </c>
      <c r="C160" s="4" t="str">
        <f>VLOOKUP(A160,Totaal!$A$2:$H$1359,3,FALSE)</f>
        <v>U14</v>
      </c>
      <c r="D160" s="8">
        <f>VLOOKUP(A160,Totaal!$A$2:$H$1359,4,FALSE)</f>
        <v>43512</v>
      </c>
      <c r="E160" s="9">
        <f>VLOOKUP(A160,Totaal!$A$2:$H$1359,5,FALSE)</f>
        <v>0.8125</v>
      </c>
      <c r="F160" s="4" t="str">
        <f>VLOOKUP(A160,Totaal!$A$2:$H$1359,6,FALSE)</f>
        <v>Charleroi Red Roosters</v>
      </c>
      <c r="G160" s="4" t="str">
        <f>VLOOKUP(A160,Totaal!$A$2:$H$1359,7,FALSE)</f>
        <v>Chiefs Leuven B</v>
      </c>
      <c r="H160" s="4" t="str">
        <f>VLOOKUP(A160,Totaal!$A$2:$H$1359,8,FALSE)</f>
        <v>Charleroi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4">
        <v>598</v>
      </c>
      <c r="B161" s="4" t="str">
        <f>VLOOKUP(A161,Totaal!$A$2:$H$1359,2,FALSE)</f>
        <v>W22</v>
      </c>
      <c r="C161" s="4" t="str">
        <f>VLOOKUP(A161,Totaal!$A$2:$H$1359,3,FALSE)</f>
        <v>U19</v>
      </c>
      <c r="D161" s="8">
        <f>VLOOKUP(A161,Totaal!$A$2:$H$1359,4,FALSE)</f>
        <v>43512</v>
      </c>
      <c r="E161" s="9">
        <f>VLOOKUP(A161,Totaal!$A$2:$H$1359,5,FALSE)</f>
        <v>0.72916666666666663</v>
      </c>
      <c r="F161" s="4" t="str">
        <f>VLOOKUP(A161,Totaal!$A$2:$H$1359,6,FALSE)</f>
        <v>The Jets Gullegem</v>
      </c>
      <c r="G161" s="4" t="str">
        <f>VLOOKUP(A161,Totaal!$A$2:$H$1359,7,FALSE)</f>
        <v>Chiefs Leuven</v>
      </c>
      <c r="H161" s="4" t="str">
        <f>VLOOKUP(A161,Totaal!$A$2:$H$1359,8,FALSE)</f>
        <v>Gullegem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4">
        <v>734</v>
      </c>
      <c r="B162" s="4" t="str">
        <f>VLOOKUP(A162,Totaal!$A$2:$H$1359,2,FALSE)</f>
        <v>W22</v>
      </c>
      <c r="C162" s="4" t="str">
        <f>VLOOKUP(A162,Totaal!$A$2:$H$1359,3,FALSE)</f>
        <v>D2</v>
      </c>
      <c r="D162" s="8">
        <f>VLOOKUP(A162,Totaal!$A$2:$H$1359,4,FALSE)</f>
        <v>43513</v>
      </c>
      <c r="E162" s="9">
        <f>VLOOKUP(A162,Totaal!$A$2:$H$1359,5,FALSE)</f>
        <v>0.83333333333333337</v>
      </c>
      <c r="F162" s="4" t="str">
        <f>VLOOKUP(A162,Totaal!$A$2:$H$1359,6,FALSE)</f>
        <v>Chiefs Leuven</v>
      </c>
      <c r="G162" s="4" t="str">
        <f>VLOOKUP(A162,Totaal!$A$2:$H$1359,7,FALSE)</f>
        <v>Flying Turtles</v>
      </c>
      <c r="H162" s="4" t="str">
        <f>VLOOKUP(A162,Totaal!$A$2:$H$1359,8,FALSE)</f>
        <v>Leuven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4">
        <v>1138</v>
      </c>
      <c r="B163" s="4" t="str">
        <f>VLOOKUP(A163,Totaal!$A$2:$H$1359,2,FALSE)</f>
        <v>W22</v>
      </c>
      <c r="C163" s="4" t="str">
        <f>VLOOKUP(A163,Totaal!$A$2:$H$1359,3,FALSE)</f>
        <v>REC</v>
      </c>
      <c r="D163" s="8">
        <f>VLOOKUP(A163,Totaal!$A$2:$H$1359,4,FALSE)</f>
        <v>43513</v>
      </c>
      <c r="E163" s="9">
        <f>VLOOKUP(A163,Totaal!$A$2:$H$1359,5,FALSE)</f>
        <v>0.74305555555555558</v>
      </c>
      <c r="F163" s="4" t="str">
        <f>VLOOKUP(A163,Totaal!$A$2:$H$1359,6,FALSE)</f>
        <v>Chiefs Leuven</v>
      </c>
      <c r="G163" s="4" t="str">
        <f>VLOOKUP(A163,Totaal!$A$2:$H$1359,7,FALSE)</f>
        <v>Antwerp Phantoms A</v>
      </c>
      <c r="H163" s="4" t="str">
        <f>VLOOKUP(A163,Totaal!$A$2:$H$1359,8,FALSE)</f>
        <v>Leuven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4">
        <v>1058</v>
      </c>
      <c r="B164" s="4" t="str">
        <f>VLOOKUP(A164,Totaal!$A$2:$H$1359,2,FALSE)</f>
        <v>W22</v>
      </c>
      <c r="C164" s="4" t="str">
        <f>VLOOKUP(A164,Totaal!$A$2:$H$1359,3,FALSE)</f>
        <v>U12</v>
      </c>
      <c r="D164" s="8">
        <f>VLOOKUP(A164,Totaal!$A$2:$H$1359,4,FALSE)</f>
        <v>43513</v>
      </c>
      <c r="E164" s="9">
        <f>VLOOKUP(A164,Totaal!$A$2:$H$1359,5,FALSE)</f>
        <v>0.48958333333333331</v>
      </c>
      <c r="F164" s="4" t="str">
        <f>VLOOKUP(A164,Totaal!$A$2:$H$1359,6,FALSE)</f>
        <v>Coldplay Sharks</v>
      </c>
      <c r="G164" s="4" t="str">
        <f>VLOOKUP(A164,Totaal!$A$2:$H$1359,7,FALSE)</f>
        <v>Chiefs Leuven A</v>
      </c>
      <c r="H164" s="4" t="str">
        <f>VLOOKUP(A164,Totaal!$A$2:$H$1359,8,FALSE)</f>
        <v>Mechelen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4">
        <v>84</v>
      </c>
      <c r="B165" s="4" t="str">
        <f>VLOOKUP(A165,Totaal!$A$2:$H$1359,2,FALSE)</f>
        <v>W23</v>
      </c>
      <c r="C165" s="4" t="str">
        <f>VLOOKUP(A165,Totaal!$A$2:$H$1359,3,FALSE)</f>
        <v>BNL</v>
      </c>
      <c r="D165" s="8">
        <f>VLOOKUP(A165,Totaal!$A$2:$H$1359,4,FALSE)</f>
        <v>43519</v>
      </c>
      <c r="E165" s="9">
        <f>VLOOKUP(A165,Totaal!$A$2:$H$1359,5,FALSE)</f>
        <v>0.83333333333333337</v>
      </c>
      <c r="F165" s="4" t="str">
        <f>VLOOKUP(A165,Totaal!$A$2:$H$1359,6,FALSE)</f>
        <v>Chiefs Leuven</v>
      </c>
      <c r="G165" s="4" t="str">
        <f>VLOOKUP(A165,Totaal!$A$2:$H$1359,7,FALSE)</f>
        <v>Bulldogs Liège</v>
      </c>
      <c r="H165" s="4" t="str">
        <f>VLOOKUP(A165,Totaal!$A$2:$H$1359,8,FALSE)</f>
        <v>Leuven</v>
      </c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4">
        <v>938</v>
      </c>
      <c r="B166" s="4" t="str">
        <f>VLOOKUP(A166,Totaal!$A$2:$H$1359,2,FALSE)</f>
        <v>W23</v>
      </c>
      <c r="C166" s="4" t="str">
        <f>VLOOKUP(A166,Totaal!$A$2:$H$1359,3,FALSE)</f>
        <v>U14</v>
      </c>
      <c r="D166" s="8">
        <f>VLOOKUP(A166,Totaal!$A$2:$H$1359,4,FALSE)</f>
        <v>43519</v>
      </c>
      <c r="E166" s="9">
        <f>VLOOKUP(A166,Totaal!$A$2:$H$1359,5,FALSE)</f>
        <v>0.40277777777777779</v>
      </c>
      <c r="F166" s="4" t="str">
        <f>VLOOKUP(A166,Totaal!$A$2:$H$1359,6,FALSE)</f>
        <v>Chiefs Leuven B</v>
      </c>
      <c r="G166" s="4" t="str">
        <f>VLOOKUP(A166,Totaal!$A$2:$H$1359,7,FALSE)</f>
        <v>The Jets Gullegem</v>
      </c>
      <c r="H166" s="4" t="str">
        <f>VLOOKUP(A166,Totaal!$A$2:$H$1359,8,FALSE)</f>
        <v>Leuven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4">
        <v>854</v>
      </c>
      <c r="B167" s="4" t="str">
        <f>VLOOKUP(A167,Totaal!$A$2:$H$1359,2,FALSE)</f>
        <v>W23</v>
      </c>
      <c r="C167" s="4" t="str">
        <f>VLOOKUP(A167,Totaal!$A$2:$H$1359,3,FALSE)</f>
        <v>U16</v>
      </c>
      <c r="D167" s="8">
        <f>VLOOKUP(A167,Totaal!$A$2:$H$1359,4,FALSE)</f>
        <v>43519</v>
      </c>
      <c r="E167" s="9">
        <f>VLOOKUP(A167,Totaal!$A$2:$H$1359,5,FALSE)</f>
        <v>0.47916666666666669</v>
      </c>
      <c r="F167" s="4" t="str">
        <f>VLOOKUP(A167,Totaal!$A$2:$H$1359,6,FALSE)</f>
        <v>Chiefs Leuven</v>
      </c>
      <c r="G167" s="4" t="str">
        <f>VLOOKUP(A167,Totaal!$A$2:$H$1359,7,FALSE)</f>
        <v>Jackrabbits</v>
      </c>
      <c r="H167" s="4" t="str">
        <f>VLOOKUP(A167,Totaal!$A$2:$H$1359,8,FALSE)</f>
        <v>Leuven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4">
        <v>608</v>
      </c>
      <c r="B168" s="4" t="str">
        <f>VLOOKUP(A168,Totaal!$A$2:$H$1359,2,FALSE)</f>
        <v>W23</v>
      </c>
      <c r="C168" s="4" t="str">
        <f>VLOOKUP(A168,Totaal!$A$2:$H$1359,3,FALSE)</f>
        <v>U19</v>
      </c>
      <c r="D168" s="8">
        <f>VLOOKUP(A168,Totaal!$A$2:$H$1359,4,FALSE)</f>
        <v>43519</v>
      </c>
      <c r="E168" s="9">
        <f>VLOOKUP(A168,Totaal!$A$2:$H$1359,5,FALSE)</f>
        <v>0.875</v>
      </c>
      <c r="F168" s="4" t="str">
        <f>VLOOKUP(A168,Totaal!$A$2:$H$1359,6,FALSE)</f>
        <v>HYC Herentals</v>
      </c>
      <c r="G168" s="4" t="str">
        <f>VLOOKUP(A168,Totaal!$A$2:$H$1359,7,FALSE)</f>
        <v>Chiefs Leuven</v>
      </c>
      <c r="H168" s="4" t="str">
        <f>VLOOKUP(A168,Totaal!$A$2:$H$1359,8,FALSE)</f>
        <v>Herentals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4">
        <v>676</v>
      </c>
      <c r="B169" s="4" t="str">
        <f>VLOOKUP(A169,Totaal!$A$2:$H$1359,2,FALSE)</f>
        <v>W23</v>
      </c>
      <c r="C169" s="4" t="str">
        <f>VLOOKUP(A169,Totaal!$A$2:$H$1359,3,FALSE)</f>
        <v>D2</v>
      </c>
      <c r="D169" s="8">
        <f>VLOOKUP(A169,Totaal!$A$2:$H$1359,4,FALSE)</f>
        <v>43520</v>
      </c>
      <c r="E169" s="9">
        <f>VLOOKUP(A169,Totaal!$A$2:$H$1359,5,FALSE)</f>
        <v>0.74305555555555558</v>
      </c>
      <c r="F169" s="4" t="str">
        <f>VLOOKUP(A169,Totaal!$A$2:$H$1359,6,FALSE)</f>
        <v>Chiefs Leuven</v>
      </c>
      <c r="G169" s="4" t="str">
        <f>VLOOKUP(A169,Totaal!$A$2:$H$1359,7,FALSE)</f>
        <v>HYC Old Stars</v>
      </c>
      <c r="H169" s="4" t="str">
        <f>VLOOKUP(A169,Totaal!$A$2:$H$1359,8,FALSE)</f>
        <v>Leuven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4">
        <v>105</v>
      </c>
      <c r="B170" s="4" t="str">
        <f>VLOOKUP(A170,Totaal!$A$2:$H$1359,2,FALSE)</f>
        <v>W23</v>
      </c>
      <c r="C170" s="4" t="str">
        <f>VLOOKUP(A170,Totaal!$A$2:$H$1359,3,FALSE)</f>
        <v>BNL</v>
      </c>
      <c r="D170" s="8">
        <f>VLOOKUP(A170,Totaal!$A$2:$H$1359,4,FALSE)</f>
        <v>43520</v>
      </c>
      <c r="E170" s="9">
        <f>VLOOKUP(A170,Totaal!$A$2:$H$1359,5,FALSE)</f>
        <v>0.79166666666666663</v>
      </c>
      <c r="F170" s="4" t="str">
        <f>VLOOKUP(A170,Totaal!$A$2:$H$1359,6,FALSE)</f>
        <v>Tilburg Trappers Toekomstteam</v>
      </c>
      <c r="G170" s="4" t="str">
        <f>VLOOKUP(A170,Totaal!$A$2:$H$1359,7,FALSE)</f>
        <v>Chiefs Leuven</v>
      </c>
      <c r="H170" s="4" t="str">
        <f>VLOOKUP(A170,Totaal!$A$2:$H$1359,8,FALSE)</f>
        <v>Tilburg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4">
        <v>902</v>
      </c>
      <c r="B171" s="4" t="str">
        <f>VLOOKUP(A171,Totaal!$A$2:$H$1359,2,FALSE)</f>
        <v>W23</v>
      </c>
      <c r="C171" s="4" t="str">
        <f>VLOOKUP(A171,Totaal!$A$2:$H$1359,3,FALSE)</f>
        <v>U14</v>
      </c>
      <c r="D171" s="8">
        <f>VLOOKUP(A171,Totaal!$A$2:$H$1359,4,FALSE)</f>
        <v>43520</v>
      </c>
      <c r="E171" s="9">
        <f>VLOOKUP(A171,Totaal!$A$2:$H$1359,5,FALSE)</f>
        <v>0.75</v>
      </c>
      <c r="F171" s="4" t="str">
        <f>VLOOKUP(A171,Totaal!$A$2:$H$1359,6,FALSE)</f>
        <v>Turnhout Tigers</v>
      </c>
      <c r="G171" s="4" t="str">
        <f>VLOOKUP(A171,Totaal!$A$2:$H$1359,7,FALSE)</f>
        <v>Chiefs Leuven A</v>
      </c>
      <c r="H171" s="4" t="str">
        <f>VLOOKUP(A171,Totaal!$A$2:$H$1359,8,FALSE)</f>
        <v>Turnhout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4">
        <v>441</v>
      </c>
      <c r="B172" s="4" t="str">
        <f>VLOOKUP(A172,Totaal!$A$2:$H$1359,2,FALSE)</f>
        <v>W24</v>
      </c>
      <c r="C172" s="4" t="str">
        <f>VLOOKUP(A172,Totaal!$A$2:$H$1359,3,FALSE)</f>
        <v>D1</v>
      </c>
      <c r="D172" s="8">
        <f>VLOOKUP(A172,Totaal!$A$2:$H$1359,4,FALSE)</f>
        <v>43526</v>
      </c>
      <c r="E172" s="9">
        <f>VLOOKUP(A172,Totaal!$A$2:$H$1359,5,FALSE)</f>
        <v>0.47916666666666669</v>
      </c>
      <c r="F172" s="4" t="str">
        <f>VLOOKUP(A172,Totaal!$A$2:$H$1359,6,FALSE)</f>
        <v>Chiefs Leuven</v>
      </c>
      <c r="G172" s="4" t="str">
        <f>VLOOKUP(A172,Totaal!$A$2:$H$1359,7,FALSE)</f>
        <v>Beaufort Knights</v>
      </c>
      <c r="H172" s="4" t="str">
        <f>VLOOKUP(A172,Totaal!$A$2:$H$1359,8,FALSE)</f>
        <v>Leuven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4">
        <v>1033</v>
      </c>
      <c r="B173" s="4" t="str">
        <f>VLOOKUP(A173,Totaal!$A$2:$H$1359,2,FALSE)</f>
        <v>W24</v>
      </c>
      <c r="C173" s="4" t="str">
        <f>VLOOKUP(A173,Totaal!$A$2:$H$1359,3,FALSE)</f>
        <v>U12</v>
      </c>
      <c r="D173" s="8">
        <f>VLOOKUP(A173,Totaal!$A$2:$H$1359,4,FALSE)</f>
        <v>43526</v>
      </c>
      <c r="E173" s="9">
        <f>VLOOKUP(A173,Totaal!$A$2:$H$1359,5,FALSE)</f>
        <v>0.40277777777777779</v>
      </c>
      <c r="F173" s="4" t="str">
        <f>VLOOKUP(A173,Totaal!$A$2:$H$1359,6,FALSE)</f>
        <v>Chiefs Leuven A</v>
      </c>
      <c r="G173" s="4" t="str">
        <f>VLOOKUP(A173,Totaal!$A$2:$H$1359,7,FALSE)</f>
        <v>Coldplay Sharks</v>
      </c>
      <c r="H173" s="4" t="str">
        <f>VLOOKUP(A173,Totaal!$A$2:$H$1359,8,FALSE)</f>
        <v>Leuven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4">
        <v>1188</v>
      </c>
      <c r="B174" s="4" t="str">
        <f>VLOOKUP(A174,Totaal!$A$2:$H$1359,2,FALSE)</f>
        <v>W24</v>
      </c>
      <c r="C174" s="4" t="str">
        <f>VLOOKUP(A174,Totaal!$A$2:$H$1359,3,FALSE)</f>
        <v>REC</v>
      </c>
      <c r="D174" s="8">
        <f>VLOOKUP(A174,Totaal!$A$2:$H$1359,4,FALSE)</f>
        <v>43526</v>
      </c>
      <c r="E174" s="9">
        <f>VLOOKUP(A174,Totaal!$A$2:$H$1359,5,FALSE)</f>
        <v>0.73263888888888884</v>
      </c>
      <c r="F174" s="4" t="str">
        <f>VLOOKUP(A174,Totaal!$A$2:$H$1359,6,FALSE)</f>
        <v>Mighty Penguins</v>
      </c>
      <c r="G174" s="4" t="str">
        <f>VLOOKUP(A174,Totaal!$A$2:$H$1359,7,FALSE)</f>
        <v>Chiefs Leuven</v>
      </c>
      <c r="H174" s="4" t="str">
        <f>VLOOKUP(A174,Totaal!$A$2:$H$1359,8,FALSE)</f>
        <v>Leuven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4">
        <v>977</v>
      </c>
      <c r="B175" s="4" t="str">
        <f>VLOOKUP(A175,Totaal!$A$2:$H$1359,2,FALSE)</f>
        <v>W24</v>
      </c>
      <c r="C175" s="4" t="str">
        <f>VLOOKUP(A175,Totaal!$A$2:$H$1359,3,FALSE)</f>
        <v>U14</v>
      </c>
      <c r="D175" s="8">
        <f>VLOOKUP(A175,Totaal!$A$2:$H$1359,4,FALSE)</f>
        <v>43526</v>
      </c>
      <c r="E175" s="9">
        <f>VLOOKUP(A175,Totaal!$A$2:$H$1359,5,FALSE)</f>
        <v>0.72916666666666663</v>
      </c>
      <c r="F175" s="4" t="str">
        <f>VLOOKUP(A175,Totaal!$A$2:$H$1359,6,FALSE)</f>
        <v>The Jets Gullegem</v>
      </c>
      <c r="G175" s="4" t="str">
        <f>VLOOKUP(A175,Totaal!$A$2:$H$1359,7,FALSE)</f>
        <v>Chiefs Leuven B</v>
      </c>
      <c r="H175" s="4" t="str">
        <f>VLOOKUP(A175,Totaal!$A$2:$H$1359,8,FALSE)</f>
        <v>Gullegem</v>
      </c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4">
        <v>573</v>
      </c>
      <c r="B176" s="4" t="str">
        <f>VLOOKUP(A176,Totaal!$A$2:$H$1359,2,FALSE)</f>
        <v>W24</v>
      </c>
      <c r="C176" s="4" t="str">
        <f>VLOOKUP(A176,Totaal!$A$2:$H$1359,3,FALSE)</f>
        <v>U19</v>
      </c>
      <c r="D176" s="8">
        <f>VLOOKUP(A176,Totaal!$A$2:$H$1359,4,FALSE)</f>
        <v>43527</v>
      </c>
      <c r="E176" s="9">
        <f>VLOOKUP(A176,Totaal!$A$2:$H$1359,5,FALSE)</f>
        <v>0.73263888888888884</v>
      </c>
      <c r="F176" s="4" t="str">
        <f>VLOOKUP(A176,Totaal!$A$2:$H$1359,6,FALSE)</f>
        <v>Chiefs Leuven</v>
      </c>
      <c r="G176" s="4" t="str">
        <f>VLOOKUP(A176,Totaal!$A$2:$H$1359,7,FALSE)</f>
        <v>Coldplay Sharks</v>
      </c>
      <c r="H176" s="4" t="str">
        <f>VLOOKUP(A176,Totaal!$A$2:$H$1359,8,FALSE)</f>
        <v>Leuven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4">
        <v>768</v>
      </c>
      <c r="B177" s="4" t="str">
        <f>VLOOKUP(A177,Totaal!$A$2:$H$1359,2,FALSE)</f>
        <v>W24</v>
      </c>
      <c r="C177" s="4" t="str">
        <f>VLOOKUP(A177,Totaal!$A$2:$H$1359,3,FALSE)</f>
        <v>D2</v>
      </c>
      <c r="D177" s="8">
        <f>VLOOKUP(A177,Totaal!$A$2:$H$1359,4,FALSE)</f>
        <v>43527</v>
      </c>
      <c r="E177" s="9">
        <f>VLOOKUP(A177,Totaal!$A$2:$H$1359,5,FALSE)</f>
        <v>0.85416666666666663</v>
      </c>
      <c r="F177" s="4" t="str">
        <f>VLOOKUP(A177,Totaal!$A$2:$H$1359,6,FALSE)</f>
        <v>Antwerp Phantoms</v>
      </c>
      <c r="G177" s="4" t="str">
        <f>VLOOKUP(A177,Totaal!$A$2:$H$1359,7,FALSE)</f>
        <v>Chiefs Leuven</v>
      </c>
      <c r="H177" s="4" t="str">
        <f>VLOOKUP(A177,Totaal!$A$2:$H$1359,8,FALSE)</f>
        <v>Antwerpen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4">
        <v>1028</v>
      </c>
      <c r="B178" s="4" t="str">
        <f>VLOOKUP(A178,Totaal!$A$2:$H$1359,2,FALSE)</f>
        <v>W25</v>
      </c>
      <c r="C178" s="4" t="str">
        <f>VLOOKUP(A178,Totaal!$A$2:$H$1359,3,FALSE)</f>
        <v>U12</v>
      </c>
      <c r="D178" s="8">
        <f>VLOOKUP(A178,Totaal!$A$2:$H$1359,4,FALSE)</f>
        <v>43533</v>
      </c>
      <c r="E178" s="9">
        <f>VLOOKUP(A178,Totaal!$A$2:$H$1359,5,FALSE)</f>
        <v>0.47916666666666669</v>
      </c>
      <c r="F178" s="4" t="str">
        <f>VLOOKUP(A178,Totaal!$A$2:$H$1359,6,FALSE)</f>
        <v>Chiefs Leuven A</v>
      </c>
      <c r="G178" s="4" t="str">
        <f>VLOOKUP(A178,Totaal!$A$2:$H$1359,7,FALSE)</f>
        <v>Turnhout Tigers</v>
      </c>
      <c r="H178" s="4" t="str">
        <f>VLOOKUP(A178,Totaal!$A$2:$H$1359,8,FALSE)</f>
        <v>Leuven</v>
      </c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4">
        <v>1041</v>
      </c>
      <c r="B179" s="4" t="str">
        <f>VLOOKUP(A179,Totaal!$A$2:$H$1359,2,FALSE)</f>
        <v>W25</v>
      </c>
      <c r="C179" s="4" t="str">
        <f>VLOOKUP(A179,Totaal!$A$2:$H$1359,3,FALSE)</f>
        <v>U12</v>
      </c>
      <c r="D179" s="8">
        <f>VLOOKUP(A179,Totaal!$A$2:$H$1359,4,FALSE)</f>
        <v>43533</v>
      </c>
      <c r="E179" s="9">
        <f>VLOOKUP(A179,Totaal!$A$2:$H$1359,5,FALSE)</f>
        <v>0.40277777777777779</v>
      </c>
      <c r="F179" s="4" t="str">
        <f>VLOOKUP(A179,Totaal!$A$2:$H$1359,6,FALSE)</f>
        <v>Chiefs Leuven B</v>
      </c>
      <c r="G179" s="4" t="str">
        <f>VLOOKUP(A179,Totaal!$A$2:$H$1359,7,FALSE)</f>
        <v>Liedekerke Lions</v>
      </c>
      <c r="H179" s="4" t="str">
        <f>VLOOKUP(A179,Totaal!$A$2:$H$1359,8,FALSE)</f>
        <v>Leuven</v>
      </c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4">
        <v>571</v>
      </c>
      <c r="B180" s="4" t="str">
        <f>VLOOKUP(A180,Totaal!$A$2:$H$1359,2,FALSE)</f>
        <v>W25</v>
      </c>
      <c r="C180" s="4" t="str">
        <f>VLOOKUP(A180,Totaal!$A$2:$H$1359,3,FALSE)</f>
        <v>U19</v>
      </c>
      <c r="D180" s="8">
        <f>VLOOKUP(A180,Totaal!$A$2:$H$1359,4,FALSE)</f>
        <v>43533</v>
      </c>
      <c r="E180" s="9">
        <f>VLOOKUP(A180,Totaal!$A$2:$H$1359,5,FALSE)</f>
        <v>0.73263888888888884</v>
      </c>
      <c r="F180" s="4" t="str">
        <f>VLOOKUP(A180,Totaal!$A$2:$H$1359,6,FALSE)</f>
        <v>Chiefs Leuven</v>
      </c>
      <c r="G180" s="4" t="str">
        <f>VLOOKUP(A180,Totaal!$A$2:$H$1359,7,FALSE)</f>
        <v>Bulldogs Liège</v>
      </c>
      <c r="H180" s="4" t="str">
        <f>VLOOKUP(A180,Totaal!$A$2:$H$1359,8,FALSE)</f>
        <v>Leuven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4">
        <v>917</v>
      </c>
      <c r="B181" s="4" t="str">
        <f>VLOOKUP(A181,Totaal!$A$2:$H$1359,2,FALSE)</f>
        <v>W25</v>
      </c>
      <c r="C181" s="4" t="str">
        <f>VLOOKUP(A181,Totaal!$A$2:$H$1359,3,FALSE)</f>
        <v>U14</v>
      </c>
      <c r="D181" s="8">
        <f>VLOOKUP(A181,Totaal!$A$2:$H$1359,4,FALSE)</f>
        <v>43533</v>
      </c>
      <c r="E181" s="9">
        <f>VLOOKUP(A181,Totaal!$A$2:$H$1359,5,FALSE)</f>
        <v>0.375</v>
      </c>
      <c r="F181" s="4" t="str">
        <f>VLOOKUP(A181,Totaal!$A$2:$H$1359,6,FALSE)</f>
        <v>Bulldogs Liège</v>
      </c>
      <c r="G181" s="4" t="str">
        <f>VLOOKUP(A181,Totaal!$A$2:$H$1359,7,FALSE)</f>
        <v>Chiefs Leuven B</v>
      </c>
      <c r="H181" s="4" t="str">
        <f>VLOOKUP(A181,Totaal!$A$2:$H$1359,8,FALSE)</f>
        <v>Luik</v>
      </c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4">
        <v>958</v>
      </c>
      <c r="B182" s="4" t="str">
        <f>VLOOKUP(A182,Totaal!$A$2:$H$1359,2,FALSE)</f>
        <v>W25</v>
      </c>
      <c r="C182" s="4" t="str">
        <f>VLOOKUP(A182,Totaal!$A$2:$H$1359,3,FALSE)</f>
        <v>U14</v>
      </c>
      <c r="D182" s="8">
        <f>VLOOKUP(A182,Totaal!$A$2:$H$1359,4,FALSE)</f>
        <v>43533</v>
      </c>
      <c r="E182" s="9">
        <f>VLOOKUP(A182,Totaal!$A$2:$H$1359,5,FALSE)</f>
        <v>0.69791666666666663</v>
      </c>
      <c r="F182" s="4" t="str">
        <f>VLOOKUP(A182,Totaal!$A$2:$H$1359,6,FALSE)</f>
        <v>Coldplay Sharks</v>
      </c>
      <c r="G182" s="4" t="str">
        <f>VLOOKUP(A182,Totaal!$A$2:$H$1359,7,FALSE)</f>
        <v>Chiefs Leuven A</v>
      </c>
      <c r="H182" s="4" t="str">
        <f>VLOOKUP(A182,Totaal!$A$2:$H$1359,8,FALSE)</f>
        <v>Mechelen</v>
      </c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4">
        <v>442</v>
      </c>
      <c r="B183" s="4" t="str">
        <f>VLOOKUP(A183,Totaal!$A$2:$H$1359,2,FALSE)</f>
        <v>W25</v>
      </c>
      <c r="C183" s="4" t="str">
        <f>VLOOKUP(A183,Totaal!$A$2:$H$1359,3,FALSE)</f>
        <v>D1</v>
      </c>
      <c r="D183" s="8">
        <f>VLOOKUP(A183,Totaal!$A$2:$H$1359,4,FALSE)</f>
        <v>43534</v>
      </c>
      <c r="E183" s="9">
        <f>VLOOKUP(A183,Totaal!$A$2:$H$1359,5,FALSE)</f>
        <v>0.73263888888888884</v>
      </c>
      <c r="F183" s="4" t="str">
        <f>VLOOKUP(A183,Totaal!$A$2:$H$1359,6,FALSE)</f>
        <v>Chiefs Leuven</v>
      </c>
      <c r="G183" s="4" t="str">
        <f>VLOOKUP(A183,Totaal!$A$2:$H$1359,7,FALSE)</f>
        <v>Turnhout Tigers</v>
      </c>
      <c r="H183" s="4" t="str">
        <f>VLOOKUP(A183,Totaal!$A$2:$H$1359,8,FALSE)</f>
        <v>Leuven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4">
        <v>695</v>
      </c>
      <c r="B184" s="4" t="str">
        <f>VLOOKUP(A184,Totaal!$A$2:$H$1359,2,FALSE)</f>
        <v>W26</v>
      </c>
      <c r="C184" s="4" t="str">
        <f>VLOOKUP(A184,Totaal!$A$2:$H$1359,3,FALSE)</f>
        <v>D2</v>
      </c>
      <c r="D184" s="8">
        <f>VLOOKUP(A184,Totaal!$A$2:$H$1359,4,FALSE)</f>
        <v>43540</v>
      </c>
      <c r="E184" s="9">
        <f>VLOOKUP(A184,Totaal!$A$2:$H$1359,5,FALSE)</f>
        <v>0.8125</v>
      </c>
      <c r="F184" s="4" t="str">
        <f>VLOOKUP(A184,Totaal!$A$2:$H$1359,6,FALSE)</f>
        <v>Chiefs Leuven</v>
      </c>
      <c r="G184" s="4" t="str">
        <f>VLOOKUP(A184,Totaal!$A$2:$H$1359,7,FALSE)</f>
        <v>Flashguns Heist A</v>
      </c>
      <c r="H184" s="4" t="str">
        <f>VLOOKUP(A184,Totaal!$A$2:$H$1359,8,FALSE)</f>
        <v>Leuven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4">
        <v>1035</v>
      </c>
      <c r="B185" s="4" t="str">
        <f>VLOOKUP(A185,Totaal!$A$2:$H$1359,2,FALSE)</f>
        <v>W26</v>
      </c>
      <c r="C185" s="4" t="str">
        <f>VLOOKUP(A185,Totaal!$A$2:$H$1359,3,FALSE)</f>
        <v>U12</v>
      </c>
      <c r="D185" s="8">
        <f>VLOOKUP(A185,Totaal!$A$2:$H$1359,4,FALSE)</f>
        <v>43540</v>
      </c>
      <c r="E185" s="9">
        <f>VLOOKUP(A185,Totaal!$A$2:$H$1359,5,FALSE)</f>
        <v>0.40277777777777779</v>
      </c>
      <c r="F185" s="4" t="str">
        <f>VLOOKUP(A185,Totaal!$A$2:$H$1359,6,FALSE)</f>
        <v>Chiefs Leuven A</v>
      </c>
      <c r="G185" s="4" t="str">
        <f>VLOOKUP(A185,Totaal!$A$2:$H$1359,7,FALSE)</f>
        <v>The Jets Gullegem</v>
      </c>
      <c r="H185" s="4" t="str">
        <f>VLOOKUP(A185,Totaal!$A$2:$H$1359,8,FALSE)</f>
        <v>Leuven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4">
        <v>941</v>
      </c>
      <c r="B186" s="4" t="str">
        <f>VLOOKUP(A186,Totaal!$A$2:$H$1359,2,FALSE)</f>
        <v>W26</v>
      </c>
      <c r="C186" s="4" t="str">
        <f>VLOOKUP(A186,Totaal!$A$2:$H$1359,3,FALSE)</f>
        <v>U14</v>
      </c>
      <c r="D186" s="8">
        <f>VLOOKUP(A186,Totaal!$A$2:$H$1359,4,FALSE)</f>
        <v>43540</v>
      </c>
      <c r="E186" s="9">
        <f>VLOOKUP(A186,Totaal!$A$2:$H$1359,5,FALSE)</f>
        <v>0.73263888888888884</v>
      </c>
      <c r="F186" s="4" t="str">
        <f>VLOOKUP(A186,Totaal!$A$2:$H$1359,6,FALSE)</f>
        <v>Chiefs Leuven B</v>
      </c>
      <c r="G186" s="4" t="str">
        <f>VLOOKUP(A186,Totaal!$A$2:$H$1359,7,FALSE)</f>
        <v>HYC Herentals</v>
      </c>
      <c r="H186" s="4" t="str">
        <f>VLOOKUP(A186,Totaal!$A$2:$H$1359,8,FALSE)</f>
        <v>Leuven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4">
        <v>911</v>
      </c>
      <c r="B187" s="4" t="str">
        <f>VLOOKUP(A187,Totaal!$A$2:$H$1359,2,FALSE)</f>
        <v>W26</v>
      </c>
      <c r="C187" s="4" t="str">
        <f>VLOOKUP(A187,Totaal!$A$2:$H$1359,3,FALSE)</f>
        <v>U14</v>
      </c>
      <c r="D187" s="8">
        <f>VLOOKUP(A187,Totaal!$A$2:$H$1359,4,FALSE)</f>
        <v>43540</v>
      </c>
      <c r="E187" s="9">
        <f>VLOOKUP(A187,Totaal!$A$2:$H$1359,5,FALSE)</f>
        <v>0.375</v>
      </c>
      <c r="F187" s="4" t="str">
        <f>VLOOKUP(A187,Totaal!$A$2:$H$1359,6,FALSE)</f>
        <v>Bulldogs Liège</v>
      </c>
      <c r="G187" s="4" t="str">
        <f>VLOOKUP(A187,Totaal!$A$2:$H$1359,7,FALSE)</f>
        <v>Chiefs Leuven A</v>
      </c>
      <c r="H187" s="4" t="str">
        <f>VLOOKUP(A187,Totaal!$A$2:$H$1359,8,FALSE)</f>
        <v>Luik</v>
      </c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4">
        <v>857</v>
      </c>
      <c r="B188" s="4" t="str">
        <f>VLOOKUP(A188,Totaal!$A$2:$H$1359,2,FALSE)</f>
        <v>W26</v>
      </c>
      <c r="C188" s="4" t="str">
        <f>VLOOKUP(A188,Totaal!$A$2:$H$1359,3,FALSE)</f>
        <v>U16</v>
      </c>
      <c r="D188" s="8">
        <f>VLOOKUP(A188,Totaal!$A$2:$H$1359,4,FALSE)</f>
        <v>43540</v>
      </c>
      <c r="E188" s="9">
        <f>VLOOKUP(A188,Totaal!$A$2:$H$1359,5,FALSE)</f>
        <v>0.75</v>
      </c>
      <c r="F188" s="4" t="str">
        <f>VLOOKUP(A188,Totaal!$A$2:$H$1359,6,FALSE)</f>
        <v>Turnhout Tigers</v>
      </c>
      <c r="G188" s="4" t="str">
        <f>VLOOKUP(A188,Totaal!$A$2:$H$1359,7,FALSE)</f>
        <v>Chiefs Leuven</v>
      </c>
      <c r="H188" s="4" t="str">
        <f>VLOOKUP(A188,Totaal!$A$2:$H$1359,8,FALSE)</f>
        <v>Turnhout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4">
        <v>579</v>
      </c>
      <c r="B189" s="4" t="str">
        <f>VLOOKUP(A189,Totaal!$A$2:$H$1359,2,FALSE)</f>
        <v>W26</v>
      </c>
      <c r="C189" s="4" t="str">
        <f>VLOOKUP(A189,Totaal!$A$2:$H$1359,3,FALSE)</f>
        <v>U19</v>
      </c>
      <c r="D189" s="8">
        <f>VLOOKUP(A189,Totaal!$A$2:$H$1359,4,FALSE)</f>
        <v>43541</v>
      </c>
      <c r="E189" s="9">
        <f>VLOOKUP(A189,Totaal!$A$2:$H$1359,5,FALSE)</f>
        <v>0.73263888888888884</v>
      </c>
      <c r="F189" s="4" t="str">
        <f>VLOOKUP(A189,Totaal!$A$2:$H$1359,6,FALSE)</f>
        <v>Chiefs Leuven</v>
      </c>
      <c r="G189" s="4" t="str">
        <f>VLOOKUP(A189,Totaal!$A$2:$H$1359,7,FALSE)</f>
        <v>The Jets Gullegem</v>
      </c>
      <c r="H189" s="4" t="str">
        <f>VLOOKUP(A189,Totaal!$A$2:$H$1359,8,FALSE)</f>
        <v>Leuven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4">
        <v>1022</v>
      </c>
      <c r="B190" s="4" t="str">
        <f>VLOOKUP(A190,Totaal!$A$2:$H$1359,2,FALSE)</f>
        <v>W26</v>
      </c>
      <c r="C190" s="4" t="str">
        <f>VLOOKUP(A190,Totaal!$A$2:$H$1359,3,FALSE)</f>
        <v>U12</v>
      </c>
      <c r="D190" s="8">
        <f>VLOOKUP(A190,Totaal!$A$2:$H$1359,4,FALSE)</f>
        <v>43541</v>
      </c>
      <c r="E190" s="9">
        <f>VLOOKUP(A190,Totaal!$A$2:$H$1359,5,FALSE)</f>
        <v>0.52083333333333337</v>
      </c>
      <c r="F190" s="4" t="str">
        <f>VLOOKUP(A190,Totaal!$A$2:$H$1359,6,FALSE)</f>
        <v>Antwerp Phantoms</v>
      </c>
      <c r="G190" s="4" t="str">
        <f>VLOOKUP(A190,Totaal!$A$2:$H$1359,7,FALSE)</f>
        <v>Chiefs Leuven B</v>
      </c>
      <c r="H190" s="4" t="str">
        <f>VLOOKUP(A190,Totaal!$A$2:$H$1359,8,FALSE)</f>
        <v>Antwerpen</v>
      </c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4">
        <v>730</v>
      </c>
      <c r="B191" s="4" t="str">
        <f>VLOOKUP(A191,Totaal!$A$2:$H$1359,2,FALSE)</f>
        <v>W27</v>
      </c>
      <c r="C191" s="4" t="str">
        <f>VLOOKUP(A191,Totaal!$A$2:$H$1359,3,FALSE)</f>
        <v>D2</v>
      </c>
      <c r="D191" s="8">
        <f>VLOOKUP(A191,Totaal!$A$2:$H$1359,4,FALSE)</f>
        <v>43547</v>
      </c>
      <c r="E191" s="9">
        <f>VLOOKUP(A191,Totaal!$A$2:$H$1359,5,FALSE)</f>
        <v>0.8125</v>
      </c>
      <c r="F191" s="4" t="str">
        <f>VLOOKUP(A191,Totaal!$A$2:$H$1359,6,FALSE)</f>
        <v>Chiefs Leuven</v>
      </c>
      <c r="G191" s="4" t="str">
        <f>VLOOKUP(A191,Totaal!$A$2:$H$1359,7,FALSE)</f>
        <v>Limburg One</v>
      </c>
      <c r="H191" s="4" t="str">
        <f>VLOOKUP(A191,Totaal!$A$2:$H$1359,8,FALSE)</f>
        <v>Leuven</v>
      </c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4">
        <v>1134</v>
      </c>
      <c r="B192" s="4" t="str">
        <f>VLOOKUP(A192,Totaal!$A$2:$H$1359,2,FALSE)</f>
        <v>W27</v>
      </c>
      <c r="C192" s="4" t="str">
        <f>VLOOKUP(A192,Totaal!$A$2:$H$1359,3,FALSE)</f>
        <v>REC</v>
      </c>
      <c r="D192" s="8">
        <f>VLOOKUP(A192,Totaal!$A$2:$H$1359,4,FALSE)</f>
        <v>43547</v>
      </c>
      <c r="E192" s="9">
        <f>VLOOKUP(A192,Totaal!$A$2:$H$1359,5,FALSE)</f>
        <v>0.90625</v>
      </c>
      <c r="F192" s="4" t="str">
        <f>VLOOKUP(A192,Totaal!$A$2:$H$1359,6,FALSE)</f>
        <v>Chiefs Leuven</v>
      </c>
      <c r="G192" s="4" t="str">
        <f>VLOOKUP(A192,Totaal!$A$2:$H$1359,7,FALSE)</f>
        <v>Liedekerke Lions Yellow</v>
      </c>
      <c r="H192" s="4" t="str">
        <f>VLOOKUP(A192,Totaal!$A$2:$H$1359,8,FALSE)</f>
        <v>Leuven</v>
      </c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4">
        <v>1043</v>
      </c>
      <c r="B193" s="4" t="str">
        <f>VLOOKUP(A193,Totaal!$A$2:$H$1359,2,FALSE)</f>
        <v>W27</v>
      </c>
      <c r="C193" s="4" t="str">
        <f>VLOOKUP(A193,Totaal!$A$2:$H$1359,3,FALSE)</f>
        <v>U12</v>
      </c>
      <c r="D193" s="8">
        <f>VLOOKUP(A193,Totaal!$A$2:$H$1359,4,FALSE)</f>
        <v>43547</v>
      </c>
      <c r="E193" s="9">
        <f>VLOOKUP(A193,Totaal!$A$2:$H$1359,5,FALSE)</f>
        <v>0.40277777777777779</v>
      </c>
      <c r="F193" s="4" t="str">
        <f>VLOOKUP(A193,Totaal!$A$2:$H$1359,6,FALSE)</f>
        <v>Chiefs Leuven B</v>
      </c>
      <c r="G193" s="4" t="str">
        <f>VLOOKUP(A193,Totaal!$A$2:$H$1359,7,FALSE)</f>
        <v>Charleroi Red Roosters</v>
      </c>
      <c r="H193" s="4" t="str">
        <f>VLOOKUP(A193,Totaal!$A$2:$H$1359,8,FALSE)</f>
        <v>Leuven</v>
      </c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4">
        <v>930</v>
      </c>
      <c r="B194" s="4" t="str">
        <f>VLOOKUP(A194,Totaal!$A$2:$H$1359,2,FALSE)</f>
        <v>W27</v>
      </c>
      <c r="C194" s="4" t="str">
        <f>VLOOKUP(A194,Totaal!$A$2:$H$1359,3,FALSE)</f>
        <v>U14</v>
      </c>
      <c r="D194" s="8">
        <f>VLOOKUP(A194,Totaal!$A$2:$H$1359,4,FALSE)</f>
        <v>43547</v>
      </c>
      <c r="E194" s="9">
        <f>VLOOKUP(A194,Totaal!$A$2:$H$1359,5,FALSE)</f>
        <v>0.73263888888888884</v>
      </c>
      <c r="F194" s="4" t="str">
        <f>VLOOKUP(A194,Totaal!$A$2:$H$1359,6,FALSE)</f>
        <v>Chiefs Leuven A</v>
      </c>
      <c r="G194" s="4" t="str">
        <f>VLOOKUP(A194,Totaal!$A$2:$H$1359,7,FALSE)</f>
        <v>HYC Herentals</v>
      </c>
      <c r="H194" s="4" t="str">
        <f>VLOOKUP(A194,Totaal!$A$2:$H$1359,8,FALSE)</f>
        <v>Leuven</v>
      </c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4">
        <v>876</v>
      </c>
      <c r="B195" s="4" t="str">
        <f>VLOOKUP(A195,Totaal!$A$2:$H$1359,2,FALSE)</f>
        <v>W27</v>
      </c>
      <c r="C195" s="4" t="str">
        <f>VLOOKUP(A195,Totaal!$A$2:$H$1359,3,FALSE)</f>
        <v>U16</v>
      </c>
      <c r="D195" s="8">
        <f>VLOOKUP(A195,Totaal!$A$2:$H$1359,4,FALSE)</f>
        <v>43547</v>
      </c>
      <c r="E195" s="9">
        <f>VLOOKUP(A195,Totaal!$A$2:$H$1359,5,FALSE)</f>
        <v>0.47916666666666669</v>
      </c>
      <c r="F195" s="4" t="str">
        <f>VLOOKUP(A195,Totaal!$A$2:$H$1359,6,FALSE)</f>
        <v>Chiefs Leuven</v>
      </c>
      <c r="G195" s="4" t="str">
        <f>VLOOKUP(A195,Totaal!$A$2:$H$1359,7,FALSE)</f>
        <v>Bulldogs LIège</v>
      </c>
      <c r="H195" s="4" t="str">
        <f>VLOOKUP(A195,Totaal!$A$2:$H$1359,8,FALSE)</f>
        <v>Leuven</v>
      </c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4">
        <v>475</v>
      </c>
      <c r="B196" s="4" t="str">
        <f>VLOOKUP(A196,Totaal!$A$2:$H$1359,2,FALSE)</f>
        <v>W27</v>
      </c>
      <c r="C196" s="4" t="str">
        <f>VLOOKUP(A196,Totaal!$A$2:$H$1359,3,FALSE)</f>
        <v>D1</v>
      </c>
      <c r="D196" s="8">
        <f>VLOOKUP(A196,Totaal!$A$2:$H$1359,4,FALSE)</f>
        <v>43547</v>
      </c>
      <c r="E196" s="9">
        <f>VLOOKUP(A196,Totaal!$A$2:$H$1359,5,FALSE)</f>
        <v>0.83333333333333337</v>
      </c>
      <c r="F196" s="4" t="str">
        <f>VLOOKUP(A196,Totaal!$A$2:$H$1359,6,FALSE)</f>
        <v>The Jets Gullegem</v>
      </c>
      <c r="G196" s="4" t="str">
        <f>VLOOKUP(A196,Totaal!$A$2:$H$1359,7,FALSE)</f>
        <v>Chiefs Leuven</v>
      </c>
      <c r="H196" s="4" t="str">
        <f>VLOOKUP(A196,Totaal!$A$2:$H$1359,8,FALSE)</f>
        <v>Gullegem</v>
      </c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4">
        <v>662</v>
      </c>
      <c r="B197" s="4" t="str">
        <f>VLOOKUP(A197,Totaal!$A$2:$H$1359,2,FALSE)</f>
        <v>W28</v>
      </c>
      <c r="C197" s="4" t="str">
        <f>VLOOKUP(A197,Totaal!$A$2:$H$1359,3,FALSE)</f>
        <v>D2</v>
      </c>
      <c r="D197" s="8">
        <f>VLOOKUP(A197,Totaal!$A$2:$H$1359,4,FALSE)</f>
        <v>43554</v>
      </c>
      <c r="E197" s="9">
        <f>VLOOKUP(A197,Totaal!$A$2:$H$1359,5,FALSE)</f>
        <v>0.8125</v>
      </c>
      <c r="F197" s="4" t="str">
        <f>VLOOKUP(A197,Totaal!$A$2:$H$1359,6,FALSE)</f>
        <v>Chiefs Leuven</v>
      </c>
      <c r="G197" s="4" t="str">
        <f>VLOOKUP(A197,Totaal!$A$2:$H$1359,7,FALSE)</f>
        <v>Flashguns Heist B</v>
      </c>
      <c r="H197" s="4" t="str">
        <f>VLOOKUP(A197,Totaal!$A$2:$H$1359,8,FALSE)</f>
        <v>Leuven</v>
      </c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4">
        <v>1133</v>
      </c>
      <c r="B198" s="4" t="str">
        <f>VLOOKUP(A198,Totaal!$A$2:$H$1359,2,FALSE)</f>
        <v>W28</v>
      </c>
      <c r="C198" s="4" t="str">
        <f>VLOOKUP(A198,Totaal!$A$2:$H$1359,3,FALSE)</f>
        <v>REC</v>
      </c>
      <c r="D198" s="8">
        <f>VLOOKUP(A198,Totaal!$A$2:$H$1359,4,FALSE)</f>
        <v>43554</v>
      </c>
      <c r="E198" s="9">
        <f>VLOOKUP(A198,Totaal!$A$2:$H$1359,5,FALSE)</f>
        <v>0.90625</v>
      </c>
      <c r="F198" s="4" t="str">
        <f>VLOOKUP(A198,Totaal!$A$2:$H$1359,6,FALSE)</f>
        <v>Chiefs Leuven</v>
      </c>
      <c r="G198" s="4" t="str">
        <f>VLOOKUP(A198,Totaal!$A$2:$H$1359,7,FALSE)</f>
        <v>Liedekerke Lions Blue</v>
      </c>
      <c r="H198" s="4" t="str">
        <f>VLOOKUP(A198,Totaal!$A$2:$H$1359,8,FALSE)</f>
        <v>Leuven</v>
      </c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4">
        <v>1045</v>
      </c>
      <c r="B199" s="4" t="str">
        <f>VLOOKUP(A199,Totaal!$A$2:$H$1359,2,FALSE)</f>
        <v>W28</v>
      </c>
      <c r="C199" s="4" t="str">
        <f>VLOOKUP(A199,Totaal!$A$2:$H$1359,3,FALSE)</f>
        <v>U12</v>
      </c>
      <c r="D199" s="8">
        <f>VLOOKUP(A199,Totaal!$A$2:$H$1359,4,FALSE)</f>
        <v>43554</v>
      </c>
      <c r="E199" s="9">
        <f>VLOOKUP(A199,Totaal!$A$2:$H$1359,5,FALSE)</f>
        <v>0.40277777777777779</v>
      </c>
      <c r="F199" s="4" t="str">
        <f>VLOOKUP(A199,Totaal!$A$2:$H$1359,6,FALSE)</f>
        <v>Chiefs Leuven B</v>
      </c>
      <c r="G199" s="4" t="str">
        <f>VLOOKUP(A199,Totaal!$A$2:$H$1359,7,FALSE)</f>
        <v>HYC Herentals</v>
      </c>
      <c r="H199" s="4" t="str">
        <f>VLOOKUP(A199,Totaal!$A$2:$H$1359,8,FALSE)</f>
        <v>Leuven</v>
      </c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4">
        <v>940</v>
      </c>
      <c r="B200" s="4" t="str">
        <f>VLOOKUP(A200,Totaal!$A$2:$H$1359,2,FALSE)</f>
        <v>W28</v>
      </c>
      <c r="C200" s="4" t="str">
        <f>VLOOKUP(A200,Totaal!$A$2:$H$1359,3,FALSE)</f>
        <v>U14</v>
      </c>
      <c r="D200" s="8">
        <f>VLOOKUP(A200,Totaal!$A$2:$H$1359,4,FALSE)</f>
        <v>43554</v>
      </c>
      <c r="E200" s="9">
        <f>VLOOKUP(A200,Totaal!$A$2:$H$1359,5,FALSE)</f>
        <v>0.73263888888888884</v>
      </c>
      <c r="F200" s="4" t="str">
        <f>VLOOKUP(A200,Totaal!$A$2:$H$1359,6,FALSE)</f>
        <v>Chiefs Leuven B</v>
      </c>
      <c r="G200" s="4" t="str">
        <f>VLOOKUP(A200,Totaal!$A$2:$H$1359,7,FALSE)</f>
        <v>Turnhout Tigers</v>
      </c>
      <c r="H200" s="4" t="str">
        <f>VLOOKUP(A200,Totaal!$A$2:$H$1359,8,FALSE)</f>
        <v>Leuven</v>
      </c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4">
        <v>934</v>
      </c>
      <c r="B201" s="4" t="str">
        <f>VLOOKUP(A201,Totaal!$A$2:$H$1359,2,FALSE)</f>
        <v>W28</v>
      </c>
      <c r="C201" s="4" t="str">
        <f>VLOOKUP(A201,Totaal!$A$2:$H$1359,3,FALSE)</f>
        <v>U14</v>
      </c>
      <c r="D201" s="8">
        <f>VLOOKUP(A201,Totaal!$A$2:$H$1359,4,FALSE)</f>
        <v>43555</v>
      </c>
      <c r="E201" s="9">
        <f>VLOOKUP(A201,Totaal!$A$2:$H$1359,5,FALSE)</f>
        <v>0.40277777777777779</v>
      </c>
      <c r="F201" s="4" t="str">
        <f>VLOOKUP(A201,Totaal!$A$2:$H$1359,6,FALSE)</f>
        <v>Chiefs Leuven A</v>
      </c>
      <c r="G201" s="4" t="str">
        <f>VLOOKUP(A201,Totaal!$A$2:$H$1359,7,FALSE)</f>
        <v>Antwerp Phantoms</v>
      </c>
      <c r="H201" s="4" t="str">
        <f>VLOOKUP(A201,Totaal!$A$2:$H$1359,8,FALSE)</f>
        <v>Leuven</v>
      </c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4">
        <v>444</v>
      </c>
      <c r="B202" s="4" t="str">
        <f>VLOOKUP(A202,Totaal!$A$2:$H$1359,2,FALSE)</f>
        <v>W28</v>
      </c>
      <c r="C202" s="4" t="str">
        <f>VLOOKUP(A202,Totaal!$A$2:$H$1359,3,FALSE)</f>
        <v>D1</v>
      </c>
      <c r="D202" s="8">
        <f>VLOOKUP(A202,Totaal!$A$2:$H$1359,4,FALSE)</f>
        <v>43555</v>
      </c>
      <c r="E202" s="9">
        <f>VLOOKUP(A202,Totaal!$A$2:$H$1359,5,FALSE)</f>
        <v>0.73263888888888884</v>
      </c>
      <c r="F202" s="4" t="str">
        <f>VLOOKUP(A202,Totaal!$A$2:$H$1359,6,FALSE)</f>
        <v>Chiefs Leuven</v>
      </c>
      <c r="G202" s="4" t="str">
        <f>VLOOKUP(A202,Totaal!$A$2:$H$1359,7,FALSE)</f>
        <v>Antwerp Phantoms</v>
      </c>
      <c r="H202" s="4" t="str">
        <f>VLOOKUP(A202,Totaal!$A$2:$H$1359,8,FALSE)</f>
        <v>Leuven</v>
      </c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4">
        <v>1215</v>
      </c>
      <c r="B203" s="4" t="str">
        <f>VLOOKUP(A203,Totaal!$A$2:$H$1359,2,FALSE)</f>
        <v>W28</v>
      </c>
      <c r="C203" s="4" t="str">
        <f>VLOOKUP(A203,Totaal!$A$2:$H$1359,3,FALSE)</f>
        <v>REC</v>
      </c>
      <c r="D203" s="8">
        <f>VLOOKUP(A203,Totaal!$A$2:$H$1359,4,FALSE)</f>
        <v>43555</v>
      </c>
      <c r="E203" s="9">
        <f>VLOOKUP(A203,Totaal!$A$2:$H$1359,5,FALSE)</f>
        <v>0.85416666666666663</v>
      </c>
      <c r="F203" s="4" t="str">
        <f>VLOOKUP(A203,Totaal!$A$2:$H$1359,6,FALSE)</f>
        <v>Antwerp Phantoms Ice Holes</v>
      </c>
      <c r="G203" s="4" t="str">
        <f>VLOOKUP(A203,Totaal!$A$2:$H$1359,7,FALSE)</f>
        <v>Chiefs Leuven</v>
      </c>
      <c r="H203" s="4" t="str">
        <f>VLOOKUP(A203,Totaal!$A$2:$H$1359,8,FALSE)</f>
        <v>Antwerpen</v>
      </c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4">
        <v>449</v>
      </c>
      <c r="B204" s="4" t="str">
        <f>VLOOKUP(A204,Totaal!$A$2:$H$1359,2,FALSE)</f>
        <v>W29</v>
      </c>
      <c r="C204" s="4" t="str">
        <f>VLOOKUP(A204,Totaal!$A$2:$H$1359,3,FALSE)</f>
        <v>D1</v>
      </c>
      <c r="D204" s="8">
        <f>VLOOKUP(A204,Totaal!$A$2:$H$1359,4,FALSE)</f>
        <v>43561</v>
      </c>
      <c r="E204" s="9">
        <f>VLOOKUP(A204,Totaal!$A$2:$H$1359,5,FALSE)</f>
        <v>0.73263888888888884</v>
      </c>
      <c r="F204" s="4" t="str">
        <f>VLOOKUP(A204,Totaal!$A$2:$H$1359,6,FALSE)</f>
        <v>Chiefs Leuven</v>
      </c>
      <c r="G204" s="4" t="str">
        <f>VLOOKUP(A204,Totaal!$A$2:$H$1359,7,FALSE)</f>
        <v>HYC Comeback Team</v>
      </c>
      <c r="H204" s="4" t="str">
        <f>VLOOKUP(A204,Totaal!$A$2:$H$1359,8,FALSE)</f>
        <v>Leuven</v>
      </c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4">
        <v>577</v>
      </c>
      <c r="B205" s="4" t="str">
        <f>VLOOKUP(A205,Totaal!$A$2:$H$1359,2,FALSE)</f>
        <v>W29</v>
      </c>
      <c r="C205" s="4" t="str">
        <f>VLOOKUP(A205,Totaal!$A$2:$H$1359,3,FALSE)</f>
        <v>U19</v>
      </c>
      <c r="D205" s="8">
        <f>VLOOKUP(A205,Totaal!$A$2:$H$1359,4,FALSE)</f>
        <v>43562</v>
      </c>
      <c r="E205" s="9">
        <f>VLOOKUP(A205,Totaal!$A$2:$H$1359,5,FALSE)</f>
        <v>0.73263888888888884</v>
      </c>
      <c r="F205" s="4" t="str">
        <f>VLOOKUP(A205,Totaal!$A$2:$H$1359,6,FALSE)</f>
        <v>Chiefs Leuven</v>
      </c>
      <c r="G205" s="4" t="str">
        <f>VLOOKUP(A205,Totaal!$A$2:$H$1359,7,FALSE)</f>
        <v>Antwerp Phantoms</v>
      </c>
      <c r="H205" s="4" t="str">
        <f>VLOOKUP(A205,Totaal!$A$2:$H$1359,8,FALSE)</f>
        <v>Leuven</v>
      </c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4">
        <v>1076</v>
      </c>
      <c r="B206" s="4" t="e">
        <f>VLOOKUP(A206,Totaal!$A$2:$H$1359,2,FALSE)</f>
        <v>#N/A</v>
      </c>
      <c r="C206" s="4" t="str">
        <f>VLOOKUP(A206,Totaal!$A$2:$H$1359,3,FALSE)</f>
        <v>U12</v>
      </c>
      <c r="D206" s="8">
        <f>VLOOKUP(A206,Totaal!$A$2:$H$1359,4,FALSE)</f>
        <v>0</v>
      </c>
      <c r="E206" s="9">
        <f>VLOOKUP(A206,Totaal!$A$2:$H$1359,5,FALSE)</f>
        <v>0</v>
      </c>
      <c r="F206" s="4" t="str">
        <f>VLOOKUP(A206,Totaal!$A$2:$H$1359,6,FALSE)</f>
        <v>The Jets Gullegem</v>
      </c>
      <c r="G206" s="4" t="str">
        <f>VLOOKUP(A206,Totaal!$A$2:$H$1359,7,FALSE)</f>
        <v>Chiefs Leuven A</v>
      </c>
      <c r="H206" s="4" t="str">
        <f>VLOOKUP(A206,Totaal!$A$2:$H$1359,8,FALSE)</f>
        <v>Gullegem</v>
      </c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4">
        <v>1077</v>
      </c>
      <c r="B207" s="4" t="e">
        <f>VLOOKUP(A207,Totaal!$A$2:$H$1359,2,FALSE)</f>
        <v>#N/A</v>
      </c>
      <c r="C207" s="4" t="str">
        <f>VLOOKUP(A207,Totaal!$A$2:$H$1359,3,FALSE)</f>
        <v>U12</v>
      </c>
      <c r="D207" s="8">
        <f>VLOOKUP(A207,Totaal!$A$2:$H$1359,4,FALSE)</f>
        <v>0</v>
      </c>
      <c r="E207" s="9">
        <f>VLOOKUP(A207,Totaal!$A$2:$H$1359,5,FALSE)</f>
        <v>0</v>
      </c>
      <c r="F207" s="4" t="str">
        <f>VLOOKUP(A207,Totaal!$A$2:$H$1359,6,FALSE)</f>
        <v>The Jets Gullegem</v>
      </c>
      <c r="G207" s="4" t="str">
        <f>VLOOKUP(A207,Totaal!$A$2:$H$1359,7,FALSE)</f>
        <v>Chiefs Leuven B</v>
      </c>
      <c r="H207" s="4" t="str">
        <f>VLOOKUP(A207,Totaal!$A$2:$H$1359,8,FALSE)</f>
        <v>Gullegem</v>
      </c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autoFilter ref="A1:H207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213</v>
      </c>
      <c r="B2" s="4" t="str">
        <f>VLOOKUP(A2,Totaal!$A$2:$H$1359,2,FALSE)</f>
        <v>W01</v>
      </c>
      <c r="C2" s="4" t="str">
        <f>VLOOKUP(A2,Totaal!$A$2:$H$1359,3,FALSE)</f>
        <v>BVB</v>
      </c>
      <c r="D2" s="8">
        <f>VLOOKUP(A2,Totaal!$A$2:$H$1359,4,FALSE)</f>
        <v>43366</v>
      </c>
      <c r="E2" s="9">
        <f>VLOOKUP(A2,Totaal!$A$2:$H$1359,5,FALSE)</f>
        <v>0.85416666666666663</v>
      </c>
      <c r="F2" s="4" t="str">
        <f>VLOOKUP(A2,Totaal!$A$2:$H$1359,6,FALSE)</f>
        <v>Bulldogs Liège</v>
      </c>
      <c r="G2" s="4" t="str">
        <f>VLOOKUP(A2,Totaal!$A$2:$H$1359,7,FALSE)</f>
        <v>Antwerp Phantoms</v>
      </c>
      <c r="H2" s="4" t="str">
        <f>VLOOKUP(A2,Totaal!$A$2:$H$1359,8,FALSE)</f>
        <v>Luik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230</v>
      </c>
      <c r="B3" s="4" t="str">
        <f>VLOOKUP(A3,Totaal!$A$2:$H$1359,2,FALSE)</f>
        <v>W02</v>
      </c>
      <c r="C3" s="4" t="str">
        <f>VLOOKUP(A3,Totaal!$A$2:$H$1359,3,FALSE)</f>
        <v>BVB</v>
      </c>
      <c r="D3" s="8">
        <f>VLOOKUP(A3,Totaal!$A$2:$H$1359,4,FALSE)</f>
        <v>43372</v>
      </c>
      <c r="E3" s="9">
        <f>VLOOKUP(A3,Totaal!$A$2:$H$1359,5,FALSE)</f>
        <v>0.83333333333333337</v>
      </c>
      <c r="F3" s="4" t="str">
        <f>VLOOKUP(A3,Totaal!$A$2:$H$1359,6,FALSE)</f>
        <v>Chiefs Leuven</v>
      </c>
      <c r="G3" s="4" t="str">
        <f>VLOOKUP(A3,Totaal!$A$2:$H$1359,7,FALSE)</f>
        <v>Bulldogs Liège</v>
      </c>
      <c r="H3" s="4" t="str">
        <f>VLOOKUP(A3,Totaal!$A$2:$H$1359,8,FALSE)</f>
        <v>Leuven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814</v>
      </c>
      <c r="B4" s="4" t="str">
        <f>VLOOKUP(A4,Totaal!$A$2:$H$1359,2,FALSE)</f>
        <v>W02</v>
      </c>
      <c r="C4" s="4" t="str">
        <f>VLOOKUP(A4,Totaal!$A$2:$H$1359,3,FALSE)</f>
        <v>U16</v>
      </c>
      <c r="D4" s="8">
        <f>VLOOKUP(A4,Totaal!$A$2:$H$1359,4,FALSE)</f>
        <v>43372</v>
      </c>
      <c r="E4" s="9">
        <f>VLOOKUP(A4,Totaal!$A$2:$H$1359,5,FALSE)</f>
        <v>0.77083333333333337</v>
      </c>
      <c r="F4" s="4" t="str">
        <f>VLOOKUP(A4,Totaal!$A$2:$H$1359,6,FALSE)</f>
        <v>Bulldogs LIège</v>
      </c>
      <c r="G4" s="4" t="str">
        <f>VLOOKUP(A4,Totaal!$A$2:$H$1359,7,FALSE)</f>
        <v>HYC Herentals Wit</v>
      </c>
      <c r="H4" s="4" t="str">
        <f>VLOOKUP(A4,Totaal!$A$2:$H$1359,8,FALSE)</f>
        <v>Luik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423</v>
      </c>
      <c r="B5" s="4" t="str">
        <f>VLOOKUP(A5,Totaal!$A$2:$H$1359,2,FALSE)</f>
        <v>W02</v>
      </c>
      <c r="C5" s="4" t="str">
        <f>VLOOKUP(A5,Totaal!$A$2:$H$1359,3,FALSE)</f>
        <v>D1</v>
      </c>
      <c r="D5" s="8">
        <f>VLOOKUP(A5,Totaal!$A$2:$H$1359,4,FALSE)</f>
        <v>43372</v>
      </c>
      <c r="E5" s="9">
        <f>VLOOKUP(A5,Totaal!$A$2:$H$1359,5,FALSE)</f>
        <v>0.88541666666666663</v>
      </c>
      <c r="F5" s="4" t="str">
        <f>VLOOKUP(A5,Totaal!$A$2:$H$1359,6,FALSE)</f>
        <v>Bulldogs Liège</v>
      </c>
      <c r="G5" s="4" t="str">
        <f>VLOOKUP(A5,Totaal!$A$2:$H$1359,7,FALSE)</f>
        <v>Antwerp Phantoms</v>
      </c>
      <c r="H5" s="4" t="str">
        <f>VLOOKUP(A5,Totaal!$A$2:$H$1359,8,FALSE)</f>
        <v>Luik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205</v>
      </c>
      <c r="B6" s="4" t="str">
        <f>VLOOKUP(A6,Totaal!$A$2:$H$1359,2,FALSE)</f>
        <v>W02</v>
      </c>
      <c r="C6" s="4" t="str">
        <f>VLOOKUP(A6,Totaal!$A$2:$H$1359,3,FALSE)</f>
        <v>BVB</v>
      </c>
      <c r="D6" s="8">
        <f>VLOOKUP(A6,Totaal!$A$2:$H$1359,4,FALSE)</f>
        <v>43373</v>
      </c>
      <c r="E6" s="9">
        <f>VLOOKUP(A6,Totaal!$A$2:$H$1359,5,FALSE)</f>
        <v>0.77083333333333337</v>
      </c>
      <c r="F6" s="4" t="str">
        <f>VLOOKUP(A6,Totaal!$A$2:$H$1359,6,FALSE)</f>
        <v>Bulldogs Liège</v>
      </c>
      <c r="G6" s="4" t="str">
        <f>VLOOKUP(A6,Totaal!$A$2:$H$1359,7,FALSE)</f>
        <v>Mechelen Golden Sharks</v>
      </c>
      <c r="H6" s="4" t="str">
        <f>VLOOKUP(A6,Totaal!$A$2:$H$1359,8,FALSE)</f>
        <v>Luik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943</v>
      </c>
      <c r="B7" s="4" t="str">
        <f>VLOOKUP(A7,Totaal!$A$2:$H$1359,2,FALSE)</f>
        <v>W02</v>
      </c>
      <c r="C7" s="4" t="str">
        <f>VLOOKUP(A7,Totaal!$A$2:$H$1359,3,FALSE)</f>
        <v>U14</v>
      </c>
      <c r="D7" s="8">
        <f>VLOOKUP(A7,Totaal!$A$2:$H$1359,4,FALSE)</f>
        <v>43373</v>
      </c>
      <c r="E7" s="9">
        <f>VLOOKUP(A7,Totaal!$A$2:$H$1359,5,FALSE)</f>
        <v>0.73263888888888884</v>
      </c>
      <c r="F7" s="4" t="str">
        <f>VLOOKUP(A7,Totaal!$A$2:$H$1359,6,FALSE)</f>
        <v>Chiefs Leuven B</v>
      </c>
      <c r="G7" s="4" t="str">
        <f>VLOOKUP(A7,Totaal!$A$2:$H$1359,7,FALSE)</f>
        <v>Bulldogs Liège</v>
      </c>
      <c r="H7" s="4" t="str">
        <f>VLOOKUP(A7,Totaal!$A$2:$H$1359,8,FALSE)</f>
        <v>Leuven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561</v>
      </c>
      <c r="B8" s="4" t="str">
        <f>VLOOKUP(A8,Totaal!$A$2:$H$1359,2,FALSE)</f>
        <v>W02</v>
      </c>
      <c r="C8" s="4" t="str">
        <f>VLOOKUP(A8,Totaal!$A$2:$H$1359,3,FALSE)</f>
        <v>U19</v>
      </c>
      <c r="D8" s="8">
        <f>VLOOKUP(A8,Totaal!$A$2:$H$1359,4,FALSE)</f>
        <v>43373</v>
      </c>
      <c r="E8" s="9">
        <f>VLOOKUP(A8,Totaal!$A$2:$H$1359,5,FALSE)</f>
        <v>0.85416666666666663</v>
      </c>
      <c r="F8" s="4" t="str">
        <f>VLOOKUP(A8,Totaal!$A$2:$H$1359,6,FALSE)</f>
        <v>Antwerp Phantoms</v>
      </c>
      <c r="G8" s="4" t="str">
        <f>VLOOKUP(A8,Totaal!$A$2:$H$1359,7,FALSE)</f>
        <v>Bulldogs Liège</v>
      </c>
      <c r="H8" s="4" t="str">
        <f>VLOOKUP(A8,Totaal!$A$2:$H$1359,8,FALSE)</f>
        <v>Antwerpen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1162</v>
      </c>
      <c r="B9" s="4" t="str">
        <f>VLOOKUP(A9,Totaal!$A$2:$H$1359,2,FALSE)</f>
        <v>W02</v>
      </c>
      <c r="C9" s="4" t="str">
        <f>VLOOKUP(A9,Totaal!$A$2:$H$1359,3,FALSE)</f>
        <v>REC</v>
      </c>
      <c r="D9" s="8">
        <f>VLOOKUP(A9,Totaal!$A$2:$H$1359,4,FALSE)</f>
        <v>43373</v>
      </c>
      <c r="E9" s="9">
        <f>VLOOKUP(A9,Totaal!$A$2:$H$1359,5,FALSE)</f>
        <v>0.86458333333333337</v>
      </c>
      <c r="F9" s="4" t="str">
        <f>VLOOKUP(A9,Totaal!$A$2:$H$1359,6,FALSE)</f>
        <v>Coldplay Sharks</v>
      </c>
      <c r="G9" s="4" t="str">
        <f>VLOOKUP(A9,Totaal!$A$2:$H$1359,7,FALSE)</f>
        <v>Bulldogs Liège Ladies</v>
      </c>
      <c r="H9" s="4" t="str">
        <f>VLOOKUP(A9,Totaal!$A$2:$H$1359,8,FALSE)</f>
        <v>Mechelen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1132</v>
      </c>
      <c r="B10" s="4" t="str">
        <f>VLOOKUP(A10,Totaal!$A$2:$H$1359,2,FALSE)</f>
        <v>W02</v>
      </c>
      <c r="C10" s="4" t="str">
        <f>VLOOKUP(A10,Totaal!$A$2:$H$1359,3,FALSE)</f>
        <v>REC</v>
      </c>
      <c r="D10" s="8">
        <f>VLOOKUP(A10,Totaal!$A$2:$H$1359,4,FALSE)</f>
        <v>43373</v>
      </c>
      <c r="E10" s="9">
        <f>VLOOKUP(A10,Totaal!$A$2:$H$1359,5,FALSE)</f>
        <v>0.47916666666666669</v>
      </c>
      <c r="F10" s="4" t="str">
        <f>VLOOKUP(A10,Totaal!$A$2:$H$1359,6,FALSE)</f>
        <v>Chiefs Leuven</v>
      </c>
      <c r="G10" s="4" t="str">
        <f>VLOOKUP(A10,Totaal!$A$2:$H$1359,7,FALSE)</f>
        <v>Bulldogs Liège</v>
      </c>
      <c r="H10" s="4" t="str">
        <f>VLOOKUP(A10,Totaal!$A$2:$H$1359,8,FALSE)</f>
        <v>Leuven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204</v>
      </c>
      <c r="B11" s="4" t="str">
        <f>VLOOKUP(A11,Totaal!$A$2:$H$1359,2,FALSE)</f>
        <v>W03</v>
      </c>
      <c r="C11" s="4" t="str">
        <f>VLOOKUP(A11,Totaal!$A$2:$H$1359,3,FALSE)</f>
        <v>BVB</v>
      </c>
      <c r="D11" s="8">
        <f>VLOOKUP(A11,Totaal!$A$2:$H$1359,4,FALSE)</f>
        <v>43379</v>
      </c>
      <c r="E11" s="9">
        <f>VLOOKUP(A11,Totaal!$A$2:$H$1359,5,FALSE)</f>
        <v>0.78125</v>
      </c>
      <c r="F11" s="4" t="str">
        <f>VLOOKUP(A11,Totaal!$A$2:$H$1359,6,FALSE)</f>
        <v>Bulldogs Liège</v>
      </c>
      <c r="G11" s="4" t="str">
        <f>VLOOKUP(A11,Totaal!$A$2:$H$1359,7,FALSE)</f>
        <v>Turnhout Tigers</v>
      </c>
      <c r="H11" s="4" t="str">
        <f>VLOOKUP(A11,Totaal!$A$2:$H$1359,8,FALSE)</f>
        <v>Luik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915</v>
      </c>
      <c r="B12" s="4" t="str">
        <f>VLOOKUP(A12,Totaal!$A$2:$H$1359,2,FALSE)</f>
        <v>W03</v>
      </c>
      <c r="C12" s="4" t="str">
        <f>VLOOKUP(A12,Totaal!$A$2:$H$1359,3,FALSE)</f>
        <v>U14</v>
      </c>
      <c r="D12" s="8">
        <f>VLOOKUP(A12,Totaal!$A$2:$H$1359,4,FALSE)</f>
        <v>43379</v>
      </c>
      <c r="E12" s="9">
        <f>VLOOKUP(A12,Totaal!$A$2:$H$1359,5,FALSE)</f>
        <v>0.375</v>
      </c>
      <c r="F12" s="4" t="str">
        <f>VLOOKUP(A12,Totaal!$A$2:$H$1359,6,FALSE)</f>
        <v>Bulldogs Liège</v>
      </c>
      <c r="G12" s="4" t="str">
        <f>VLOOKUP(A12,Totaal!$A$2:$H$1359,7,FALSE)</f>
        <v>Charleroi Red Roosters</v>
      </c>
      <c r="H12" s="4" t="str">
        <f>VLOOKUP(A12,Totaal!$A$2:$H$1359,8,FALSE)</f>
        <v>Luik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591</v>
      </c>
      <c r="B13" s="4" t="str">
        <f>VLOOKUP(A13,Totaal!$A$2:$H$1359,2,FALSE)</f>
        <v>W03</v>
      </c>
      <c r="C13" s="4" t="str">
        <f>VLOOKUP(A13,Totaal!$A$2:$H$1359,3,FALSE)</f>
        <v>U19</v>
      </c>
      <c r="D13" s="8">
        <f>VLOOKUP(A13,Totaal!$A$2:$H$1359,4,FALSE)</f>
        <v>43379</v>
      </c>
      <c r="E13" s="9">
        <f>VLOOKUP(A13,Totaal!$A$2:$H$1359,5,FALSE)</f>
        <v>0.72916666666666663</v>
      </c>
      <c r="F13" s="4" t="str">
        <f>VLOOKUP(A13,Totaal!$A$2:$H$1359,6,FALSE)</f>
        <v>The Jets Gullegem</v>
      </c>
      <c r="G13" s="4" t="str">
        <f>VLOOKUP(A13,Totaal!$A$2:$H$1359,7,FALSE)</f>
        <v>Bulldogs Liège</v>
      </c>
      <c r="H13" s="4" t="str">
        <f>VLOOKUP(A13,Totaal!$A$2:$H$1359,8,FALSE)</f>
        <v>Gullegem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1110</v>
      </c>
      <c r="B14" s="4" t="str">
        <f>VLOOKUP(A14,Totaal!$A$2:$H$1359,2,FALSE)</f>
        <v>W03</v>
      </c>
      <c r="C14" s="4" t="str">
        <f>VLOOKUP(A14,Totaal!$A$2:$H$1359,3,FALSE)</f>
        <v>REC</v>
      </c>
      <c r="D14" s="8">
        <f>VLOOKUP(A14,Totaal!$A$2:$H$1359,4,FALSE)</f>
        <v>43379</v>
      </c>
      <c r="E14" s="9">
        <f>VLOOKUP(A14,Totaal!$A$2:$H$1359,5,FALSE)</f>
        <v>0.88541666666666663</v>
      </c>
      <c r="F14" s="4" t="str">
        <f>VLOOKUP(A14,Totaal!$A$2:$H$1359,6,FALSE)</f>
        <v>Bulldogs Liège</v>
      </c>
      <c r="G14" s="4" t="str">
        <f>VLOOKUP(A14,Totaal!$A$2:$H$1359,7,FALSE)</f>
        <v>Bulldogs Liège Ladies</v>
      </c>
      <c r="H14" s="4" t="str">
        <f>VLOOKUP(A14,Totaal!$A$2:$H$1359,8,FALSE)</f>
        <v>Luik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1110</v>
      </c>
      <c r="B15" s="4" t="str">
        <f>VLOOKUP(A15,Totaal!$A$2:$H$1359,2,FALSE)</f>
        <v>W03</v>
      </c>
      <c r="C15" s="4" t="str">
        <f>VLOOKUP(A15,Totaal!$A$2:$H$1359,3,FALSE)</f>
        <v>REC</v>
      </c>
      <c r="D15" s="8">
        <f>VLOOKUP(A15,Totaal!$A$2:$H$1359,4,FALSE)</f>
        <v>43379</v>
      </c>
      <c r="E15" s="9">
        <f>VLOOKUP(A15,Totaal!$A$2:$H$1359,5,FALSE)</f>
        <v>0.88541666666666663</v>
      </c>
      <c r="F15" s="4" t="str">
        <f>VLOOKUP(A15,Totaal!$A$2:$H$1359,6,FALSE)</f>
        <v>Bulldogs Liège</v>
      </c>
      <c r="G15" s="4" t="str">
        <f>VLOOKUP(A15,Totaal!$A$2:$H$1359,7,FALSE)</f>
        <v>Bulldogs Liège Ladies</v>
      </c>
      <c r="H15" s="4" t="str">
        <f>VLOOKUP(A15,Totaal!$A$2:$H$1359,8,FALSE)</f>
        <v>Luik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1020</v>
      </c>
      <c r="B16" s="4" t="str">
        <f>VLOOKUP(A16,Totaal!$A$2:$H$1359,2,FALSE)</f>
        <v>W03</v>
      </c>
      <c r="C16" s="4" t="str">
        <f>VLOOKUP(A16,Totaal!$A$2:$H$1359,3,FALSE)</f>
        <v>U12</v>
      </c>
      <c r="D16" s="8">
        <f>VLOOKUP(A16,Totaal!$A$2:$H$1359,4,FALSE)</f>
        <v>43380</v>
      </c>
      <c r="E16" s="9">
        <f>VLOOKUP(A16,Totaal!$A$2:$H$1359,5,FALSE)</f>
        <v>0.52083333333333337</v>
      </c>
      <c r="F16" s="4" t="str">
        <f>VLOOKUP(A16,Totaal!$A$2:$H$1359,6,FALSE)</f>
        <v>Antwerp Phantoms</v>
      </c>
      <c r="G16" s="4" t="str">
        <f>VLOOKUP(A16,Totaal!$A$2:$H$1359,7,FALSE)</f>
        <v>Bulldogs Liège</v>
      </c>
      <c r="H16" s="4" t="str">
        <f>VLOOKUP(A16,Totaal!$A$2:$H$1359,8,FALSE)</f>
        <v>Antwerpen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225</v>
      </c>
      <c r="B17" s="4" t="str">
        <f>VLOOKUP(A17,Totaal!$A$2:$H$1359,2,FALSE)</f>
        <v>W03</v>
      </c>
      <c r="C17" s="4" t="str">
        <f>VLOOKUP(A17,Totaal!$A$2:$H$1359,3,FALSE)</f>
        <v>BVB</v>
      </c>
      <c r="D17" s="8">
        <f>VLOOKUP(A17,Totaal!$A$2:$H$1359,4,FALSE)</f>
        <v>43380</v>
      </c>
      <c r="E17" s="9">
        <f>VLOOKUP(A17,Totaal!$A$2:$H$1359,5,FALSE)</f>
        <v>0.88541666666666663</v>
      </c>
      <c r="F17" s="4" t="str">
        <f>VLOOKUP(A17,Totaal!$A$2:$H$1359,6,FALSE)</f>
        <v>Era Renomar HYC Herentals</v>
      </c>
      <c r="G17" s="4" t="str">
        <f>VLOOKUP(A17,Totaal!$A$2:$H$1359,7,FALSE)</f>
        <v>Bulldogs Liège</v>
      </c>
      <c r="H17" s="4" t="str">
        <f>VLOOKUP(A17,Totaal!$A$2:$H$1359,8,FALSE)</f>
        <v>Herentals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463</v>
      </c>
      <c r="B18" s="4" t="str">
        <f>VLOOKUP(A18,Totaal!$A$2:$H$1359,2,FALSE)</f>
        <v>W03</v>
      </c>
      <c r="C18" s="4" t="str">
        <f>VLOOKUP(A18,Totaal!$A$2:$H$1359,3,FALSE)</f>
        <v>D1</v>
      </c>
      <c r="D18" s="8">
        <f>VLOOKUP(A18,Totaal!$A$2:$H$1359,4,FALSE)</f>
        <v>43380</v>
      </c>
      <c r="E18" s="9">
        <f>VLOOKUP(A18,Totaal!$A$2:$H$1359,5,FALSE)</f>
        <v>0.8125</v>
      </c>
      <c r="F18" s="4" t="str">
        <f>VLOOKUP(A18,Totaal!$A$2:$H$1359,6,FALSE)</f>
        <v>Charleroi Red Roosters</v>
      </c>
      <c r="G18" s="4" t="str">
        <f>VLOOKUP(A18,Totaal!$A$2:$H$1359,7,FALSE)</f>
        <v>Bulldogs Liège</v>
      </c>
      <c r="H18" s="4" t="str">
        <f>VLOOKUP(A18,Totaal!$A$2:$H$1359,8,FALSE)</f>
        <v>Charleroi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203</v>
      </c>
      <c r="B19" s="4" t="str">
        <f>VLOOKUP(A19,Totaal!$A$2:$H$1359,2,FALSE)</f>
        <v>W04</v>
      </c>
      <c r="C19" s="4" t="str">
        <f>VLOOKUP(A19,Totaal!$A$2:$H$1359,3,FALSE)</f>
        <v>BVB</v>
      </c>
      <c r="D19" s="8">
        <f>VLOOKUP(A19,Totaal!$A$2:$H$1359,4,FALSE)</f>
        <v>43386</v>
      </c>
      <c r="E19" s="9">
        <f>VLOOKUP(A19,Totaal!$A$2:$H$1359,5,FALSE)</f>
        <v>0.78125</v>
      </c>
      <c r="F19" s="4" t="str">
        <f>VLOOKUP(A19,Totaal!$A$2:$H$1359,6,FALSE)</f>
        <v>Bulldogs Liège</v>
      </c>
      <c r="G19" s="4" t="str">
        <f>VLOOKUP(A19,Totaal!$A$2:$H$1359,7,FALSE)</f>
        <v>Era Renomar HYC Herentals</v>
      </c>
      <c r="H19" s="4" t="str">
        <f>VLOOKUP(A19,Totaal!$A$2:$H$1359,8,FALSE)</f>
        <v>Luik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880</v>
      </c>
      <c r="B20" s="4" t="str">
        <f>VLOOKUP(A20,Totaal!$A$2:$H$1359,2,FALSE)</f>
        <v>W04</v>
      </c>
      <c r="C20" s="4" t="str">
        <f>VLOOKUP(A20,Totaal!$A$2:$H$1359,3,FALSE)</f>
        <v>U16</v>
      </c>
      <c r="D20" s="8">
        <f>VLOOKUP(A20,Totaal!$A$2:$H$1359,4,FALSE)</f>
        <v>43386</v>
      </c>
      <c r="E20" s="9">
        <f>VLOOKUP(A20,Totaal!$A$2:$H$1359,5,FALSE)</f>
        <v>0.4861111111111111</v>
      </c>
      <c r="F20" s="4" t="str">
        <f>VLOOKUP(A20,Totaal!$A$2:$H$1359,6,FALSE)</f>
        <v>HYC Herentals Wit</v>
      </c>
      <c r="G20" s="4" t="str">
        <f>VLOOKUP(A20,Totaal!$A$2:$H$1359,7,FALSE)</f>
        <v>Bulldogs LIège</v>
      </c>
      <c r="H20" s="4" t="str">
        <f>VLOOKUP(A20,Totaal!$A$2:$H$1359,8,FALSE)</f>
        <v>Herentals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1015</v>
      </c>
      <c r="B21" s="4" t="str">
        <f>VLOOKUP(A21,Totaal!$A$2:$H$1359,2,FALSE)</f>
        <v>W04</v>
      </c>
      <c r="C21" s="4" t="str">
        <f>VLOOKUP(A21,Totaal!$A$2:$H$1359,3,FALSE)</f>
        <v>U12</v>
      </c>
      <c r="D21" s="8">
        <f>VLOOKUP(A21,Totaal!$A$2:$H$1359,4,FALSE)</f>
        <v>43386</v>
      </c>
      <c r="E21" s="9">
        <f>VLOOKUP(A21,Totaal!$A$2:$H$1359,5,FALSE)</f>
        <v>0.375</v>
      </c>
      <c r="F21" s="4" t="str">
        <f>VLOOKUP(A21,Totaal!$A$2:$H$1359,6,FALSE)</f>
        <v>Bulldogs Liège</v>
      </c>
      <c r="G21" s="4" t="str">
        <f>VLOOKUP(A21,Totaal!$A$2:$H$1359,7,FALSE)</f>
        <v>Coldplay Sharks</v>
      </c>
      <c r="H21" s="4" t="str">
        <f>VLOOKUP(A21,Totaal!$A$2:$H$1359,8,FALSE)</f>
        <v>Luik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473</v>
      </c>
      <c r="B22" s="4" t="str">
        <f>VLOOKUP(A22,Totaal!$A$2:$H$1359,2,FALSE)</f>
        <v>W04</v>
      </c>
      <c r="C22" s="4" t="str">
        <f>VLOOKUP(A22,Totaal!$A$2:$H$1359,3,FALSE)</f>
        <v>D1</v>
      </c>
      <c r="D22" s="8">
        <f>VLOOKUP(A22,Totaal!$A$2:$H$1359,4,FALSE)</f>
        <v>43386</v>
      </c>
      <c r="E22" s="9">
        <f>VLOOKUP(A22,Totaal!$A$2:$H$1359,5,FALSE)</f>
        <v>0.72916666666666663</v>
      </c>
      <c r="F22" s="4" t="str">
        <f>VLOOKUP(A22,Totaal!$A$2:$H$1359,6,FALSE)</f>
        <v>The Jets Gullegem</v>
      </c>
      <c r="G22" s="4" t="str">
        <f>VLOOKUP(A22,Totaal!$A$2:$H$1359,7,FALSE)</f>
        <v>Bulldogs Liège</v>
      </c>
      <c r="H22" s="4" t="str">
        <f>VLOOKUP(A22,Totaal!$A$2:$H$1359,8,FALSE)</f>
        <v>Gullegem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1104</v>
      </c>
      <c r="B23" s="4" t="str">
        <f>VLOOKUP(A23,Totaal!$A$2:$H$1359,2,FALSE)</f>
        <v>W04</v>
      </c>
      <c r="C23" s="4" t="str">
        <f>VLOOKUP(A23,Totaal!$A$2:$H$1359,3,FALSE)</f>
        <v>REC</v>
      </c>
      <c r="D23" s="8">
        <f>VLOOKUP(A23,Totaal!$A$2:$H$1359,4,FALSE)</f>
        <v>43386</v>
      </c>
      <c r="E23" s="9">
        <f>VLOOKUP(A23,Totaal!$A$2:$H$1359,5,FALSE)</f>
        <v>0.88541666666666663</v>
      </c>
      <c r="F23" s="4" t="str">
        <f>VLOOKUP(A23,Totaal!$A$2:$H$1359,6,FALSE)</f>
        <v>Bulldogs Liège</v>
      </c>
      <c r="G23" s="4" t="str">
        <f>VLOOKUP(A23,Totaal!$A$2:$H$1359,7,FALSE)</f>
        <v>Liedekerke Lions Yellow</v>
      </c>
      <c r="H23" s="4" t="str">
        <f>VLOOKUP(A23,Totaal!$A$2:$H$1359,8,FALSE)</f>
        <v>Luik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221</v>
      </c>
      <c r="B24" s="4" t="str">
        <f>VLOOKUP(A24,Totaal!$A$2:$H$1359,2,FALSE)</f>
        <v>W04</v>
      </c>
      <c r="C24" s="4" t="str">
        <f>VLOOKUP(A24,Totaal!$A$2:$H$1359,3,FALSE)</f>
        <v>BVB</v>
      </c>
      <c r="D24" s="8">
        <f>VLOOKUP(A24,Totaal!$A$2:$H$1359,4,FALSE)</f>
        <v>43387</v>
      </c>
      <c r="E24" s="9">
        <f>VLOOKUP(A24,Totaal!$A$2:$H$1359,5,FALSE)</f>
        <v>0.85416666666666663</v>
      </c>
      <c r="F24" s="4" t="str">
        <f>VLOOKUP(A24,Totaal!$A$2:$H$1359,6,FALSE)</f>
        <v>Antwerp Phantoms</v>
      </c>
      <c r="G24" s="4" t="str">
        <f>VLOOKUP(A24,Totaal!$A$2:$H$1359,7,FALSE)</f>
        <v>Bulldogs Liège</v>
      </c>
      <c r="H24" s="4" t="str">
        <f>VLOOKUP(A24,Totaal!$A$2:$H$1359,8,FALSE)</f>
        <v>Antwerpen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552</v>
      </c>
      <c r="B25" s="4" t="str">
        <f>VLOOKUP(A25,Totaal!$A$2:$H$1359,2,FALSE)</f>
        <v>W04</v>
      </c>
      <c r="C25" s="4" t="str">
        <f>VLOOKUP(A25,Totaal!$A$2:$H$1359,3,FALSE)</f>
        <v>U19</v>
      </c>
      <c r="D25" s="8">
        <f>VLOOKUP(A25,Totaal!$A$2:$H$1359,4,FALSE)</f>
        <v>43387</v>
      </c>
      <c r="E25" s="9">
        <f>VLOOKUP(A25,Totaal!$A$2:$H$1359,5,FALSE)</f>
        <v>0.84375</v>
      </c>
      <c r="F25" s="4" t="str">
        <f>VLOOKUP(A25,Totaal!$A$2:$H$1359,6,FALSE)</f>
        <v>Bulldogs Liège</v>
      </c>
      <c r="G25" s="4" t="str">
        <f>VLOOKUP(A25,Totaal!$A$2:$H$1359,7,FALSE)</f>
        <v>Chiefs Leuven</v>
      </c>
      <c r="H25" s="4" t="str">
        <f>VLOOKUP(A25,Totaal!$A$2:$H$1359,8,FALSE)</f>
        <v>Luik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1113</v>
      </c>
      <c r="B26" s="4" t="str">
        <f>VLOOKUP(A26,Totaal!$A$2:$H$1359,2,FALSE)</f>
        <v>W04</v>
      </c>
      <c r="C26" s="4" t="str">
        <f>VLOOKUP(A26,Totaal!$A$2:$H$1359,3,FALSE)</f>
        <v>REC</v>
      </c>
      <c r="D26" s="8">
        <f>VLOOKUP(A26,Totaal!$A$2:$H$1359,4,FALSE)</f>
        <v>43387</v>
      </c>
      <c r="E26" s="9">
        <f>VLOOKUP(A26,Totaal!$A$2:$H$1359,5,FALSE)</f>
        <v>0.75</v>
      </c>
      <c r="F26" s="4" t="str">
        <f>VLOOKUP(A26,Totaal!$A$2:$H$1359,6,FALSE)</f>
        <v>Bulldogs Liège Ladies</v>
      </c>
      <c r="G26" s="4" t="str">
        <f>VLOOKUP(A26,Totaal!$A$2:$H$1359,7,FALSE)</f>
        <v>Chiefs Leuven</v>
      </c>
      <c r="H26" s="4" t="str">
        <f>VLOOKUP(A26,Totaal!$A$2:$H$1359,8,FALSE)</f>
        <v>Luik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601</v>
      </c>
      <c r="B27" s="4" t="str">
        <f>VLOOKUP(A27,Totaal!$A$2:$H$1359,2,FALSE)</f>
        <v>W05</v>
      </c>
      <c r="C27" s="4" t="str">
        <f>VLOOKUP(A27,Totaal!$A$2:$H$1359,3,FALSE)</f>
        <v>U19</v>
      </c>
      <c r="D27" s="8">
        <f>VLOOKUP(A27,Totaal!$A$2:$H$1359,4,FALSE)</f>
        <v>43392</v>
      </c>
      <c r="E27" s="9">
        <f>VLOOKUP(A27,Totaal!$A$2:$H$1359,5,FALSE)</f>
        <v>0.88541666666666663</v>
      </c>
      <c r="F27" s="4" t="str">
        <f>VLOOKUP(A27,Totaal!$A$2:$H$1359,6,FALSE)</f>
        <v>HYC Herentals</v>
      </c>
      <c r="G27" s="4" t="str">
        <f>VLOOKUP(A27,Totaal!$A$2:$H$1359,7,FALSE)</f>
        <v>Bulldogs Liège</v>
      </c>
      <c r="H27" s="4" t="str">
        <f>VLOOKUP(A27,Totaal!$A$2:$H$1359,8,FALSE)</f>
        <v>Herentals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201</v>
      </c>
      <c r="B28" s="4" t="str">
        <f>VLOOKUP(A28,Totaal!$A$2:$H$1359,2,FALSE)</f>
        <v>W05</v>
      </c>
      <c r="C28" s="4" t="str">
        <f>VLOOKUP(A28,Totaal!$A$2:$H$1359,3,FALSE)</f>
        <v>BVB</v>
      </c>
      <c r="D28" s="8">
        <f>VLOOKUP(A28,Totaal!$A$2:$H$1359,4,FALSE)</f>
        <v>43393</v>
      </c>
      <c r="E28" s="9">
        <f>VLOOKUP(A28,Totaal!$A$2:$H$1359,5,FALSE)</f>
        <v>0.78125</v>
      </c>
      <c r="F28" s="4" t="str">
        <f>VLOOKUP(A28,Totaal!$A$2:$H$1359,6,FALSE)</f>
        <v>Bulldogs Liège</v>
      </c>
      <c r="G28" s="4" t="str">
        <f>VLOOKUP(A28,Totaal!$A$2:$H$1359,7,FALSE)</f>
        <v>Chiefs Leuven</v>
      </c>
      <c r="H28" s="4" t="str">
        <f>VLOOKUP(A28,Totaal!$A$2:$H$1359,8,FALSE)</f>
        <v>Luik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1065</v>
      </c>
      <c r="B29" s="4" t="str">
        <f>VLOOKUP(A29,Totaal!$A$2:$H$1359,2,FALSE)</f>
        <v>W05</v>
      </c>
      <c r="C29" s="4" t="str">
        <f>VLOOKUP(A29,Totaal!$A$2:$H$1359,3,FALSE)</f>
        <v>U12</v>
      </c>
      <c r="D29" s="8">
        <f>VLOOKUP(A29,Totaal!$A$2:$H$1359,4,FALSE)</f>
        <v>43393</v>
      </c>
      <c r="E29" s="9">
        <f>VLOOKUP(A29,Totaal!$A$2:$H$1359,5,FALSE)</f>
        <v>0.8125</v>
      </c>
      <c r="F29" s="4" t="str">
        <f>VLOOKUP(A29,Totaal!$A$2:$H$1359,6,FALSE)</f>
        <v>Charleroi Red Roosters</v>
      </c>
      <c r="G29" s="4" t="str">
        <f>VLOOKUP(A29,Totaal!$A$2:$H$1359,7,FALSE)</f>
        <v>Bulldogs Liège</v>
      </c>
      <c r="H29" s="4" t="str">
        <f>VLOOKUP(A29,Totaal!$A$2:$H$1359,8,FALSE)</f>
        <v>Charleroi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424</v>
      </c>
      <c r="B30" s="4" t="str">
        <f>VLOOKUP(A30,Totaal!$A$2:$H$1359,2,FALSE)</f>
        <v>W05</v>
      </c>
      <c r="C30" s="4" t="str">
        <f>VLOOKUP(A30,Totaal!$A$2:$H$1359,3,FALSE)</f>
        <v>D1</v>
      </c>
      <c r="D30" s="8">
        <f>VLOOKUP(A30,Totaal!$A$2:$H$1359,4,FALSE)</f>
        <v>43393</v>
      </c>
      <c r="E30" s="9">
        <f>VLOOKUP(A30,Totaal!$A$2:$H$1359,5,FALSE)</f>
        <v>0.88541666666666663</v>
      </c>
      <c r="F30" s="4" t="str">
        <f>VLOOKUP(A30,Totaal!$A$2:$H$1359,6,FALSE)</f>
        <v>Bulldogs Liège</v>
      </c>
      <c r="G30" s="4" t="str">
        <f>VLOOKUP(A30,Totaal!$A$2:$H$1359,7,FALSE)</f>
        <v>Chiefs Leuven</v>
      </c>
      <c r="H30" s="4" t="str">
        <f>VLOOKUP(A30,Totaal!$A$2:$H$1359,8,FALSE)</f>
        <v>Luik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1150</v>
      </c>
      <c r="B31" s="4" t="str">
        <f>VLOOKUP(A31,Totaal!$A$2:$H$1359,2,FALSE)</f>
        <v>W05</v>
      </c>
      <c r="C31" s="4" t="str">
        <f>VLOOKUP(A31,Totaal!$A$2:$H$1359,3,FALSE)</f>
        <v>REC</v>
      </c>
      <c r="D31" s="8">
        <f>VLOOKUP(A31,Totaal!$A$2:$H$1359,4,FALSE)</f>
        <v>43393</v>
      </c>
      <c r="E31" s="9">
        <v>0.85416666666666663</v>
      </c>
      <c r="F31" s="4" t="str">
        <f>VLOOKUP(A31,Totaal!$A$2:$H$1359,6,FALSE)</f>
        <v>Liedekerke Lions Yellow</v>
      </c>
      <c r="G31" s="4" t="str">
        <f>VLOOKUP(A31,Totaal!$A$2:$H$1359,7,FALSE)</f>
        <v>Bulldogs Liège</v>
      </c>
      <c r="H31" s="4" t="str">
        <f>VLOOKUP(A31,Totaal!$A$2:$H$1359,8,FALSE)</f>
        <v>Liedekerke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218</v>
      </c>
      <c r="B32" s="4" t="str">
        <f>VLOOKUP(A32,Totaal!$A$2:$H$1359,2,FALSE)</f>
        <v>W05</v>
      </c>
      <c r="C32" s="4" t="str">
        <f>VLOOKUP(A32,Totaal!$A$2:$H$1359,3,FALSE)</f>
        <v>BVB</v>
      </c>
      <c r="D32" s="8">
        <f>VLOOKUP(A32,Totaal!$A$2:$H$1359,4,FALSE)</f>
        <v>43394</v>
      </c>
      <c r="E32" s="9">
        <f>VLOOKUP(A32,Totaal!$A$2:$H$1359,5,FALSE)</f>
        <v>0.82291666666666663</v>
      </c>
      <c r="F32" s="4" t="str">
        <f>VLOOKUP(A32,Totaal!$A$2:$H$1359,6,FALSE)</f>
        <v>Mechelen Golden Sharks</v>
      </c>
      <c r="G32" s="4" t="str">
        <f>VLOOKUP(A32,Totaal!$A$2:$H$1359,7,FALSE)</f>
        <v>Bulldogs Liège</v>
      </c>
      <c r="H32" s="4" t="str">
        <f>VLOOKUP(A32,Totaal!$A$2:$H$1359,8,FALSE)</f>
        <v>Mechelen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908</v>
      </c>
      <c r="B33" s="4" t="str">
        <f>VLOOKUP(A33,Totaal!$A$2:$H$1359,2,FALSE)</f>
        <v>W05</v>
      </c>
      <c r="C33" s="4" t="str">
        <f>VLOOKUP(A33,Totaal!$A$2:$H$1359,3,FALSE)</f>
        <v>U14</v>
      </c>
      <c r="D33" s="8">
        <f>VLOOKUP(A33,Totaal!$A$2:$H$1359,4,FALSE)</f>
        <v>43394</v>
      </c>
      <c r="E33" s="9">
        <f>VLOOKUP(A33,Totaal!$A$2:$H$1359,5,FALSE)</f>
        <v>0.75</v>
      </c>
      <c r="F33" s="4" t="str">
        <f>VLOOKUP(A33,Totaal!$A$2:$H$1359,6,FALSE)</f>
        <v>Turnhout Tigers</v>
      </c>
      <c r="G33" s="4" t="str">
        <f>VLOOKUP(A33,Totaal!$A$2:$H$1359,7,FALSE)</f>
        <v>Bulldogs Liège</v>
      </c>
      <c r="H33" s="4" t="str">
        <f>VLOOKUP(A33,Totaal!$A$2:$H$1359,8,FALSE)</f>
        <v>Turnhout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879</v>
      </c>
      <c r="B34" s="4" t="str">
        <f>VLOOKUP(A34,Totaal!$A$2:$H$1359,2,FALSE)</f>
        <v>W05</v>
      </c>
      <c r="C34" s="4" t="str">
        <f>VLOOKUP(A34,Totaal!$A$2:$H$1359,3,FALSE)</f>
        <v>U16</v>
      </c>
      <c r="D34" s="8">
        <f>VLOOKUP(A34,Totaal!$A$2:$H$1359,4,FALSE)</f>
        <v>43394</v>
      </c>
      <c r="E34" s="9">
        <f>VLOOKUP(A34,Totaal!$A$2:$H$1359,5,FALSE)</f>
        <v>0.69791666666666663</v>
      </c>
      <c r="F34" s="4" t="str">
        <f>VLOOKUP(A34,Totaal!$A$2:$H$1359,6,FALSE)</f>
        <v>Coldplay Sharks B</v>
      </c>
      <c r="G34" s="4" t="str">
        <f>VLOOKUP(A34,Totaal!$A$2:$H$1359,7,FALSE)</f>
        <v>Bulldogs LIège</v>
      </c>
      <c r="H34" s="4" t="str">
        <f>VLOOKUP(A34,Totaal!$A$2:$H$1359,8,FALSE)</f>
        <v>Mechelen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1116</v>
      </c>
      <c r="B35" s="4" t="str">
        <f>VLOOKUP(A35,Totaal!$A$2:$H$1359,2,FALSE)</f>
        <v>W05</v>
      </c>
      <c r="C35" s="4" t="str">
        <f>VLOOKUP(A35,Totaal!$A$2:$H$1359,3,FALSE)</f>
        <v>REC</v>
      </c>
      <c r="D35" s="8">
        <f>VLOOKUP(A35,Totaal!$A$2:$H$1359,4,FALSE)</f>
        <v>43394</v>
      </c>
      <c r="E35" s="9">
        <f>VLOOKUP(A35,Totaal!$A$2:$H$1359,5,FALSE)</f>
        <v>0.75</v>
      </c>
      <c r="F35" s="4" t="str">
        <f>VLOOKUP(A35,Totaal!$A$2:$H$1359,6,FALSE)</f>
        <v>Bulldogs Liège Ladies</v>
      </c>
      <c r="G35" s="4" t="str">
        <f>VLOOKUP(A35,Totaal!$A$2:$H$1359,7,FALSE)</f>
        <v>Brussels Trouts</v>
      </c>
      <c r="H35" s="4" t="str">
        <f>VLOOKUP(A35,Totaal!$A$2:$H$1359,8,FALSE)</f>
        <v>Luik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224</v>
      </c>
      <c r="B36" s="4" t="str">
        <f>VLOOKUP(A36,Totaal!$A$2:$H$1359,2,FALSE)</f>
        <v>W06</v>
      </c>
      <c r="C36" s="4" t="str">
        <f>VLOOKUP(A36,Totaal!$A$2:$H$1359,3,FALSE)</f>
        <v>BVB</v>
      </c>
      <c r="D36" s="8">
        <f>VLOOKUP(A36,Totaal!$A$2:$H$1359,4,FALSE)</f>
        <v>43400</v>
      </c>
      <c r="E36" s="9">
        <f>VLOOKUP(A36,Totaal!$A$2:$H$1359,5,FALSE)</f>
        <v>0.85416666666666663</v>
      </c>
      <c r="F36" s="4" t="str">
        <f>VLOOKUP(A36,Totaal!$A$2:$H$1359,6,FALSE)</f>
        <v>Turnhout Tigers</v>
      </c>
      <c r="G36" s="4" t="str">
        <f>VLOOKUP(A36,Totaal!$A$2:$H$1359,7,FALSE)</f>
        <v>Bulldogs Liège</v>
      </c>
      <c r="H36" s="4" t="str">
        <f>VLOOKUP(A36,Totaal!$A$2:$H$1359,8,FALSE)</f>
        <v>Turnhout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931</v>
      </c>
      <c r="B37" s="4" t="str">
        <f>VLOOKUP(A37,Totaal!$A$2:$H$1359,2,FALSE)</f>
        <v>W06</v>
      </c>
      <c r="C37" s="4" t="str">
        <f>VLOOKUP(A37,Totaal!$A$2:$H$1359,3,FALSE)</f>
        <v>U14</v>
      </c>
      <c r="D37" s="8">
        <f>VLOOKUP(A37,Totaal!$A$2:$H$1359,4,FALSE)</f>
        <v>43400</v>
      </c>
      <c r="E37" s="9">
        <f>VLOOKUP(A37,Totaal!$A$2:$H$1359,5,FALSE)</f>
        <v>0.73263888888888884</v>
      </c>
      <c r="F37" s="4" t="str">
        <f>VLOOKUP(A37,Totaal!$A$2:$H$1359,6,FALSE)</f>
        <v>Chiefs Leuven A</v>
      </c>
      <c r="G37" s="4" t="str">
        <f>VLOOKUP(A37,Totaal!$A$2:$H$1359,7,FALSE)</f>
        <v>Bulldogs Liège</v>
      </c>
      <c r="H37" s="4" t="str">
        <f>VLOOKUP(A37,Totaal!$A$2:$H$1359,8,FALSE)</f>
        <v>Leuven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863</v>
      </c>
      <c r="B38" s="4" t="str">
        <f>VLOOKUP(A38,Totaal!$A$2:$H$1359,2,FALSE)</f>
        <v>W06</v>
      </c>
      <c r="C38" s="4" t="str">
        <f>VLOOKUP(A38,Totaal!$A$2:$H$1359,3,FALSE)</f>
        <v>U16</v>
      </c>
      <c r="D38" s="8">
        <f>VLOOKUP(A38,Totaal!$A$2:$H$1359,4,FALSE)</f>
        <v>43400</v>
      </c>
      <c r="E38" s="9">
        <f>VLOOKUP(A38,Totaal!$A$2:$H$1359,5,FALSE)</f>
        <v>0.77083333333333337</v>
      </c>
      <c r="F38" s="4" t="str">
        <f>VLOOKUP(A38,Totaal!$A$2:$H$1359,6,FALSE)</f>
        <v>Bulldogs LIège</v>
      </c>
      <c r="G38" s="4" t="str">
        <f>VLOOKUP(A38,Totaal!$A$2:$H$1359,7,FALSE)</f>
        <v>Chiefs Leuven</v>
      </c>
      <c r="H38" s="4" t="str">
        <f>VLOOKUP(A38,Totaal!$A$2:$H$1359,8,FALSE)</f>
        <v>Luik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1047</v>
      </c>
      <c r="B39" s="4" t="str">
        <f>VLOOKUP(A39,Totaal!$A$2:$H$1359,2,FALSE)</f>
        <v>W06</v>
      </c>
      <c r="C39" s="4" t="str">
        <f>VLOOKUP(A39,Totaal!$A$2:$H$1359,3,FALSE)</f>
        <v>U12</v>
      </c>
      <c r="D39" s="8">
        <f>VLOOKUP(A39,Totaal!$A$2:$H$1359,4,FALSE)</f>
        <v>43400</v>
      </c>
      <c r="E39" s="9">
        <f>VLOOKUP(A39,Totaal!$A$2:$H$1359,5,FALSE)</f>
        <v>0.68055555555555558</v>
      </c>
      <c r="F39" s="4" t="str">
        <f>VLOOKUP(A39,Totaal!$A$2:$H$1359,6,FALSE)</f>
        <v>Liedekerke Lions</v>
      </c>
      <c r="G39" s="4" t="str">
        <f>VLOOKUP(A39,Totaal!$A$2:$H$1359,7,FALSE)</f>
        <v>Bulldogs Liège</v>
      </c>
      <c r="H39" s="4" t="str">
        <f>VLOOKUP(A39,Totaal!$A$2:$H$1359,8,FALSE)</f>
        <v>Liedekerke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553</v>
      </c>
      <c r="B40" s="4" t="str">
        <f>VLOOKUP(A40,Totaal!$A$2:$H$1359,2,FALSE)</f>
        <v>W06</v>
      </c>
      <c r="C40" s="4" t="str">
        <f>VLOOKUP(A40,Totaal!$A$2:$H$1359,3,FALSE)</f>
        <v>U19</v>
      </c>
      <c r="D40" s="8">
        <f>VLOOKUP(A40,Totaal!$A$2:$H$1359,4,FALSE)</f>
        <v>43401</v>
      </c>
      <c r="E40" s="9">
        <f>VLOOKUP(A40,Totaal!$A$2:$H$1359,5,FALSE)</f>
        <v>0.84375</v>
      </c>
      <c r="F40" s="4" t="str">
        <f>VLOOKUP(A40,Totaal!$A$2:$H$1359,6,FALSE)</f>
        <v>Bulldogs Liège</v>
      </c>
      <c r="G40" s="4" t="str">
        <f>VLOOKUP(A40,Totaal!$A$2:$H$1359,7,FALSE)</f>
        <v>Coldplay Sharks</v>
      </c>
      <c r="H40" s="4" t="str">
        <f>VLOOKUP(A40,Totaal!$A$2:$H$1359,8,FALSE)</f>
        <v>Luik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1121</v>
      </c>
      <c r="B41" s="4" t="str">
        <f>VLOOKUP(A41,Totaal!$A$2:$H$1359,2,FALSE)</f>
        <v>W06</v>
      </c>
      <c r="C41" s="4" t="str">
        <f>VLOOKUP(A41,Totaal!$A$2:$H$1359,3,FALSE)</f>
        <v>REC</v>
      </c>
      <c r="D41" s="8">
        <f>VLOOKUP(A41,Totaal!$A$2:$H$1359,4,FALSE)</f>
        <v>43401</v>
      </c>
      <c r="E41" s="9">
        <f>VLOOKUP(A41,Totaal!$A$2:$H$1359,5,FALSE)</f>
        <v>0.85416666666666663</v>
      </c>
      <c r="F41" s="4" t="str">
        <f>VLOOKUP(A41,Totaal!$A$2:$H$1359,6,FALSE)</f>
        <v>Antwerp Phantoms A</v>
      </c>
      <c r="G41" s="4" t="str">
        <f>VLOOKUP(A41,Totaal!$A$2:$H$1359,7,FALSE)</f>
        <v>Bulldogs Liège</v>
      </c>
      <c r="H41" s="4" t="str">
        <f>VLOOKUP(A41,Totaal!$A$2:$H$1359,8,FALSE)</f>
        <v>Antwerpen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1225</v>
      </c>
      <c r="B42" s="4" t="str">
        <f>VLOOKUP(A42,Totaal!$A$2:$H$1359,2,FALSE)</f>
        <v>W06</v>
      </c>
      <c r="C42" s="4" t="str">
        <f>VLOOKUP(A42,Totaal!$A$2:$H$1359,3,FALSE)</f>
        <v>REC</v>
      </c>
      <c r="D42" s="8">
        <f>VLOOKUP(A42,Totaal!$A$2:$H$1359,4,FALSE)</f>
        <v>43401</v>
      </c>
      <c r="E42" s="9">
        <f>VLOOKUP(A42,Totaal!$A$2:$H$1359,5,FALSE)</f>
        <v>0.75</v>
      </c>
      <c r="F42" s="4" t="str">
        <f>VLOOKUP(A42,Totaal!$A$2:$H$1359,6,FALSE)</f>
        <v>Bulldogs Liège Ladies</v>
      </c>
      <c r="G42" s="4" t="str">
        <f>VLOOKUP(A42,Totaal!$A$2:$H$1359,7,FALSE)</f>
        <v>Antwerp Phantoms Ice Holes</v>
      </c>
      <c r="H42" s="4" t="str">
        <f>VLOOKUP(A42,Totaal!$A$2:$H$1359,8,FALSE)</f>
        <v>Luik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160</v>
      </c>
      <c r="B43" s="4" t="str">
        <f>VLOOKUP(A43,Totaal!$A$2:$H$1359,2,FALSE)</f>
        <v>W07</v>
      </c>
      <c r="C43" s="4" t="str">
        <f>VLOOKUP(A43,Totaal!$A$2:$H$1359,3,FALSE)</f>
        <v>BNL</v>
      </c>
      <c r="D43" s="8">
        <f>VLOOKUP(A43,Totaal!$A$2:$H$1359,4,FALSE)</f>
        <v>43407</v>
      </c>
      <c r="E43" s="9">
        <f>VLOOKUP(A43,Totaal!$A$2:$H$1359,5,FALSE)</f>
        <v>0.85416666666666663</v>
      </c>
      <c r="F43" s="4" t="str">
        <f>VLOOKUP(A43,Totaal!$A$2:$H$1359,6,FALSE)</f>
        <v>Antwerp Phantoms</v>
      </c>
      <c r="G43" s="4" t="str">
        <f>VLOOKUP(A43,Totaal!$A$2:$H$1359,7,FALSE)</f>
        <v>Bulldogs Liège</v>
      </c>
      <c r="H43" s="4" t="str">
        <f>VLOOKUP(A43,Totaal!$A$2:$H$1359,8,FALSE)</f>
        <v>Antwerpen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910</v>
      </c>
      <c r="B44" s="4" t="str">
        <f>VLOOKUP(A44,Totaal!$A$2:$H$1359,2,FALSE)</f>
        <v>W07</v>
      </c>
      <c r="C44" s="4" t="str">
        <f>VLOOKUP(A44,Totaal!$A$2:$H$1359,3,FALSE)</f>
        <v>U14</v>
      </c>
      <c r="D44" s="8">
        <f>VLOOKUP(A44,Totaal!$A$2:$H$1359,4,FALSE)</f>
        <v>43407</v>
      </c>
      <c r="E44" s="9">
        <f>VLOOKUP(A44,Totaal!$A$2:$H$1359,5,FALSE)</f>
        <v>0.375</v>
      </c>
      <c r="F44" s="4" t="str">
        <f>VLOOKUP(A44,Totaal!$A$2:$H$1359,6,FALSE)</f>
        <v>Bulldogs Liège</v>
      </c>
      <c r="G44" s="4" t="str">
        <f>VLOOKUP(A44,Totaal!$A$2:$H$1359,7,FALSE)</f>
        <v>The Jets Gullegem</v>
      </c>
      <c r="H44" s="4" t="str">
        <f>VLOOKUP(A44,Totaal!$A$2:$H$1359,8,FALSE)</f>
        <v>Luik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890</v>
      </c>
      <c r="B45" s="4" t="str">
        <f>VLOOKUP(A45,Totaal!$A$2:$H$1359,2,FALSE)</f>
        <v>W07</v>
      </c>
      <c r="C45" s="4" t="str">
        <f>VLOOKUP(A45,Totaal!$A$2:$H$1359,3,FALSE)</f>
        <v>U16</v>
      </c>
      <c r="D45" s="8">
        <f>VLOOKUP(A45,Totaal!$A$2:$H$1359,4,FALSE)</f>
        <v>43407</v>
      </c>
      <c r="E45" s="9">
        <f>VLOOKUP(A45,Totaal!$A$2:$H$1359,5,FALSE)</f>
        <v>0.77083333333333337</v>
      </c>
      <c r="F45" s="4" t="str">
        <f>VLOOKUP(A45,Totaal!$A$2:$H$1359,6,FALSE)</f>
        <v>Bulldogs LIège</v>
      </c>
      <c r="G45" s="4" t="str">
        <f>VLOOKUP(A45,Totaal!$A$2:$H$1359,7,FALSE)</f>
        <v>Turnhout Tigers</v>
      </c>
      <c r="H45" s="4" t="str">
        <f>VLOOKUP(A45,Totaal!$A$2:$H$1359,8,FALSE)</f>
        <v>Luik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606</v>
      </c>
      <c r="B46" s="4" t="str">
        <f>VLOOKUP(A46,Totaal!$A$2:$H$1359,2,FALSE)</f>
        <v>W07</v>
      </c>
      <c r="C46" s="4" t="str">
        <f>VLOOKUP(A46,Totaal!$A$2:$H$1359,3,FALSE)</f>
        <v>U19</v>
      </c>
      <c r="D46" s="8">
        <f>VLOOKUP(A46,Totaal!$A$2:$H$1359,4,FALSE)</f>
        <v>43407</v>
      </c>
      <c r="E46" s="9">
        <f>VLOOKUP(A46,Totaal!$A$2:$H$1359,5,FALSE)</f>
        <v>0.875</v>
      </c>
      <c r="F46" s="4" t="str">
        <f>VLOOKUP(A46,Totaal!$A$2:$H$1359,6,FALSE)</f>
        <v>HYC Herentals</v>
      </c>
      <c r="G46" s="4" t="str">
        <f>VLOOKUP(A46,Totaal!$A$2:$H$1359,7,FALSE)</f>
        <v>Bulldogs Liège</v>
      </c>
      <c r="H46" s="4" t="str">
        <f>VLOOKUP(A46,Totaal!$A$2:$H$1359,8,FALSE)</f>
        <v>Herentals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1105</v>
      </c>
      <c r="B47" s="4" t="str">
        <f>VLOOKUP(A47,Totaal!$A$2:$H$1359,2,FALSE)</f>
        <v>W07</v>
      </c>
      <c r="C47" s="4" t="str">
        <f>VLOOKUP(A47,Totaal!$A$2:$H$1359,3,FALSE)</f>
        <v>REC</v>
      </c>
      <c r="D47" s="8">
        <f>VLOOKUP(A47,Totaal!$A$2:$H$1359,4,FALSE)</f>
        <v>43407</v>
      </c>
      <c r="E47" s="9">
        <f>VLOOKUP(A47,Totaal!$A$2:$H$1359,5,FALSE)</f>
        <v>0.88541666666666663</v>
      </c>
      <c r="F47" s="4" t="str">
        <f>VLOOKUP(A47,Totaal!$A$2:$H$1359,6,FALSE)</f>
        <v>Bulldogs Liège</v>
      </c>
      <c r="G47" s="4" t="str">
        <f>VLOOKUP(A47,Totaal!$A$2:$H$1359,7,FALSE)</f>
        <v>Antwerp Phantoms A</v>
      </c>
      <c r="H47" s="4" t="str">
        <f>VLOOKUP(A47,Totaal!$A$2:$H$1359,8,FALSE)</f>
        <v>Luik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55</v>
      </c>
      <c r="B48" s="4" t="str">
        <f>VLOOKUP(A48,Totaal!$A$2:$H$1359,2,FALSE)</f>
        <v>W07</v>
      </c>
      <c r="C48" s="4" t="str">
        <f>VLOOKUP(A48,Totaal!$A$2:$H$1359,3,FALSE)</f>
        <v>BNL</v>
      </c>
      <c r="D48" s="8">
        <f>VLOOKUP(A48,Totaal!$A$2:$H$1359,4,FALSE)</f>
        <v>43408</v>
      </c>
      <c r="E48" s="9">
        <v>0.77083333333333337</v>
      </c>
      <c r="F48" s="4" t="str">
        <f>VLOOKUP(A48,Totaal!$A$2:$H$1359,6,FALSE)</f>
        <v>Bulldogs Liège</v>
      </c>
      <c r="G48" s="4" t="str">
        <f>VLOOKUP(A48,Totaal!$A$2:$H$1359,7,FALSE)</f>
        <v>Unis Flyers Heerenveen</v>
      </c>
      <c r="H48" s="4" t="str">
        <f>VLOOKUP(A48,Totaal!$A$2:$H$1359,8,FALSE)</f>
        <v>Luik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1135</v>
      </c>
      <c r="B49" s="4" t="str">
        <f>VLOOKUP(A49,Totaal!$A$2:$H$1359,2,FALSE)</f>
        <v>W07</v>
      </c>
      <c r="C49" s="4" t="str">
        <f>VLOOKUP(A49,Totaal!$A$2:$H$1359,3,FALSE)</f>
        <v>REC</v>
      </c>
      <c r="D49" s="8">
        <f>VLOOKUP(A49,Totaal!$A$2:$H$1359,4,FALSE)</f>
        <v>43408</v>
      </c>
      <c r="E49" s="9">
        <f>VLOOKUP(A49,Totaal!$A$2:$H$1359,5,FALSE)</f>
        <v>0.86805555555555558</v>
      </c>
      <c r="F49" s="4" t="str">
        <f>VLOOKUP(A49,Totaal!$A$2:$H$1359,6,FALSE)</f>
        <v>Chiefs Leuven</v>
      </c>
      <c r="G49" s="4" t="str">
        <f>VLOOKUP(A49,Totaal!$A$2:$H$1359,7,FALSE)</f>
        <v>Bulldogs Liège Ladies</v>
      </c>
      <c r="H49" s="4" t="str">
        <f>VLOOKUP(A49,Totaal!$A$2:$H$1359,8,FALSE)</f>
        <v>Leuven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175</v>
      </c>
      <c r="B50" s="4" t="str">
        <f>VLOOKUP(A50,Totaal!$A$2:$H$1359,2,FALSE)</f>
        <v>W08</v>
      </c>
      <c r="C50" s="4" t="str">
        <f>VLOOKUP(A50,Totaal!$A$2:$H$1359,3,FALSE)</f>
        <v>BNL</v>
      </c>
      <c r="D50" s="8">
        <f>VLOOKUP(A50,Totaal!$A$2:$H$1359,4,FALSE)</f>
        <v>43414</v>
      </c>
      <c r="E50" s="9">
        <f>VLOOKUP(A50,Totaal!$A$2:$H$1359,5,FALSE)</f>
        <v>0.78125</v>
      </c>
      <c r="F50" s="4" t="str">
        <f>VLOOKUP(A50,Totaal!$A$2:$H$1359,6,FALSE)</f>
        <v>Bulldogs Liège</v>
      </c>
      <c r="G50" s="4" t="str">
        <f>VLOOKUP(A50,Totaal!$A$2:$H$1359,7,FALSE)</f>
        <v>Chiefs Leuven</v>
      </c>
      <c r="H50" s="4" t="str">
        <f>VLOOKUP(A50,Totaal!$A$2:$H$1359,8,FALSE)</f>
        <v>Luik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916</v>
      </c>
      <c r="B51" s="4" t="str">
        <f>VLOOKUP(A51,Totaal!$A$2:$H$1359,2,FALSE)</f>
        <v>W08</v>
      </c>
      <c r="C51" s="4" t="str">
        <f>VLOOKUP(A51,Totaal!$A$2:$H$1359,3,FALSE)</f>
        <v>U14</v>
      </c>
      <c r="D51" s="8">
        <f>VLOOKUP(A51,Totaal!$A$2:$H$1359,4,FALSE)</f>
        <v>43414</v>
      </c>
      <c r="E51" s="9">
        <f>VLOOKUP(A51,Totaal!$A$2:$H$1359,5,FALSE)</f>
        <v>0.375</v>
      </c>
      <c r="F51" s="4" t="str">
        <f>VLOOKUP(A51,Totaal!$A$2:$H$1359,6,FALSE)</f>
        <v>Bulldogs Liège</v>
      </c>
      <c r="G51" s="4" t="str">
        <f>VLOOKUP(A51,Totaal!$A$2:$H$1359,7,FALSE)</f>
        <v>HYC Herentals</v>
      </c>
      <c r="H51" s="4" t="str">
        <f>VLOOKUP(A51,Totaal!$A$2:$H$1359,8,FALSE)</f>
        <v>Luik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1005</v>
      </c>
      <c r="B52" s="4" t="str">
        <f>VLOOKUP(A52,Totaal!$A$2:$H$1359,2,FALSE)</f>
        <v>W08</v>
      </c>
      <c r="C52" s="4" t="str">
        <f>VLOOKUP(A52,Totaal!$A$2:$H$1359,3,FALSE)</f>
        <v>U12</v>
      </c>
      <c r="D52" s="8">
        <f>VLOOKUP(A52,Totaal!$A$2:$H$1359,4,FALSE)</f>
        <v>43414</v>
      </c>
      <c r="E52" s="9">
        <f>VLOOKUP(A52,Totaal!$A$2:$H$1359,5,FALSE)</f>
        <v>0.75</v>
      </c>
      <c r="F52" s="4" t="str">
        <f>VLOOKUP(A52,Totaal!$A$2:$H$1359,6,FALSE)</f>
        <v>Turnhout Tigers</v>
      </c>
      <c r="G52" s="4" t="str">
        <f>VLOOKUP(A52,Totaal!$A$2:$H$1359,7,FALSE)</f>
        <v>Bulldogs Liège</v>
      </c>
      <c r="H52" s="4" t="str">
        <f>VLOOKUP(A52,Totaal!$A$2:$H$1359,8,FALSE)</f>
        <v>Turnhout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421</v>
      </c>
      <c r="B53" s="4" t="str">
        <f>VLOOKUP(A53,Totaal!$A$2:$H$1359,2,FALSE)</f>
        <v>W08</v>
      </c>
      <c r="C53" s="4" t="str">
        <f>VLOOKUP(A53,Totaal!$A$2:$H$1359,3,FALSE)</f>
        <v>D1</v>
      </c>
      <c r="D53" s="8">
        <f>VLOOKUP(A53,Totaal!$A$2:$H$1359,4,FALSE)</f>
        <v>43414</v>
      </c>
      <c r="E53" s="9">
        <f>VLOOKUP(A53,Totaal!$A$2:$H$1359,5,FALSE)</f>
        <v>0.88541666666666663</v>
      </c>
      <c r="F53" s="4" t="str">
        <f>VLOOKUP(A53,Totaal!$A$2:$H$1359,6,FALSE)</f>
        <v>Bulldogs Liège</v>
      </c>
      <c r="G53" s="4" t="str">
        <f>VLOOKUP(A53,Totaal!$A$2:$H$1359,7,FALSE)</f>
        <v>Beaufort Knights</v>
      </c>
      <c r="H53" s="4" t="str">
        <f>VLOOKUP(A53,Totaal!$A$2:$H$1359,8,FALSE)</f>
        <v>Luik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174</v>
      </c>
      <c r="B54" s="4" t="str">
        <f>VLOOKUP(A54,Totaal!$A$2:$H$1359,2,FALSE)</f>
        <v>W08</v>
      </c>
      <c r="C54" s="4" t="str">
        <f>VLOOKUP(A54,Totaal!$A$2:$H$1359,3,FALSE)</f>
        <v>BNL</v>
      </c>
      <c r="D54" s="8">
        <f>VLOOKUP(A54,Totaal!$A$2:$H$1359,4,FALSE)</f>
        <v>43415</v>
      </c>
      <c r="E54" s="9">
        <f>VLOOKUP(A54,Totaal!$A$2:$H$1359,5,FALSE)</f>
        <v>0.79166666666666663</v>
      </c>
      <c r="F54" s="4" t="str">
        <f>VLOOKUP(A54,Totaal!$A$2:$H$1359,6,FALSE)</f>
        <v>Microz Eaters Limburg</v>
      </c>
      <c r="G54" s="4" t="str">
        <f>VLOOKUP(A54,Totaal!$A$2:$H$1359,7,FALSE)</f>
        <v>Bulldogs Liège</v>
      </c>
      <c r="H54" s="4" t="str">
        <f>VLOOKUP(A54,Totaal!$A$2:$H$1359,8,FALSE)</f>
        <v>Geleen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554</v>
      </c>
      <c r="B55" s="4" t="str">
        <f>VLOOKUP(A55,Totaal!$A$2:$H$1359,2,FALSE)</f>
        <v>W08</v>
      </c>
      <c r="C55" s="4" t="str">
        <f>VLOOKUP(A55,Totaal!$A$2:$H$1359,3,FALSE)</f>
        <v>U19</v>
      </c>
      <c r="D55" s="8">
        <f>VLOOKUP(A55,Totaal!$A$2:$H$1359,4,FALSE)</f>
        <v>43415</v>
      </c>
      <c r="E55" s="9">
        <f>VLOOKUP(A55,Totaal!$A$2:$H$1359,5,FALSE)</f>
        <v>0.84375</v>
      </c>
      <c r="F55" s="4" t="str">
        <f>VLOOKUP(A55,Totaal!$A$2:$H$1359,6,FALSE)</f>
        <v>Bulldogs Liège</v>
      </c>
      <c r="G55" s="4" t="str">
        <f>VLOOKUP(A55,Totaal!$A$2:$H$1359,7,FALSE)</f>
        <v>The Jets Gullegem</v>
      </c>
      <c r="H55" s="4" t="str">
        <f>VLOOKUP(A55,Totaal!$A$2:$H$1359,8,FALSE)</f>
        <v>Luik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1183</v>
      </c>
      <c r="B56" s="4" t="str">
        <f>VLOOKUP(A56,Totaal!$A$2:$H$1359,2,FALSE)</f>
        <v>W08</v>
      </c>
      <c r="C56" s="4" t="str">
        <f>VLOOKUP(A56,Totaal!$A$2:$H$1359,3,FALSE)</f>
        <v>REC</v>
      </c>
      <c r="D56" s="8">
        <f>VLOOKUP(A56,Totaal!$A$2:$H$1359,4,FALSE)</f>
        <v>43415</v>
      </c>
      <c r="E56" s="9">
        <f>VLOOKUP(A56,Totaal!$A$2:$H$1359,5,FALSE)</f>
        <v>0.86805555555555558</v>
      </c>
      <c r="F56" s="4" t="str">
        <f>VLOOKUP(A56,Totaal!$A$2:$H$1359,6,FALSE)</f>
        <v>Mighty Penguins</v>
      </c>
      <c r="G56" s="4" t="str">
        <f>VLOOKUP(A56,Totaal!$A$2:$H$1359,7,FALSE)</f>
        <v>Bulldogs Liège</v>
      </c>
      <c r="H56" s="4" t="str">
        <f>VLOOKUP(A56,Totaal!$A$2:$H$1359,8,FALSE)</f>
        <v>Leuven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1158</v>
      </c>
      <c r="B57" s="4" t="str">
        <f>VLOOKUP(A57,Totaal!$A$2:$H$1359,2,FALSE)</f>
        <v>W08</v>
      </c>
      <c r="C57" s="4" t="str">
        <f>VLOOKUP(A57,Totaal!$A$2:$H$1359,3,FALSE)</f>
        <v>REC</v>
      </c>
      <c r="D57" s="8">
        <f>VLOOKUP(A57,Totaal!$A$2:$H$1359,4,FALSE)</f>
        <v>43415</v>
      </c>
      <c r="E57" s="9">
        <f>VLOOKUP(A57,Totaal!$A$2:$H$1359,5,FALSE)</f>
        <v>0.80208333333333337</v>
      </c>
      <c r="F57" s="4" t="str">
        <f>VLOOKUP(A57,Totaal!$A$2:$H$1359,6,FALSE)</f>
        <v>Liedekerke Lions Blue</v>
      </c>
      <c r="G57" s="4" t="str">
        <f>VLOOKUP(A57,Totaal!$A$2:$H$1359,7,FALSE)</f>
        <v>Bulldogs Liège Ladies</v>
      </c>
      <c r="H57" s="4" t="str">
        <f>VLOOKUP(A57,Totaal!$A$2:$H$1359,8,FALSE)</f>
        <v>Liedekerke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503</v>
      </c>
      <c r="B58" s="4" t="str">
        <f>VLOOKUP(A58,Totaal!$A$2:$H$1359,2,FALSE)</f>
        <v>W09</v>
      </c>
      <c r="C58" s="4" t="str">
        <f>VLOOKUP(A58,Totaal!$A$2:$H$1359,3,FALSE)</f>
        <v>D1</v>
      </c>
      <c r="D58" s="8">
        <f>VLOOKUP(A58,Totaal!$A$2:$H$1359,4,FALSE)</f>
        <v>43420</v>
      </c>
      <c r="E58" s="9">
        <f>VLOOKUP(A58,Totaal!$A$2:$H$1359,5,FALSE)</f>
        <v>0.875</v>
      </c>
      <c r="F58" s="4" t="str">
        <f>VLOOKUP(A58,Totaal!$A$2:$H$1359,6,FALSE)</f>
        <v>Olympia Heist</v>
      </c>
      <c r="G58" s="4" t="str">
        <f>VLOOKUP(A58,Totaal!$A$2:$H$1359,7,FALSE)</f>
        <v>Bulldogs Liège</v>
      </c>
      <c r="H58" s="4" t="str">
        <f>VLOOKUP(A58,Totaal!$A$2:$H$1359,8,FALSE)</f>
        <v>Heist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122</v>
      </c>
      <c r="B59" s="4" t="str">
        <f>VLOOKUP(A59,Totaal!$A$2:$H$1359,2,FALSE)</f>
        <v>W09</v>
      </c>
      <c r="C59" s="4" t="str">
        <f>VLOOKUP(A59,Totaal!$A$2:$H$1359,3,FALSE)</f>
        <v>BNL</v>
      </c>
      <c r="D59" s="8">
        <f>VLOOKUP(A59,Totaal!$A$2:$H$1359,4,FALSE)</f>
        <v>43421</v>
      </c>
      <c r="E59" s="9">
        <f>VLOOKUP(A59,Totaal!$A$2:$H$1359,5,FALSE)</f>
        <v>0.78125</v>
      </c>
      <c r="F59" s="4" t="str">
        <f>VLOOKUP(A59,Totaal!$A$2:$H$1359,6,FALSE)</f>
        <v>Bulldogs Liège</v>
      </c>
      <c r="G59" s="4" t="str">
        <f>VLOOKUP(A59,Totaal!$A$2:$H$1359,7,FALSE)</f>
        <v>Era Renomar HYC Herentals</v>
      </c>
      <c r="H59" s="4" t="str">
        <f>VLOOKUP(A59,Totaal!$A$2:$H$1359,8,FALSE)</f>
        <v>Luik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1012</v>
      </c>
      <c r="B60" s="4" t="str">
        <f>VLOOKUP(A60,Totaal!$A$2:$H$1359,2,FALSE)</f>
        <v>W09</v>
      </c>
      <c r="C60" s="4" t="str">
        <f>VLOOKUP(A60,Totaal!$A$2:$H$1359,3,FALSE)</f>
        <v>U12</v>
      </c>
      <c r="D60" s="8">
        <f>VLOOKUP(A60,Totaal!$A$2:$H$1359,4,FALSE)</f>
        <v>43421</v>
      </c>
      <c r="E60" s="9">
        <f>VLOOKUP(A60,Totaal!$A$2:$H$1359,5,FALSE)</f>
        <v>0.375</v>
      </c>
      <c r="F60" s="4" t="str">
        <f>VLOOKUP(A60,Totaal!$A$2:$H$1359,6,FALSE)</f>
        <v>Bulldogs Liège</v>
      </c>
      <c r="G60" s="4" t="str">
        <f>VLOOKUP(A60,Totaal!$A$2:$H$1359,7,FALSE)</f>
        <v>Chiefs Leuven A</v>
      </c>
      <c r="H60" s="4" t="str">
        <f>VLOOKUP(A60,Totaal!$A$2:$H$1359,8,FALSE)</f>
        <v>Luik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1122</v>
      </c>
      <c r="B61" s="4" t="str">
        <f>VLOOKUP(A61,Totaal!$A$2:$H$1359,2,FALSE)</f>
        <v>W09</v>
      </c>
      <c r="C61" s="4" t="str">
        <f>VLOOKUP(A61,Totaal!$A$2:$H$1359,3,FALSE)</f>
        <v>REC</v>
      </c>
      <c r="D61" s="8">
        <f>VLOOKUP(A61,Totaal!$A$2:$H$1359,4,FALSE)</f>
        <v>43421</v>
      </c>
      <c r="E61" s="9">
        <f>VLOOKUP(A61,Totaal!$A$2:$H$1359,5,FALSE)</f>
        <v>0.73958333333333337</v>
      </c>
      <c r="F61" s="4" t="str">
        <f>VLOOKUP(A61,Totaal!$A$2:$H$1359,6,FALSE)</f>
        <v>Antwerp Phantoms A</v>
      </c>
      <c r="G61" s="4" t="str">
        <f>VLOOKUP(A61,Totaal!$A$2:$H$1359,7,FALSE)</f>
        <v>Bulldogs Liège Ladies</v>
      </c>
      <c r="H61" s="4" t="str">
        <f>VLOOKUP(A61,Totaal!$A$2:$H$1359,8,FALSE)</f>
        <v>Antwerpen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881</v>
      </c>
      <c r="B62" s="4" t="str">
        <f>VLOOKUP(A62,Totaal!$A$2:$H$1359,2,FALSE)</f>
        <v>W09</v>
      </c>
      <c r="C62" s="4" t="str">
        <f>VLOOKUP(A62,Totaal!$A$2:$H$1359,3,FALSE)</f>
        <v>U16</v>
      </c>
      <c r="D62" s="8">
        <f>VLOOKUP(A62,Totaal!$A$2:$H$1359,4,FALSE)</f>
        <v>43421</v>
      </c>
      <c r="E62" s="9">
        <f>VLOOKUP(A62,Totaal!$A$2:$H$1359,5,FALSE)</f>
        <v>0.85416666666666663</v>
      </c>
      <c r="F62" s="4" t="str">
        <f>VLOOKUP(A62,Totaal!$A$2:$H$1359,6,FALSE)</f>
        <v>Jackrabbits</v>
      </c>
      <c r="G62" s="4" t="str">
        <f>VLOOKUP(A62,Totaal!$A$2:$H$1359,7,FALSE)</f>
        <v>Bulldogs LIège</v>
      </c>
      <c r="H62" s="4" t="str">
        <f>VLOOKUP(A62,Totaal!$A$2:$H$1359,8,FALSE)</f>
        <v>Liedekerke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555</v>
      </c>
      <c r="B63" s="4" t="str">
        <f>VLOOKUP(A63,Totaal!$A$2:$H$1359,2,FALSE)</f>
        <v>W09</v>
      </c>
      <c r="C63" s="4" t="str">
        <f>VLOOKUP(A63,Totaal!$A$2:$H$1359,3,FALSE)</f>
        <v>U19</v>
      </c>
      <c r="D63" s="8">
        <f>VLOOKUP(A63,Totaal!$A$2:$H$1359,4,FALSE)</f>
        <v>43422</v>
      </c>
      <c r="E63" s="9">
        <f>VLOOKUP(A63,Totaal!$A$2:$H$1359,5,FALSE)</f>
        <v>0.84375</v>
      </c>
      <c r="F63" s="4" t="str">
        <f>VLOOKUP(A63,Totaal!$A$2:$H$1359,6,FALSE)</f>
        <v>Bulldogs Liège</v>
      </c>
      <c r="G63" s="4" t="str">
        <f>VLOOKUP(A63,Totaal!$A$2:$H$1359,7,FALSE)</f>
        <v>HYC Herentals</v>
      </c>
      <c r="H63" s="4" t="str">
        <f>VLOOKUP(A63,Totaal!$A$2:$H$1359,8,FALSE)</f>
        <v>Luik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146</v>
      </c>
      <c r="B64" s="4" t="str">
        <f>VLOOKUP(A64,Totaal!$A$2:$H$1359,2,FALSE)</f>
        <v>W10</v>
      </c>
      <c r="C64" s="4" t="str">
        <f>VLOOKUP(A64,Totaal!$A$2:$H$1359,3,FALSE)</f>
        <v>BNL</v>
      </c>
      <c r="D64" s="8">
        <f>VLOOKUP(A64,Totaal!$A$2:$H$1359,4,FALSE)</f>
        <v>43428</v>
      </c>
      <c r="E64" s="9">
        <f>VLOOKUP(A64,Totaal!$A$2:$H$1359,5,FALSE)</f>
        <v>0.83333333333333337</v>
      </c>
      <c r="F64" s="4" t="str">
        <f>VLOOKUP(A64,Totaal!$A$2:$H$1359,6,FALSE)</f>
        <v>Unis Flyers Heerenveen</v>
      </c>
      <c r="G64" s="4" t="str">
        <f>VLOOKUP(A64,Totaal!$A$2:$H$1359,7,FALSE)</f>
        <v>Bulldogs Liège</v>
      </c>
      <c r="H64" s="4" t="str">
        <f>VLOOKUP(A64,Totaal!$A$2:$H$1359,8,FALSE)</f>
        <v>Heerenveen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1018</v>
      </c>
      <c r="B65" s="4" t="str">
        <f>VLOOKUP(A65,Totaal!$A$2:$H$1359,2,FALSE)</f>
        <v>W10</v>
      </c>
      <c r="C65" s="4" t="str">
        <f>VLOOKUP(A65,Totaal!$A$2:$H$1359,3,FALSE)</f>
        <v>U12</v>
      </c>
      <c r="D65" s="8">
        <f>VLOOKUP(A65,Totaal!$A$2:$H$1359,4,FALSE)</f>
        <v>43428</v>
      </c>
      <c r="E65" s="9">
        <f>VLOOKUP(A65,Totaal!$A$2:$H$1359,5,FALSE)</f>
        <v>0.375</v>
      </c>
      <c r="F65" s="4" t="str">
        <f>VLOOKUP(A65,Totaal!$A$2:$H$1359,6,FALSE)</f>
        <v>Bulldogs Liège</v>
      </c>
      <c r="G65" s="4" t="str">
        <f>VLOOKUP(A65,Totaal!$A$2:$H$1359,7,FALSE)</f>
        <v>HYC Herentals</v>
      </c>
      <c r="H65" s="4" t="str">
        <f>VLOOKUP(A65,Totaal!$A$2:$H$1359,8,FALSE)</f>
        <v>Luik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422</v>
      </c>
      <c r="B66" s="4" t="str">
        <f>VLOOKUP(A66,Totaal!$A$2:$H$1359,2,FALSE)</f>
        <v>W10</v>
      </c>
      <c r="C66" s="4" t="str">
        <f>VLOOKUP(A66,Totaal!$A$2:$H$1359,3,FALSE)</f>
        <v>D1</v>
      </c>
      <c r="D66" s="8">
        <f>VLOOKUP(A66,Totaal!$A$2:$H$1359,4,FALSE)</f>
        <v>43428</v>
      </c>
      <c r="E66" s="9">
        <f>VLOOKUP(A66,Totaal!$A$2:$H$1359,5,FALSE)</f>
        <v>0.88541666666666663</v>
      </c>
      <c r="F66" s="4" t="str">
        <f>VLOOKUP(A66,Totaal!$A$2:$H$1359,6,FALSE)</f>
        <v>Bulldogs Liège</v>
      </c>
      <c r="G66" s="4" t="str">
        <f>VLOOKUP(A66,Totaal!$A$2:$H$1359,7,FALSE)</f>
        <v>Turnhout Tigers</v>
      </c>
      <c r="H66" s="4" t="str">
        <f>VLOOKUP(A66,Totaal!$A$2:$H$1359,8,FALSE)</f>
        <v>Luik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803</v>
      </c>
      <c r="B67" s="4" t="str">
        <f>VLOOKUP(A67,Totaal!$A$2:$H$1359,2,FALSE)</f>
        <v>W10</v>
      </c>
      <c r="C67" s="4" t="str">
        <f>VLOOKUP(A67,Totaal!$A$2:$H$1359,3,FALSE)</f>
        <v>U16</v>
      </c>
      <c r="D67" s="8">
        <f>VLOOKUP(A67,Totaal!$A$2:$H$1359,4,FALSE)</f>
        <v>43428</v>
      </c>
      <c r="E67" s="9">
        <f>VLOOKUP(A67,Totaal!$A$2:$H$1359,5,FALSE)</f>
        <v>0.77083333333333337</v>
      </c>
      <c r="F67" s="4" t="str">
        <f>VLOOKUP(A67,Totaal!$A$2:$H$1359,6,FALSE)</f>
        <v>Bulldogs LIège</v>
      </c>
      <c r="G67" s="4" t="str">
        <f>VLOOKUP(A67,Totaal!$A$2:$H$1359,7,FALSE)</f>
        <v>HYC Herentals Rood</v>
      </c>
      <c r="H67" s="4" t="str">
        <f>VLOOKUP(A67,Totaal!$A$2:$H$1359,8,FALSE)</f>
        <v>Luik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1167</v>
      </c>
      <c r="B68" s="4" t="str">
        <f>VLOOKUP(A68,Totaal!$A$2:$H$1359,2,FALSE)</f>
        <v>W10</v>
      </c>
      <c r="C68" s="4" t="str">
        <f>VLOOKUP(A68,Totaal!$A$2:$H$1359,3,FALSE)</f>
        <v>REC</v>
      </c>
      <c r="D68" s="8">
        <f>VLOOKUP(A68,Totaal!$A$2:$H$1359,4,FALSE)</f>
        <v>43429</v>
      </c>
      <c r="E68" s="9">
        <f>VLOOKUP(A68,Totaal!$A$2:$H$1359,5,FALSE)</f>
        <v>0.86458333333333337</v>
      </c>
      <c r="F68" s="4" t="str">
        <f>VLOOKUP(A68,Totaal!$A$2:$H$1359,6,FALSE)</f>
        <v>Coldplay Sharks</v>
      </c>
      <c r="G68" s="4" t="str">
        <f>VLOOKUP(A68,Totaal!$A$2:$H$1359,7,FALSE)</f>
        <v>Bulldogs Liège</v>
      </c>
      <c r="H68" s="4" t="str">
        <f>VLOOKUP(A68,Totaal!$A$2:$H$1359,8,FALSE)</f>
        <v>Mechelen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1119</v>
      </c>
      <c r="B69" s="4" t="str">
        <f>VLOOKUP(A69,Totaal!$A$2:$H$1359,2,FALSE)</f>
        <v>W10</v>
      </c>
      <c r="C69" s="4" t="str">
        <f>VLOOKUP(A69,Totaal!$A$2:$H$1359,3,FALSE)</f>
        <v>REC</v>
      </c>
      <c r="D69" s="8">
        <f>VLOOKUP(A69,Totaal!$A$2:$H$1359,4,FALSE)</f>
        <v>43429</v>
      </c>
      <c r="E69" s="9">
        <f>VLOOKUP(A69,Totaal!$A$2:$H$1359,5,FALSE)</f>
        <v>0.75</v>
      </c>
      <c r="F69" s="4" t="str">
        <f>VLOOKUP(A69,Totaal!$A$2:$H$1359,6,FALSE)</f>
        <v>Bulldogs Liège Ladies</v>
      </c>
      <c r="G69" s="4" t="str">
        <f>VLOOKUP(A69,Totaal!$A$2:$H$1359,7,FALSE)</f>
        <v>Mighty Penguins</v>
      </c>
      <c r="H69" s="4" t="str">
        <f>VLOOKUP(A69,Totaal!$A$2:$H$1359,8,FALSE)</f>
        <v>Luik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109</v>
      </c>
      <c r="B70" s="4" t="str">
        <f>VLOOKUP(A70,Totaal!$A$2:$H$1359,2,FALSE)</f>
        <v>W11</v>
      </c>
      <c r="C70" s="4" t="str">
        <f>VLOOKUP(A70,Totaal!$A$2:$H$1359,3,FALSE)</f>
        <v>BNL</v>
      </c>
      <c r="D70" s="8">
        <f>VLOOKUP(A70,Totaal!$A$2:$H$1359,4,FALSE)</f>
        <v>43435</v>
      </c>
      <c r="E70" s="9">
        <f>VLOOKUP(A70,Totaal!$A$2:$H$1359,5,FALSE)</f>
        <v>0.78125</v>
      </c>
      <c r="F70" s="4" t="str">
        <f>VLOOKUP(A70,Totaal!$A$2:$H$1359,6,FALSE)</f>
        <v>Bulldogs Liège</v>
      </c>
      <c r="G70" s="4" t="str">
        <f>VLOOKUP(A70,Totaal!$A$2:$H$1359,7,FALSE)</f>
        <v>Amsterdam Tigers</v>
      </c>
      <c r="H70" s="4" t="str">
        <f>VLOOKUP(A70,Totaal!$A$2:$H$1359,8,FALSE)</f>
        <v>Luik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912</v>
      </c>
      <c r="B71" s="4" t="str">
        <f>VLOOKUP(A71,Totaal!$A$2:$H$1359,2,FALSE)</f>
        <v>W11</v>
      </c>
      <c r="C71" s="4" t="str">
        <f>VLOOKUP(A71,Totaal!$A$2:$H$1359,3,FALSE)</f>
        <v>U14</v>
      </c>
      <c r="D71" s="8">
        <f>VLOOKUP(A71,Totaal!$A$2:$H$1359,4,FALSE)</f>
        <v>43435</v>
      </c>
      <c r="E71" s="9">
        <f>VLOOKUP(A71,Totaal!$A$2:$H$1359,5,FALSE)</f>
        <v>0.375</v>
      </c>
      <c r="F71" s="4" t="str">
        <f>VLOOKUP(A71,Totaal!$A$2:$H$1359,6,FALSE)</f>
        <v>Bulldogs Liège</v>
      </c>
      <c r="G71" s="4" t="str">
        <f>VLOOKUP(A71,Totaal!$A$2:$H$1359,7,FALSE)</f>
        <v>Limburg One</v>
      </c>
      <c r="H71" s="4" t="str">
        <f>VLOOKUP(A71,Totaal!$A$2:$H$1359,8,FALSE)</f>
        <v>Luik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1029</v>
      </c>
      <c r="B72" s="4" t="str">
        <f>VLOOKUP(A72,Totaal!$A$2:$H$1359,2,FALSE)</f>
        <v>W11</v>
      </c>
      <c r="C72" s="4" t="str">
        <f>VLOOKUP(A72,Totaal!$A$2:$H$1359,3,FALSE)</f>
        <v>U12</v>
      </c>
      <c r="D72" s="8">
        <f>VLOOKUP(A72,Totaal!$A$2:$H$1359,4,FALSE)</f>
        <v>43435</v>
      </c>
      <c r="E72" s="9">
        <f>VLOOKUP(A72,Totaal!$A$2:$H$1359,5,FALSE)</f>
        <v>0.40277777777777779</v>
      </c>
      <c r="F72" s="4" t="str">
        <f>VLOOKUP(A72,Totaal!$A$2:$H$1359,6,FALSE)</f>
        <v>Chiefs Leuven A</v>
      </c>
      <c r="G72" s="4" t="str">
        <f>VLOOKUP(A72,Totaal!$A$2:$H$1359,7,FALSE)</f>
        <v>Bulldogs Liège</v>
      </c>
      <c r="H72" s="4" t="str">
        <f>VLOOKUP(A72,Totaal!$A$2:$H$1359,8,FALSE)</f>
        <v>Leuven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581</v>
      </c>
      <c r="B73" s="4" t="str">
        <f>VLOOKUP(A73,Totaal!$A$2:$H$1359,2,FALSE)</f>
        <v>W11</v>
      </c>
      <c r="C73" s="4" t="str">
        <f>VLOOKUP(A73,Totaal!$A$2:$H$1359,3,FALSE)</f>
        <v>U19</v>
      </c>
      <c r="D73" s="8">
        <f>VLOOKUP(A73,Totaal!$A$2:$H$1359,4,FALSE)</f>
        <v>43435</v>
      </c>
      <c r="E73" s="9">
        <f>VLOOKUP(A73,Totaal!$A$2:$H$1359,5,FALSE)</f>
        <v>0.86458333333333337</v>
      </c>
      <c r="F73" s="4" t="str">
        <f>VLOOKUP(A73,Totaal!$A$2:$H$1359,6,FALSE)</f>
        <v>Coldplay Sharks</v>
      </c>
      <c r="G73" s="4" t="str">
        <f>VLOOKUP(A73,Totaal!$A$2:$H$1359,7,FALSE)</f>
        <v>Bulldogs Liège</v>
      </c>
      <c r="H73" s="4" t="str">
        <f>VLOOKUP(A73,Totaal!$A$2:$H$1359,8,FALSE)</f>
        <v>Mechelen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1200</v>
      </c>
      <c r="B74" s="4" t="str">
        <f>VLOOKUP(A74,Totaal!$A$2:$H$1359,2,FALSE)</f>
        <v>W11</v>
      </c>
      <c r="C74" s="4" t="str">
        <f>VLOOKUP(A74,Totaal!$A$2:$H$1359,3,FALSE)</f>
        <v>REC</v>
      </c>
      <c r="D74" s="8">
        <f>VLOOKUP(A74,Totaal!$A$2:$H$1359,4,FALSE)</f>
        <v>43435</v>
      </c>
      <c r="E74" s="9">
        <f>VLOOKUP(A74,Totaal!$A$2:$H$1359,5,FALSE)</f>
        <v>0.90625</v>
      </c>
      <c r="F74" s="4" t="str">
        <f>VLOOKUP(A74,Totaal!$A$2:$H$1359,6,FALSE)</f>
        <v>Brussels Trouts</v>
      </c>
      <c r="G74" s="4" t="str">
        <f>VLOOKUP(A74,Totaal!$A$2:$H$1359,7,FALSE)</f>
        <v>Bulldogs Liège</v>
      </c>
      <c r="H74" s="4" t="str">
        <f>VLOOKUP(A74,Totaal!$A$2:$H$1359,8,FALSE)</f>
        <v>Leuven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877</v>
      </c>
      <c r="B75" s="4" t="str">
        <f>VLOOKUP(A75,Totaal!$A$2:$H$1359,2,FALSE)</f>
        <v>W11</v>
      </c>
      <c r="C75" s="4" t="str">
        <f>VLOOKUP(A75,Totaal!$A$2:$H$1359,3,FALSE)</f>
        <v>U16</v>
      </c>
      <c r="D75" s="8">
        <f>VLOOKUP(A75,Totaal!$A$2:$H$1359,4,FALSE)</f>
        <v>43435</v>
      </c>
      <c r="E75" s="9">
        <f>VLOOKUP(A75,Totaal!$A$2:$H$1359,5,FALSE)</f>
        <v>0.73958333333333337</v>
      </c>
      <c r="F75" s="4" t="str">
        <f>VLOOKUP(A75,Totaal!$A$2:$H$1359,6,FALSE)</f>
        <v>Antwerp Phantoms</v>
      </c>
      <c r="G75" s="4" t="str">
        <f>VLOOKUP(A75,Totaal!$A$2:$H$1359,7,FALSE)</f>
        <v>Bulldogs LIège</v>
      </c>
      <c r="H75" s="4" t="str">
        <f>VLOOKUP(A75,Totaal!$A$2:$H$1359,8,FALSE)</f>
        <v>Antwerpen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118</v>
      </c>
      <c r="B76" s="4" t="str">
        <f>VLOOKUP(A76,Totaal!$A$2:$H$1359,2,FALSE)</f>
        <v>W11</v>
      </c>
      <c r="C76" s="4" t="str">
        <f>VLOOKUP(A76,Totaal!$A$2:$H$1359,3,FALSE)</f>
        <v>BNL</v>
      </c>
      <c r="D76" s="8">
        <f>VLOOKUP(A76,Totaal!$A$2:$H$1359,4,FALSE)</f>
        <v>43436</v>
      </c>
      <c r="E76" s="9">
        <f>VLOOKUP(A76,Totaal!$A$2:$H$1359,5,FALSE)</f>
        <v>0.79166666666666663</v>
      </c>
      <c r="F76" s="4" t="str">
        <f>VLOOKUP(A76,Totaal!$A$2:$H$1359,6,FALSE)</f>
        <v>Tilburg Trappers Toekomstteam</v>
      </c>
      <c r="G76" s="4" t="str">
        <f>VLOOKUP(A76,Totaal!$A$2:$H$1359,7,FALSE)</f>
        <v>Bulldogs Liège</v>
      </c>
      <c r="H76" s="4" t="str">
        <f>VLOOKUP(A76,Totaal!$A$2:$H$1359,8,FALSE)</f>
        <v>Tilburg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425</v>
      </c>
      <c r="B77" s="4" t="str">
        <f>VLOOKUP(A77,Totaal!$A$2:$H$1359,2,FALSE)</f>
        <v>W11</v>
      </c>
      <c r="C77" s="4" t="str">
        <f>VLOOKUP(A77,Totaal!$A$2:$H$1359,3,FALSE)</f>
        <v>D1</v>
      </c>
      <c r="D77" s="8">
        <f>VLOOKUP(A77,Totaal!$A$2:$H$1359,4,FALSE)</f>
        <v>43436</v>
      </c>
      <c r="E77" s="9">
        <f>VLOOKUP(A77,Totaal!$A$2:$H$1359,5,FALSE)</f>
        <v>0.84375</v>
      </c>
      <c r="F77" s="4" t="str">
        <f>VLOOKUP(A77,Totaal!$A$2:$H$1359,6,FALSE)</f>
        <v>Bulldogs Liège</v>
      </c>
      <c r="G77" s="4" t="str">
        <f>VLOOKUP(A77,Totaal!$A$2:$H$1359,7,FALSE)</f>
        <v>Coldplay Sharks</v>
      </c>
      <c r="H77" s="4" t="str">
        <f>VLOOKUP(A77,Totaal!$A$2:$H$1359,8,FALSE)</f>
        <v>Luik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148</v>
      </c>
      <c r="B78" s="4" t="str">
        <f>VLOOKUP(A78,Totaal!$A$2:$H$1359,2,FALSE)</f>
        <v>W12</v>
      </c>
      <c r="C78" s="4" t="str">
        <f>VLOOKUP(A78,Totaal!$A$2:$H$1359,3,FALSE)</f>
        <v>BNL</v>
      </c>
      <c r="D78" s="8">
        <f>VLOOKUP(A78,Totaal!$A$2:$H$1359,4,FALSE)</f>
        <v>43442</v>
      </c>
      <c r="E78" s="9">
        <f>VLOOKUP(A78,Totaal!$A$2:$H$1359,5,FALSE)</f>
        <v>0.78125</v>
      </c>
      <c r="F78" s="4" t="str">
        <f>VLOOKUP(A78,Totaal!$A$2:$H$1359,6,FALSE)</f>
        <v>Bulldogs Liège</v>
      </c>
      <c r="G78" s="4" t="str">
        <f>VLOOKUP(A78,Totaal!$A$2:$H$1359,7,FALSE)</f>
        <v>Hijs Hokij Den Haag</v>
      </c>
      <c r="H78" s="4" t="str">
        <f>VLOOKUP(A78,Totaal!$A$2:$H$1359,8,FALSE)</f>
        <v>Luik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966</v>
      </c>
      <c r="B79" s="4" t="str">
        <f>VLOOKUP(A79,Totaal!$A$2:$H$1359,2,FALSE)</f>
        <v>W12</v>
      </c>
      <c r="C79" s="4" t="str">
        <f>VLOOKUP(A79,Totaal!$A$2:$H$1359,3,FALSE)</f>
        <v>U14</v>
      </c>
      <c r="D79" s="8">
        <f>VLOOKUP(A79,Totaal!$A$2:$H$1359,4,FALSE)</f>
        <v>43442</v>
      </c>
      <c r="E79" s="9">
        <f>VLOOKUP(A79,Totaal!$A$2:$H$1359,5,FALSE)</f>
        <v>0.8125</v>
      </c>
      <c r="F79" s="4" t="str">
        <f>VLOOKUP(A79,Totaal!$A$2:$H$1359,6,FALSE)</f>
        <v>Charleroi Red Roosters</v>
      </c>
      <c r="G79" s="4" t="str">
        <f>VLOOKUP(A79,Totaal!$A$2:$H$1359,7,FALSE)</f>
        <v>Bulldogs Liège</v>
      </c>
      <c r="H79" s="4" t="str">
        <f>VLOOKUP(A79,Totaal!$A$2:$H$1359,8,FALSE)</f>
        <v>Charleroi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427</v>
      </c>
      <c r="B80" s="4" t="str">
        <f>VLOOKUP(A80,Totaal!$A$2:$H$1359,2,FALSE)</f>
        <v>W12</v>
      </c>
      <c r="C80" s="4" t="str">
        <f>VLOOKUP(A80,Totaal!$A$2:$H$1359,3,FALSE)</f>
        <v>D1</v>
      </c>
      <c r="D80" s="8">
        <f>VLOOKUP(A80,Totaal!$A$2:$H$1359,4,FALSE)</f>
        <v>43442</v>
      </c>
      <c r="E80" s="9">
        <f>VLOOKUP(A80,Totaal!$A$2:$H$1359,5,FALSE)</f>
        <v>0.88541666666666663</v>
      </c>
      <c r="F80" s="4" t="str">
        <f>VLOOKUP(A80,Totaal!$A$2:$H$1359,6,FALSE)</f>
        <v>Bulldogs Liège</v>
      </c>
      <c r="G80" s="4" t="str">
        <f>VLOOKUP(A80,Totaal!$A$2:$H$1359,7,FALSE)</f>
        <v>The Jets Gullegem</v>
      </c>
      <c r="H80" s="4" t="str">
        <f>VLOOKUP(A80,Totaal!$A$2:$H$1359,8,FALSE)</f>
        <v>Luik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1056</v>
      </c>
      <c r="B81" s="4" t="str">
        <f>VLOOKUP(A81,Totaal!$A$2:$H$1359,2,FALSE)</f>
        <v>W12</v>
      </c>
      <c r="C81" s="4" t="str">
        <f>VLOOKUP(A81,Totaal!$A$2:$H$1359,3,FALSE)</f>
        <v>U12</v>
      </c>
      <c r="D81" s="8">
        <f>VLOOKUP(A81,Totaal!$A$2:$H$1359,4,FALSE)</f>
        <v>43443</v>
      </c>
      <c r="E81" s="9">
        <f>VLOOKUP(A81,Totaal!$A$2:$H$1359,5,FALSE)</f>
        <v>0.48958333333333331</v>
      </c>
      <c r="F81" s="4" t="str">
        <f>VLOOKUP(A81,Totaal!$A$2:$H$1359,6,FALSE)</f>
        <v>Coldplay Sharks</v>
      </c>
      <c r="G81" s="4" t="str">
        <f>VLOOKUP(A81,Totaal!$A$2:$H$1359,7,FALSE)</f>
        <v>Bulldogs Liège</v>
      </c>
      <c r="H81" s="4" t="str">
        <f>VLOOKUP(A81,Totaal!$A$2:$H$1359,8,FALSE)</f>
        <v>Mechelen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443</v>
      </c>
      <c r="B82" s="4" t="str">
        <f>VLOOKUP(A82,Totaal!$A$2:$H$1359,2,FALSE)</f>
        <v>W12</v>
      </c>
      <c r="C82" s="4" t="str">
        <f>VLOOKUP(A82,Totaal!$A$2:$H$1359,3,FALSE)</f>
        <v>D1</v>
      </c>
      <c r="D82" s="8">
        <f>VLOOKUP(A82,Totaal!$A$2:$H$1359,4,FALSE)</f>
        <v>43443</v>
      </c>
      <c r="E82" s="9">
        <f>VLOOKUP(A82,Totaal!$A$2:$H$1359,5,FALSE)</f>
        <v>0.74305555555555558</v>
      </c>
      <c r="F82" s="4" t="str">
        <f>VLOOKUP(A82,Totaal!$A$2:$H$1359,6,FALSE)</f>
        <v>Chiefs Leuven</v>
      </c>
      <c r="G82" s="4" t="str">
        <f>VLOOKUP(A82,Totaal!$A$2:$H$1359,7,FALSE)</f>
        <v>Bulldogs Liège</v>
      </c>
      <c r="H82" s="4" t="str">
        <f>VLOOKUP(A82,Totaal!$A$2:$H$1359,8,FALSE)</f>
        <v>Leuven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1120</v>
      </c>
      <c r="B83" s="4" t="str">
        <f>VLOOKUP(A83,Totaal!$A$2:$H$1359,2,FALSE)</f>
        <v>W12</v>
      </c>
      <c r="C83" s="4" t="str">
        <f>VLOOKUP(A83,Totaal!$A$2:$H$1359,3,FALSE)</f>
        <v>REC</v>
      </c>
      <c r="D83" s="8">
        <f>VLOOKUP(A83,Totaal!$A$2:$H$1359,4,FALSE)</f>
        <v>43443</v>
      </c>
      <c r="E83" s="9">
        <f>VLOOKUP(A83,Totaal!$A$2:$H$1359,5,FALSE)</f>
        <v>0.75</v>
      </c>
      <c r="F83" s="4" t="str">
        <f>VLOOKUP(A83,Totaal!$A$2:$H$1359,6,FALSE)</f>
        <v>Bulldogs Liège Ladies</v>
      </c>
      <c r="G83" s="4" t="str">
        <f>VLOOKUP(A83,Totaal!$A$2:$H$1359,7,FALSE)</f>
        <v>Bulldogs Liège</v>
      </c>
      <c r="H83" s="4" t="str">
        <f>VLOOKUP(A83,Totaal!$A$2:$H$1359,8,FALSE)</f>
        <v>Luik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873</v>
      </c>
      <c r="B84" s="4" t="str">
        <f>VLOOKUP(A84,Totaal!$A$2:$H$1359,2,FALSE)</f>
        <v>W12</v>
      </c>
      <c r="C84" s="4" t="str">
        <f>VLOOKUP(A84,Totaal!$A$2:$H$1359,3,FALSE)</f>
        <v>U16</v>
      </c>
      <c r="D84" s="8">
        <f>VLOOKUP(A84,Totaal!$A$2:$H$1359,4,FALSE)</f>
        <v>43443</v>
      </c>
      <c r="E84" s="9">
        <f>VLOOKUP(A84,Totaal!$A$2:$H$1359,5,FALSE)</f>
        <v>0.69791666666666663</v>
      </c>
      <c r="F84" s="4" t="str">
        <f>VLOOKUP(A84,Totaal!$A$2:$H$1359,6,FALSE)</f>
        <v>Coldplay Sharks A</v>
      </c>
      <c r="G84" s="4" t="str">
        <f>VLOOKUP(A84,Totaal!$A$2:$H$1359,7,FALSE)</f>
        <v>Bulldogs LIège</v>
      </c>
      <c r="H84" s="4" t="str">
        <f>VLOOKUP(A84,Totaal!$A$2:$H$1359,8,FALSE)</f>
        <v>Mechelen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90</v>
      </c>
      <c r="B85" s="4" t="str">
        <f>VLOOKUP(A85,Totaal!$A$2:$H$1359,2,FALSE)</f>
        <v>W13</v>
      </c>
      <c r="C85" s="4" t="str">
        <f>VLOOKUP(A85,Totaal!$A$2:$H$1359,3,FALSE)</f>
        <v>BNL</v>
      </c>
      <c r="D85" s="8">
        <f>VLOOKUP(A85,Totaal!$A$2:$H$1359,4,FALSE)</f>
        <v>43448</v>
      </c>
      <c r="E85" s="9">
        <f>VLOOKUP(A85,Totaal!$A$2:$H$1359,5,FALSE)</f>
        <v>0.85416666666666663</v>
      </c>
      <c r="F85" s="4" t="str">
        <f>VLOOKUP(A85,Totaal!$A$2:$H$1359,6,FALSE)</f>
        <v>Ahoud Devils Nijmegen</v>
      </c>
      <c r="G85" s="4" t="str">
        <f>VLOOKUP(A85,Totaal!$A$2:$H$1359,7,FALSE)</f>
        <v>Bulldogs Liège</v>
      </c>
      <c r="H85" s="4" t="str">
        <f>VLOOKUP(A85,Totaal!$A$2:$H$1359,8,FALSE)</f>
        <v>Nijmegen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948</v>
      </c>
      <c r="B86" s="4" t="str">
        <f>VLOOKUP(A86,Totaal!$A$2:$H$1359,2,FALSE)</f>
        <v>W13</v>
      </c>
      <c r="C86" s="4" t="str">
        <f>VLOOKUP(A86,Totaal!$A$2:$H$1359,3,FALSE)</f>
        <v>U14</v>
      </c>
      <c r="D86" s="8">
        <f>VLOOKUP(A86,Totaal!$A$2:$H$1359,4,FALSE)</f>
        <v>43449</v>
      </c>
      <c r="E86" s="9">
        <f>VLOOKUP(A86,Totaal!$A$2:$H$1359,5,FALSE)</f>
        <v>0.68055555555555558</v>
      </c>
      <c r="F86" s="4" t="str">
        <f>VLOOKUP(A86,Totaal!$A$2:$H$1359,6,FALSE)</f>
        <v>Limburg One</v>
      </c>
      <c r="G86" s="4" t="str">
        <f>VLOOKUP(A86,Totaal!$A$2:$H$1359,7,FALSE)</f>
        <v>Bulldogs Liège</v>
      </c>
      <c r="H86" s="4" t="str">
        <f>VLOOKUP(A86,Totaal!$A$2:$H$1359,8,FALSE)</f>
        <v>Liedekerke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1017</v>
      </c>
      <c r="B87" s="4" t="str">
        <f>VLOOKUP(A87,Totaal!$A$2:$H$1359,2,FALSE)</f>
        <v>W13</v>
      </c>
      <c r="C87" s="4" t="str">
        <f>VLOOKUP(A87,Totaal!$A$2:$H$1359,3,FALSE)</f>
        <v>U12</v>
      </c>
      <c r="D87" s="8">
        <f>VLOOKUP(A87,Totaal!$A$2:$H$1359,4,FALSE)</f>
        <v>43449</v>
      </c>
      <c r="E87" s="9">
        <f>VLOOKUP(A87,Totaal!$A$2:$H$1359,5,FALSE)</f>
        <v>0.375</v>
      </c>
      <c r="F87" s="4" t="str">
        <f>VLOOKUP(A87,Totaal!$A$2:$H$1359,6,FALSE)</f>
        <v>Bulldogs Liège</v>
      </c>
      <c r="G87" s="4" t="str">
        <f>VLOOKUP(A87,Totaal!$A$2:$H$1359,7,FALSE)</f>
        <v>The Jets Gullegem</v>
      </c>
      <c r="H87" s="4" t="str">
        <f>VLOOKUP(A87,Totaal!$A$2:$H$1359,8,FALSE)</f>
        <v>Luik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402</v>
      </c>
      <c r="B88" s="4" t="str">
        <f>VLOOKUP(A88,Totaal!$A$2:$H$1359,2,FALSE)</f>
        <v>W13</v>
      </c>
      <c r="C88" s="4" t="str">
        <f>VLOOKUP(A88,Totaal!$A$2:$H$1359,3,FALSE)</f>
        <v>D1</v>
      </c>
      <c r="D88" s="8">
        <f>VLOOKUP(A88,Totaal!$A$2:$H$1359,4,FALSE)</f>
        <v>43449</v>
      </c>
      <c r="E88" s="9">
        <f>VLOOKUP(A88,Totaal!$A$2:$H$1359,5,FALSE)</f>
        <v>0.85416666666666663</v>
      </c>
      <c r="F88" s="4" t="str">
        <f>VLOOKUP(A88,Totaal!$A$2:$H$1359,6,FALSE)</f>
        <v>Turnhout Tigers</v>
      </c>
      <c r="G88" s="4" t="str">
        <f>VLOOKUP(A88,Totaal!$A$2:$H$1359,7,FALSE)</f>
        <v>Bulldogs Liège</v>
      </c>
      <c r="H88" s="4" t="str">
        <f>VLOOKUP(A88,Totaal!$A$2:$H$1359,8,FALSE)</f>
        <v>Turnhout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1107</v>
      </c>
      <c r="B89" s="4" t="str">
        <f>VLOOKUP(A89,Totaal!$A$2:$H$1359,2,FALSE)</f>
        <v>W13</v>
      </c>
      <c r="C89" s="4" t="str">
        <f>VLOOKUP(A89,Totaal!$A$2:$H$1359,3,FALSE)</f>
        <v>REC</v>
      </c>
      <c r="D89" s="8">
        <f>VLOOKUP(A89,Totaal!$A$2:$H$1359,4,FALSE)</f>
        <v>43449</v>
      </c>
      <c r="E89" s="9">
        <f>VLOOKUP(A89,Totaal!$A$2:$H$1359,5,FALSE)</f>
        <v>0.88541666666666663</v>
      </c>
      <c r="F89" s="4" t="str">
        <f>VLOOKUP(A89,Totaal!$A$2:$H$1359,6,FALSE)</f>
        <v>Bulldogs Liège</v>
      </c>
      <c r="G89" s="4" t="str">
        <f>VLOOKUP(A89,Totaal!$A$2:$H$1359,7,FALSE)</f>
        <v>Hitmen Heist</v>
      </c>
      <c r="H89" s="4" t="str">
        <f>VLOOKUP(A89,Totaal!$A$2:$H$1359,8,FALSE)</f>
        <v>Luik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845</v>
      </c>
      <c r="B90" s="4" t="str">
        <f>VLOOKUP(A90,Totaal!$A$2:$H$1359,2,FALSE)</f>
        <v>W13</v>
      </c>
      <c r="C90" s="4" t="str">
        <f>VLOOKUP(A90,Totaal!$A$2:$H$1359,3,FALSE)</f>
        <v>U16</v>
      </c>
      <c r="D90" s="8">
        <f>VLOOKUP(A90,Totaal!$A$2:$H$1359,4,FALSE)</f>
        <v>43449</v>
      </c>
      <c r="E90" s="9">
        <f>VLOOKUP(A90,Totaal!$A$2:$H$1359,5,FALSE)</f>
        <v>0.77083333333333337</v>
      </c>
      <c r="F90" s="4" t="str">
        <f>VLOOKUP(A90,Totaal!$A$2:$H$1359,6,FALSE)</f>
        <v>Bulldogs LIège</v>
      </c>
      <c r="G90" s="4" t="str">
        <f>VLOOKUP(A90,Totaal!$A$2:$H$1359,7,FALSE)</f>
        <v>Coldplay Sharks B</v>
      </c>
      <c r="H90" s="4" t="str">
        <f>VLOOKUP(A90,Totaal!$A$2:$H$1359,8,FALSE)</f>
        <v>Luik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31</v>
      </c>
      <c r="B91" s="4" t="str">
        <f>VLOOKUP(A91,Totaal!$A$2:$H$1359,2,FALSE)</f>
        <v>W13</v>
      </c>
      <c r="C91" s="4" t="str">
        <f>VLOOKUP(A91,Totaal!$A$2:$H$1359,3,FALSE)</f>
        <v>BNL</v>
      </c>
      <c r="D91" s="8">
        <f>VLOOKUP(A91,Totaal!$A$2:$H$1359,4,FALSE)</f>
        <v>43450</v>
      </c>
      <c r="E91" s="9">
        <f>VLOOKUP(A91,Totaal!$A$2:$H$1359,5,FALSE)</f>
        <v>0.83333333333333337</v>
      </c>
      <c r="F91" s="4" t="str">
        <f>VLOOKUP(A91,Totaal!$A$2:$H$1359,6,FALSE)</f>
        <v>Era Renomar HYC Herentals</v>
      </c>
      <c r="G91" s="4" t="str">
        <f>VLOOKUP(A91,Totaal!$A$2:$H$1359,7,FALSE)</f>
        <v>Bulldogs Liège</v>
      </c>
      <c r="H91" s="4" t="str">
        <f>VLOOKUP(A91,Totaal!$A$2:$H$1359,8,FALSE)</f>
        <v>Herentals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556</v>
      </c>
      <c r="B92" s="4" t="str">
        <f>VLOOKUP(A92,Totaal!$A$2:$H$1359,2,FALSE)</f>
        <v>W13</v>
      </c>
      <c r="C92" s="4" t="str">
        <f>VLOOKUP(A92,Totaal!$A$2:$H$1359,3,FALSE)</f>
        <v>U19</v>
      </c>
      <c r="D92" s="8">
        <f>VLOOKUP(A92,Totaal!$A$2:$H$1359,4,FALSE)</f>
        <v>43450</v>
      </c>
      <c r="E92" s="9">
        <f>VLOOKUP(A92,Totaal!$A$2:$H$1359,5,FALSE)</f>
        <v>0.84375</v>
      </c>
      <c r="F92" s="4" t="str">
        <f>VLOOKUP(A92,Totaal!$A$2:$H$1359,6,FALSE)</f>
        <v>Bulldogs Liège</v>
      </c>
      <c r="G92" s="4" t="str">
        <f>VLOOKUP(A92,Totaal!$A$2:$H$1359,7,FALSE)</f>
        <v>Antwerp Phantoms</v>
      </c>
      <c r="H92" s="4" t="str">
        <f>VLOOKUP(A92,Totaal!$A$2:$H$1359,8,FALSE)</f>
        <v>Luik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179</v>
      </c>
      <c r="B93" s="4" t="str">
        <f>VLOOKUP(A93,Totaal!$A$2:$H$1359,2,FALSE)</f>
        <v>W14</v>
      </c>
      <c r="C93" s="4" t="str">
        <f>VLOOKUP(A93,Totaal!$A$2:$H$1359,3,FALSE)</f>
        <v>BNL</v>
      </c>
      <c r="D93" s="8">
        <f>VLOOKUP(A93,Totaal!$A$2:$H$1359,4,FALSE)</f>
        <v>43456</v>
      </c>
      <c r="E93" s="9">
        <f>VLOOKUP(A93,Totaal!$A$2:$H$1359,5,FALSE)</f>
        <v>0.78125</v>
      </c>
      <c r="F93" s="4" t="str">
        <f>VLOOKUP(A93,Totaal!$A$2:$H$1359,6,FALSE)</f>
        <v>Bulldogs Liège</v>
      </c>
      <c r="G93" s="4" t="str">
        <f>VLOOKUP(A93,Totaal!$A$2:$H$1359,7,FALSE)</f>
        <v>Ahoud Devils Nijmegen</v>
      </c>
      <c r="H93" s="4" t="str">
        <f>VLOOKUP(A93,Totaal!$A$2:$H$1359,8,FALSE)</f>
        <v>Luik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1013</v>
      </c>
      <c r="B94" s="4" t="str">
        <f>VLOOKUP(A94,Totaal!$A$2:$H$1359,2,FALSE)</f>
        <v>W14</v>
      </c>
      <c r="C94" s="4" t="str">
        <f>VLOOKUP(A94,Totaal!$A$2:$H$1359,3,FALSE)</f>
        <v>U12</v>
      </c>
      <c r="D94" s="8">
        <f>VLOOKUP(A94,Totaal!$A$2:$H$1359,4,FALSE)</f>
        <v>43456</v>
      </c>
      <c r="E94" s="9">
        <f>VLOOKUP(A94,Totaal!$A$2:$H$1359,5,FALSE)</f>
        <v>0.375</v>
      </c>
      <c r="F94" s="4" t="str">
        <f>VLOOKUP(A94,Totaal!$A$2:$H$1359,6,FALSE)</f>
        <v>Bulldogs Liège</v>
      </c>
      <c r="G94" s="4" t="str">
        <f>VLOOKUP(A94,Totaal!$A$2:$H$1359,7,FALSE)</f>
        <v>Chiefs Leuven B</v>
      </c>
      <c r="H94" s="4" t="str">
        <f>VLOOKUP(A94,Totaal!$A$2:$H$1359,8,FALSE)</f>
        <v>Luik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1109</v>
      </c>
      <c r="B95" s="4" t="str">
        <f>VLOOKUP(A95,Totaal!$A$2:$H$1359,2,FALSE)</f>
        <v>W14</v>
      </c>
      <c r="C95" s="4" t="str">
        <f>VLOOKUP(A95,Totaal!$A$2:$H$1359,3,FALSE)</f>
        <v>REC</v>
      </c>
      <c r="D95" s="8">
        <f>VLOOKUP(A95,Totaal!$A$2:$H$1359,4,FALSE)</f>
        <v>43456</v>
      </c>
      <c r="E95" s="9">
        <f>VLOOKUP(A95,Totaal!$A$2:$H$1359,5,FALSE)</f>
        <v>0.88541666666666663</v>
      </c>
      <c r="F95" s="4" t="str">
        <f>VLOOKUP(A95,Totaal!$A$2:$H$1359,6,FALSE)</f>
        <v>Bulldogs Liège</v>
      </c>
      <c r="G95" s="4" t="str">
        <f>VLOOKUP(A95,Totaal!$A$2:$H$1359,7,FALSE)</f>
        <v>Chiefs Leuven</v>
      </c>
      <c r="H95" s="4" t="str">
        <f>VLOOKUP(A95,Totaal!$A$2:$H$1359,8,FALSE)</f>
        <v>Luik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566</v>
      </c>
      <c r="B96" s="4" t="str">
        <f>VLOOKUP(A96,Totaal!$A$2:$H$1359,2,FALSE)</f>
        <v>W14</v>
      </c>
      <c r="C96" s="4" t="str">
        <f>VLOOKUP(A96,Totaal!$A$2:$H$1359,3,FALSE)</f>
        <v>U19</v>
      </c>
      <c r="D96" s="8">
        <f>VLOOKUP(A96,Totaal!$A$2:$H$1359,4,FALSE)</f>
        <v>43457</v>
      </c>
      <c r="E96" s="9">
        <f>VLOOKUP(A96,Totaal!$A$2:$H$1359,5,FALSE)</f>
        <v>0.85416666666666663</v>
      </c>
      <c r="F96" s="4" t="str">
        <f>VLOOKUP(A96,Totaal!$A$2:$H$1359,6,FALSE)</f>
        <v>Antwerp Phantoms</v>
      </c>
      <c r="G96" s="4" t="str">
        <f>VLOOKUP(A96,Totaal!$A$2:$H$1359,7,FALSE)</f>
        <v>Bulldogs Liège</v>
      </c>
      <c r="H96" s="4" t="str">
        <f>VLOOKUP(A96,Totaal!$A$2:$H$1359,8,FALSE)</f>
        <v>Antwerpen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1115</v>
      </c>
      <c r="B97" s="4" t="str">
        <f>VLOOKUP(A97,Totaal!$A$2:$H$1359,2,FALSE)</f>
        <v>W14</v>
      </c>
      <c r="C97" s="4" t="str">
        <f>VLOOKUP(A97,Totaal!$A$2:$H$1359,3,FALSE)</f>
        <v>REC</v>
      </c>
      <c r="D97" s="8">
        <f>VLOOKUP(A97,Totaal!$A$2:$H$1359,4,FALSE)</f>
        <v>43457</v>
      </c>
      <c r="E97" s="9">
        <f>VLOOKUP(A97,Totaal!$A$2:$H$1359,5,FALSE)</f>
        <v>0.75</v>
      </c>
      <c r="F97" s="4" t="str">
        <f>VLOOKUP(A97,Totaal!$A$2:$H$1359,6,FALSE)</f>
        <v>Bulldogs Liège Ladies</v>
      </c>
      <c r="G97" s="4" t="str">
        <f>VLOOKUP(A97,Totaal!$A$2:$H$1359,7,FALSE)</f>
        <v>Hitmen Heist</v>
      </c>
      <c r="H97" s="4" t="str">
        <f>VLOOKUP(A97,Totaal!$A$2:$H$1359,8,FALSE)</f>
        <v>Luik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557</v>
      </c>
      <c r="B98" s="4" t="str">
        <f>VLOOKUP(A98,Totaal!$A$2:$H$1359,2,FALSE)</f>
        <v>W15</v>
      </c>
      <c r="C98" s="4" t="str">
        <f>VLOOKUP(A98,Totaal!$A$2:$H$1359,3,FALSE)</f>
        <v>U19</v>
      </c>
      <c r="D98" s="8">
        <f>VLOOKUP(A98,Totaal!$A$2:$H$1359,4,FALSE)</f>
        <v>43464</v>
      </c>
      <c r="E98" s="9">
        <f>VLOOKUP(A98,Totaal!$A$2:$H$1359,5,FALSE)</f>
        <v>0.84375</v>
      </c>
      <c r="F98" s="4" t="str">
        <f>VLOOKUP(A98,Totaal!$A$2:$H$1359,6,FALSE)</f>
        <v>Bulldogs Liège</v>
      </c>
      <c r="G98" s="4" t="str">
        <f>VLOOKUP(A98,Totaal!$A$2:$H$1359,7,FALSE)</f>
        <v>Chiefs Leuven</v>
      </c>
      <c r="H98" s="4" t="str">
        <f>VLOOKUP(A98,Totaal!$A$2:$H$1359,8,FALSE)</f>
        <v>Luik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5</v>
      </c>
      <c r="B99" s="4" t="str">
        <f>VLOOKUP(A99,Totaal!$A$2:$H$1359,2,FALSE)</f>
        <v>W16</v>
      </c>
      <c r="C99" s="4" t="str">
        <f>VLOOKUP(A99,Totaal!$A$2:$H$1359,3,FALSE)</f>
        <v>BNL</v>
      </c>
      <c r="D99" s="8">
        <f>VLOOKUP(A99,Totaal!$A$2:$H$1359,4,FALSE)</f>
        <v>43470</v>
      </c>
      <c r="E99" s="9">
        <f>VLOOKUP(A99,Totaal!$A$2:$H$1359,5,FALSE)</f>
        <v>0.82291666666666663</v>
      </c>
      <c r="F99" s="4" t="str">
        <f>VLOOKUP(A99,Totaal!$A$2:$H$1359,6,FALSE)</f>
        <v>Mechelen Golden Sharks</v>
      </c>
      <c r="G99" s="4" t="str">
        <f>VLOOKUP(A99,Totaal!$A$2:$H$1359,7,FALSE)</f>
        <v>Bulldogs Liège</v>
      </c>
      <c r="H99" s="4" t="str">
        <f>VLOOKUP(A99,Totaal!$A$2:$H$1359,8,FALSE)</f>
        <v>Mechelen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913</v>
      </c>
      <c r="B100" s="4" t="str">
        <f>VLOOKUP(A100,Totaal!$A$2:$H$1359,2,FALSE)</f>
        <v>W16</v>
      </c>
      <c r="C100" s="4" t="str">
        <f>VLOOKUP(A100,Totaal!$A$2:$H$1359,3,FALSE)</f>
        <v>U14</v>
      </c>
      <c r="D100" s="8">
        <f>VLOOKUP(A100,Totaal!$A$2:$H$1359,4,FALSE)</f>
        <v>43470</v>
      </c>
      <c r="E100" s="9">
        <f>VLOOKUP(A100,Totaal!$A$2:$H$1359,5,FALSE)</f>
        <v>0.375</v>
      </c>
      <c r="F100" s="4" t="str">
        <f>VLOOKUP(A100,Totaal!$A$2:$H$1359,6,FALSE)</f>
        <v>Bulldogs Liège</v>
      </c>
      <c r="G100" s="4" t="str">
        <f>VLOOKUP(A100,Totaal!$A$2:$H$1359,7,FALSE)</f>
        <v>Coldplay Sharks</v>
      </c>
      <c r="H100" s="4" t="str">
        <f>VLOOKUP(A100,Totaal!$A$2:$H$1359,8,FALSE)</f>
        <v>Luik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846</v>
      </c>
      <c r="B101" s="4" t="str">
        <f>VLOOKUP(A101,Totaal!$A$2:$H$1359,2,FALSE)</f>
        <v>W16</v>
      </c>
      <c r="C101" s="4" t="str">
        <f>VLOOKUP(A101,Totaal!$A$2:$H$1359,3,FALSE)</f>
        <v>U16</v>
      </c>
      <c r="D101" s="8">
        <f>VLOOKUP(A101,Totaal!$A$2:$H$1359,4,FALSE)</f>
        <v>43470</v>
      </c>
      <c r="E101" s="9">
        <f>VLOOKUP(A101,Totaal!$A$2:$H$1359,5,FALSE)</f>
        <v>0.77083333333333337</v>
      </c>
      <c r="F101" s="4" t="str">
        <f>VLOOKUP(A101,Totaal!$A$2:$H$1359,6,FALSE)</f>
        <v>Bulldogs LIège</v>
      </c>
      <c r="G101" s="4" t="str">
        <f>VLOOKUP(A101,Totaal!$A$2:$H$1359,7,FALSE)</f>
        <v>Jackrabbits</v>
      </c>
      <c r="H101" s="4" t="str">
        <f>VLOOKUP(A101,Totaal!$A$2:$H$1359,8,FALSE)</f>
        <v>Luik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428</v>
      </c>
      <c r="B102" s="4" t="str">
        <f>VLOOKUP(A102,Totaal!$A$2:$H$1359,2,FALSE)</f>
        <v>W16</v>
      </c>
      <c r="C102" s="4" t="str">
        <f>VLOOKUP(A102,Totaal!$A$2:$H$1359,3,FALSE)</f>
        <v>D1</v>
      </c>
      <c r="D102" s="8">
        <f>VLOOKUP(A102,Totaal!$A$2:$H$1359,4,FALSE)</f>
        <v>43470</v>
      </c>
      <c r="E102" s="9">
        <f>VLOOKUP(A102,Totaal!$A$2:$H$1359,5,FALSE)</f>
        <v>0.88541666666666663</v>
      </c>
      <c r="F102" s="4" t="str">
        <f>VLOOKUP(A102,Totaal!$A$2:$H$1359,6,FALSE)</f>
        <v>Bulldogs Liège</v>
      </c>
      <c r="G102" s="4" t="str">
        <f>VLOOKUP(A102,Totaal!$A$2:$H$1359,7,FALSE)</f>
        <v>HYC Toekomstteam</v>
      </c>
      <c r="H102" s="4" t="str">
        <f>VLOOKUP(A102,Totaal!$A$2:$H$1359,8,FALSE)</f>
        <v>Luik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13</v>
      </c>
      <c r="B103" s="4" t="str">
        <f>VLOOKUP(A103,Totaal!$A$2:$H$1359,2,FALSE)</f>
        <v>W16</v>
      </c>
      <c r="C103" s="4" t="str">
        <f>VLOOKUP(A103,Totaal!$A$2:$H$1359,3,FALSE)</f>
        <v>BNL</v>
      </c>
      <c r="D103" s="8">
        <f>VLOOKUP(A103,Totaal!$A$2:$H$1359,4,FALSE)</f>
        <v>43471</v>
      </c>
      <c r="E103" s="9">
        <v>0.77083333333333337</v>
      </c>
      <c r="F103" s="4" t="str">
        <f>VLOOKUP(A103,Totaal!$A$2:$H$1359,6,FALSE)</f>
        <v>Bulldogs Liège</v>
      </c>
      <c r="G103" s="4" t="str">
        <f>VLOOKUP(A103,Totaal!$A$2:$H$1359,7,FALSE)</f>
        <v>Zoetermeer Panters</v>
      </c>
      <c r="H103" s="4" t="str">
        <f>VLOOKUP(A103,Totaal!$A$2:$H$1359,8,FALSE)</f>
        <v>Luik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4">
        <v>433</v>
      </c>
      <c r="B104" s="4" t="str">
        <f>VLOOKUP(A104,Totaal!$A$2:$H$1359,2,FALSE)</f>
        <v>W16</v>
      </c>
      <c r="C104" s="4" t="str">
        <f>VLOOKUP(A104,Totaal!$A$2:$H$1359,3,FALSE)</f>
        <v>D1</v>
      </c>
      <c r="D104" s="8">
        <f>VLOOKUP(A104,Totaal!$A$2:$H$1359,4,FALSE)</f>
        <v>43471</v>
      </c>
      <c r="E104" s="9">
        <f>VLOOKUP(A104,Totaal!$A$2:$H$1359,5,FALSE)</f>
        <v>0.85416666666666663</v>
      </c>
      <c r="F104" s="4" t="str">
        <f>VLOOKUP(A104,Totaal!$A$2:$H$1359,6,FALSE)</f>
        <v>Antwerp Phantoms</v>
      </c>
      <c r="G104" s="4" t="str">
        <f>VLOOKUP(A104,Totaal!$A$2:$H$1359,7,FALSE)</f>
        <v>Bulldogs Liège</v>
      </c>
      <c r="H104" s="4" t="str">
        <f>VLOOKUP(A104,Totaal!$A$2:$H$1359,8,FALSE)</f>
        <v>Antwerpen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4">
        <v>1185</v>
      </c>
      <c r="B105" s="4" t="str">
        <f>VLOOKUP(A105,Totaal!$A$2:$H$1359,2,FALSE)</f>
        <v>W16</v>
      </c>
      <c r="C105" s="4" t="str">
        <f>VLOOKUP(A105,Totaal!$A$2:$H$1359,3,FALSE)</f>
        <v>REC</v>
      </c>
      <c r="D105" s="8">
        <f>VLOOKUP(A105,Totaal!$A$2:$H$1359,4,FALSE)</f>
        <v>43471</v>
      </c>
      <c r="E105" s="9">
        <f>VLOOKUP(A105,Totaal!$A$2:$H$1359,5,FALSE)</f>
        <v>0.83333333333333337</v>
      </c>
      <c r="F105" s="4" t="str">
        <f>VLOOKUP(A105,Totaal!$A$2:$H$1359,6,FALSE)</f>
        <v>Mighty Penguins</v>
      </c>
      <c r="G105" s="4" t="str">
        <f>VLOOKUP(A105,Totaal!$A$2:$H$1359,7,FALSE)</f>
        <v>Bulldogs Liège Ladies</v>
      </c>
      <c r="H105" s="4" t="str">
        <f>VLOOKUP(A105,Totaal!$A$2:$H$1359,8,FALSE)</f>
        <v>Leuven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4">
        <v>18</v>
      </c>
      <c r="B106" s="4" t="str">
        <f>VLOOKUP(A106,Totaal!$A$2:$H$1359,2,FALSE)</f>
        <v>W17</v>
      </c>
      <c r="C106" s="4" t="str">
        <f>VLOOKUP(A106,Totaal!$A$2:$H$1359,3,FALSE)</f>
        <v>BNL</v>
      </c>
      <c r="D106" s="8">
        <f>VLOOKUP(A106,Totaal!$A$2:$H$1359,4,FALSE)</f>
        <v>43477</v>
      </c>
      <c r="E106" s="9">
        <f>VLOOKUP(A106,Totaal!$A$2:$H$1359,5,FALSE)</f>
        <v>0.75</v>
      </c>
      <c r="F106" s="4" t="str">
        <f>VLOOKUP(A106,Totaal!$A$2:$H$1359,6,FALSE)</f>
        <v>Amsterdam Tigers</v>
      </c>
      <c r="G106" s="4" t="str">
        <f>VLOOKUP(A106,Totaal!$A$2:$H$1359,7,FALSE)</f>
        <v>Bulldogs Liège</v>
      </c>
      <c r="H106" s="4" t="str">
        <f>VLOOKUP(A106,Totaal!$A$2:$H$1359,8,FALSE)</f>
        <v>Amsterdam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4">
        <v>955</v>
      </c>
      <c r="B107" s="4" t="str">
        <f>VLOOKUP(A107,Totaal!$A$2:$H$1359,2,FALSE)</f>
        <v>W17</v>
      </c>
      <c r="C107" s="4" t="str">
        <f>VLOOKUP(A107,Totaal!$A$2:$H$1359,3,FALSE)</f>
        <v>U14</v>
      </c>
      <c r="D107" s="8">
        <f>VLOOKUP(A107,Totaal!$A$2:$H$1359,4,FALSE)</f>
        <v>43477</v>
      </c>
      <c r="E107" s="9">
        <f>VLOOKUP(A107,Totaal!$A$2:$H$1359,5,FALSE)</f>
        <v>0.69791666666666663</v>
      </c>
      <c r="F107" s="4" t="str">
        <f>VLOOKUP(A107,Totaal!$A$2:$H$1359,6,FALSE)</f>
        <v>Coldplay Sharks</v>
      </c>
      <c r="G107" s="4" t="str">
        <f>VLOOKUP(A107,Totaal!$A$2:$H$1359,7,FALSE)</f>
        <v>Bulldogs Liège</v>
      </c>
      <c r="H107" s="4" t="str">
        <f>VLOOKUP(A107,Totaal!$A$2:$H$1359,8,FALSE)</f>
        <v>Mechelen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4">
        <v>864</v>
      </c>
      <c r="B108" s="4" t="str">
        <f>VLOOKUP(A108,Totaal!$A$2:$H$1359,2,FALSE)</f>
        <v>W17</v>
      </c>
      <c r="C108" s="4" t="str">
        <f>VLOOKUP(A108,Totaal!$A$2:$H$1359,3,FALSE)</f>
        <v>U16</v>
      </c>
      <c r="D108" s="8">
        <f>VLOOKUP(A108,Totaal!$A$2:$H$1359,4,FALSE)</f>
        <v>43477</v>
      </c>
      <c r="E108" s="9">
        <f>VLOOKUP(A108,Totaal!$A$2:$H$1359,5,FALSE)</f>
        <v>0.77083333333333337</v>
      </c>
      <c r="F108" s="4" t="str">
        <f>VLOOKUP(A108,Totaal!$A$2:$H$1359,6,FALSE)</f>
        <v>Bulldogs LIège</v>
      </c>
      <c r="G108" s="4" t="str">
        <f>VLOOKUP(A108,Totaal!$A$2:$H$1359,7,FALSE)</f>
        <v>Antwerp Phantoms</v>
      </c>
      <c r="H108" s="4" t="str">
        <f>VLOOKUP(A108,Totaal!$A$2:$H$1359,8,FALSE)</f>
        <v>Luik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4">
        <v>1016</v>
      </c>
      <c r="B109" s="4" t="str">
        <f>VLOOKUP(A109,Totaal!$A$2:$H$1359,2,FALSE)</f>
        <v>W17</v>
      </c>
      <c r="C109" s="4" t="str">
        <f>VLOOKUP(A109,Totaal!$A$2:$H$1359,3,FALSE)</f>
        <v>U12</v>
      </c>
      <c r="D109" s="8">
        <f>VLOOKUP(A109,Totaal!$A$2:$H$1359,4,FALSE)</f>
        <v>43477</v>
      </c>
      <c r="E109" s="9">
        <f>VLOOKUP(A109,Totaal!$A$2:$H$1359,5,FALSE)</f>
        <v>0.375</v>
      </c>
      <c r="F109" s="4" t="str">
        <f>VLOOKUP(A109,Totaal!$A$2:$H$1359,6,FALSE)</f>
        <v>Bulldogs Liège</v>
      </c>
      <c r="G109" s="4" t="str">
        <f>VLOOKUP(A109,Totaal!$A$2:$H$1359,7,FALSE)</f>
        <v>Charleroi Red Roosters</v>
      </c>
      <c r="H109" s="4" t="str">
        <f>VLOOKUP(A109,Totaal!$A$2:$H$1359,8,FALSE)</f>
        <v>Luik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4">
        <v>586</v>
      </c>
      <c r="B110" s="4" t="str">
        <f>VLOOKUP(A110,Totaal!$A$2:$H$1359,2,FALSE)</f>
        <v>W17</v>
      </c>
      <c r="C110" s="4" t="str">
        <f>VLOOKUP(A110,Totaal!$A$2:$H$1359,3,FALSE)</f>
        <v>U19</v>
      </c>
      <c r="D110" s="8">
        <f>VLOOKUP(A110,Totaal!$A$2:$H$1359,4,FALSE)</f>
        <v>43477</v>
      </c>
      <c r="E110" s="9">
        <f>VLOOKUP(A110,Totaal!$A$2:$H$1359,5,FALSE)</f>
        <v>0.86458333333333337</v>
      </c>
      <c r="F110" s="4" t="str">
        <f>VLOOKUP(A110,Totaal!$A$2:$H$1359,6,FALSE)</f>
        <v>Coldplay Sharks</v>
      </c>
      <c r="G110" s="4" t="str">
        <f>VLOOKUP(A110,Totaal!$A$2:$H$1359,7,FALSE)</f>
        <v>Bulldogs Liège</v>
      </c>
      <c r="H110" s="4" t="str">
        <f>VLOOKUP(A110,Totaal!$A$2:$H$1359,8,FALSE)</f>
        <v>Mechelen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4">
        <v>1101</v>
      </c>
      <c r="B111" s="4" t="str">
        <f>VLOOKUP(A111,Totaal!$A$2:$H$1359,2,FALSE)</f>
        <v>W17</v>
      </c>
      <c r="C111" s="4" t="str">
        <f>VLOOKUP(A111,Totaal!$A$2:$H$1359,3,FALSE)</f>
        <v>REC</v>
      </c>
      <c r="D111" s="8">
        <f>VLOOKUP(A111,Totaal!$A$2:$H$1359,4,FALSE)</f>
        <v>43477</v>
      </c>
      <c r="E111" s="9">
        <f>VLOOKUP(A111,Totaal!$A$2:$H$1359,5,FALSE)</f>
        <v>0.88541666666666663</v>
      </c>
      <c r="F111" s="4" t="str">
        <f>VLOOKUP(A111,Totaal!$A$2:$H$1359,6,FALSE)</f>
        <v>Bulldogs Liège</v>
      </c>
      <c r="G111" s="4" t="str">
        <f>VLOOKUP(A111,Totaal!$A$2:$H$1359,7,FALSE)</f>
        <v>Brussels Trouts</v>
      </c>
      <c r="H111" s="4" t="str">
        <f>VLOOKUP(A111,Totaal!$A$2:$H$1359,8,FALSE)</f>
        <v>Luik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4">
        <v>1117</v>
      </c>
      <c r="B112" s="4" t="str">
        <f>VLOOKUP(A112,Totaal!$A$2:$H$1359,2,FALSE)</f>
        <v>W17</v>
      </c>
      <c r="C112" s="4" t="str">
        <f>VLOOKUP(A112,Totaal!$A$2:$H$1359,3,FALSE)</f>
        <v>REC</v>
      </c>
      <c r="D112" s="8">
        <f>VLOOKUP(A112,Totaal!$A$2:$H$1359,4,FALSE)</f>
        <v>43478</v>
      </c>
      <c r="E112" s="9">
        <f>VLOOKUP(A112,Totaal!$A$2:$H$1359,5,FALSE)</f>
        <v>0.75</v>
      </c>
      <c r="F112" s="4" t="str">
        <f>VLOOKUP(A112,Totaal!$A$2:$H$1359,6,FALSE)</f>
        <v>Bulldogs Liège Ladies</v>
      </c>
      <c r="G112" s="4" t="str">
        <f>VLOOKUP(A112,Totaal!$A$2:$H$1359,7,FALSE)</f>
        <v>Coldplay Sharks</v>
      </c>
      <c r="H112" s="4" t="str">
        <f>VLOOKUP(A112,Totaal!$A$2:$H$1359,8,FALSE)</f>
        <v>Luik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4">
        <v>57</v>
      </c>
      <c r="B113" s="4" t="str">
        <f>VLOOKUP(A113,Totaal!$A$2:$H$1359,2,FALSE)</f>
        <v>W18</v>
      </c>
      <c r="C113" s="4" t="str">
        <f>VLOOKUP(A113,Totaal!$A$2:$H$1359,3,FALSE)</f>
        <v>BNL</v>
      </c>
      <c r="D113" s="8">
        <f>VLOOKUP(A113,Totaal!$A$2:$H$1359,4,FALSE)</f>
        <v>43483</v>
      </c>
      <c r="E113" s="9">
        <f>VLOOKUP(A113,Totaal!$A$2:$H$1359,5,FALSE)</f>
        <v>0.875</v>
      </c>
      <c r="F113" s="4" t="str">
        <f>VLOOKUP(A113,Totaal!$A$2:$H$1359,6,FALSE)</f>
        <v>Hijs Hokij Den Haag</v>
      </c>
      <c r="G113" s="4" t="str">
        <f>VLOOKUP(A113,Totaal!$A$2:$H$1359,7,FALSE)</f>
        <v>Bulldogs Liège</v>
      </c>
      <c r="H113" s="4" t="str">
        <f>VLOOKUP(A113,Totaal!$A$2:$H$1359,8,FALSE)</f>
        <v>Den Haag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4">
        <v>27</v>
      </c>
      <c r="B114" s="4" t="str">
        <f>VLOOKUP(A114,Totaal!$A$2:$H$1359,2,FALSE)</f>
        <v>W18</v>
      </c>
      <c r="C114" s="4" t="str">
        <f>VLOOKUP(A114,Totaal!$A$2:$H$1359,3,FALSE)</f>
        <v>BNL</v>
      </c>
      <c r="D114" s="8">
        <f>VLOOKUP(A114,Totaal!$A$2:$H$1359,4,FALSE)</f>
        <v>43484</v>
      </c>
      <c r="E114" s="9">
        <f>VLOOKUP(A114,Totaal!$A$2:$H$1359,5,FALSE)</f>
        <v>0.78125</v>
      </c>
      <c r="F114" s="4" t="str">
        <f>VLOOKUP(A114,Totaal!$A$2:$H$1359,6,FALSE)</f>
        <v>Bulldogs Liège</v>
      </c>
      <c r="G114" s="4" t="str">
        <f>VLOOKUP(A114,Totaal!$A$2:$H$1359,7,FALSE)</f>
        <v>Tilburg Trappers Toekomstteam</v>
      </c>
      <c r="H114" s="4" t="str">
        <f>VLOOKUP(A114,Totaal!$A$2:$H$1359,8,FALSE)</f>
        <v>Luik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4">
        <v>1083</v>
      </c>
      <c r="B115" s="4" t="str">
        <f>VLOOKUP(A115,Totaal!$A$2:$H$1359,2,FALSE)</f>
        <v>W18</v>
      </c>
      <c r="C115" s="4" t="str">
        <f>VLOOKUP(A115,Totaal!$A$2:$H$1359,3,FALSE)</f>
        <v>U12</v>
      </c>
      <c r="D115" s="8">
        <f>VLOOKUP(A115,Totaal!$A$2:$H$1359,4,FALSE)</f>
        <v>43484</v>
      </c>
      <c r="E115" s="9">
        <f>VLOOKUP(A115,Totaal!$A$2:$H$1359,5,FALSE)</f>
        <v>0.40277777777777779</v>
      </c>
      <c r="F115" s="4" t="str">
        <f>VLOOKUP(A115,Totaal!$A$2:$H$1359,6,FALSE)</f>
        <v>HYC Herentals</v>
      </c>
      <c r="G115" s="4" t="str">
        <f>VLOOKUP(A115,Totaal!$A$2:$H$1359,7,FALSE)</f>
        <v>Bulldogs Liège</v>
      </c>
      <c r="H115" s="4" t="str">
        <f>VLOOKUP(A115,Totaal!$A$2:$H$1359,8,FALSE)</f>
        <v>Herentals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4">
        <v>1224</v>
      </c>
      <c r="B116" s="4" t="str">
        <f>VLOOKUP(A116,Totaal!$A$2:$H$1359,2,FALSE)</f>
        <v>W18</v>
      </c>
      <c r="C116" s="4" t="str">
        <f>VLOOKUP(A116,Totaal!$A$2:$H$1359,3,FALSE)</f>
        <v>REC</v>
      </c>
      <c r="D116" s="8">
        <f>VLOOKUP(A116,Totaal!$A$2:$H$1359,4,FALSE)</f>
        <v>43484</v>
      </c>
      <c r="E116" s="9">
        <f>VLOOKUP(A116,Totaal!$A$2:$H$1359,5,FALSE)</f>
        <v>0.88541666666666663</v>
      </c>
      <c r="F116" s="4" t="str">
        <f>VLOOKUP(A116,Totaal!$A$2:$H$1359,6,FALSE)</f>
        <v>Bulldogs Liège</v>
      </c>
      <c r="G116" s="4" t="str">
        <f>VLOOKUP(A116,Totaal!$A$2:$H$1359,7,FALSE)</f>
        <v>Antwerp Phantoms Ice Holes</v>
      </c>
      <c r="H116" s="4" t="str">
        <f>VLOOKUP(A116,Totaal!$A$2:$H$1359,8,FALSE)</f>
        <v>Luik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4">
        <v>104</v>
      </c>
      <c r="B117" s="4" t="str">
        <f>VLOOKUP(A117,Totaal!$A$2:$H$1359,2,FALSE)</f>
        <v>W19</v>
      </c>
      <c r="C117" s="4" t="str">
        <f>VLOOKUP(A117,Totaal!$A$2:$H$1359,3,FALSE)</f>
        <v>BNL</v>
      </c>
      <c r="D117" s="8">
        <f>VLOOKUP(A117,Totaal!$A$2:$H$1359,4,FALSE)</f>
        <v>43490</v>
      </c>
      <c r="E117" s="9">
        <f>VLOOKUP(A117,Totaal!$A$2:$H$1359,5,FALSE)</f>
        <v>0.86458333333333337</v>
      </c>
      <c r="F117" s="4" t="str">
        <f>VLOOKUP(A117,Totaal!$A$2:$H$1359,6,FALSE)</f>
        <v>Zoetermeer Panters</v>
      </c>
      <c r="G117" s="4" t="str">
        <f>VLOOKUP(A117,Totaal!$A$2:$H$1359,7,FALSE)</f>
        <v>Bulldogs Liège</v>
      </c>
      <c r="H117" s="4" t="str">
        <f>VLOOKUP(A117,Totaal!$A$2:$H$1359,8,FALSE)</f>
        <v>Zoetermeer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4">
        <v>820</v>
      </c>
      <c r="B118" s="4" t="str">
        <f>VLOOKUP(A118,Totaal!$A$2:$H$1359,2,FALSE)</f>
        <v>W19</v>
      </c>
      <c r="C118" s="4" t="str">
        <f>VLOOKUP(A118,Totaal!$A$2:$H$1359,3,FALSE)</f>
        <v>U16</v>
      </c>
      <c r="D118" s="8">
        <f>VLOOKUP(A118,Totaal!$A$2:$H$1359,4,FALSE)</f>
        <v>43491</v>
      </c>
      <c r="E118" s="9">
        <f>VLOOKUP(A118,Totaal!$A$2:$H$1359,5,FALSE)</f>
        <v>0.77083333333333337</v>
      </c>
      <c r="F118" s="4" t="str">
        <f>VLOOKUP(A118,Totaal!$A$2:$H$1359,6,FALSE)</f>
        <v>Bulldogs LIège</v>
      </c>
      <c r="G118" s="4" t="str">
        <f>VLOOKUP(A118,Totaal!$A$2:$H$1359,7,FALSE)</f>
        <v>Charleroi Red Roosters</v>
      </c>
      <c r="H118" s="4" t="str">
        <f>VLOOKUP(A118,Totaal!$A$2:$H$1359,8,FALSE)</f>
        <v>Luik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4">
        <v>429</v>
      </c>
      <c r="B119" s="4" t="str">
        <f>VLOOKUP(A119,Totaal!$A$2:$H$1359,2,FALSE)</f>
        <v>W19</v>
      </c>
      <c r="C119" s="4" t="str">
        <f>VLOOKUP(A119,Totaal!$A$2:$H$1359,3,FALSE)</f>
        <v>D1</v>
      </c>
      <c r="D119" s="8">
        <f>VLOOKUP(A119,Totaal!$A$2:$H$1359,4,FALSE)</f>
        <v>43491</v>
      </c>
      <c r="E119" s="9">
        <f>VLOOKUP(A119,Totaal!$A$2:$H$1359,5,FALSE)</f>
        <v>0.88541666666666663</v>
      </c>
      <c r="F119" s="4" t="str">
        <f>VLOOKUP(A119,Totaal!$A$2:$H$1359,6,FALSE)</f>
        <v>Bulldogs Liège</v>
      </c>
      <c r="G119" s="4" t="str">
        <f>VLOOKUP(A119,Totaal!$A$2:$H$1359,7,FALSE)</f>
        <v>HYC Comeback Team</v>
      </c>
      <c r="H119" s="4" t="str">
        <f>VLOOKUP(A119,Totaal!$A$2:$H$1359,8,FALSE)</f>
        <v>Luik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4">
        <v>1143</v>
      </c>
      <c r="B120" s="4" t="str">
        <f>VLOOKUP(A120,Totaal!$A$2:$H$1359,2,FALSE)</f>
        <v>W19</v>
      </c>
      <c r="C120" s="4" t="str">
        <f>VLOOKUP(A120,Totaal!$A$2:$H$1359,3,FALSE)</f>
        <v>REC</v>
      </c>
      <c r="D120" s="8">
        <f>VLOOKUP(A120,Totaal!$A$2:$H$1359,4,FALSE)</f>
        <v>43492</v>
      </c>
      <c r="E120" s="9">
        <f>VLOOKUP(A120,Totaal!$A$2:$H$1359,5,FALSE)</f>
        <v>0.80208333333333337</v>
      </c>
      <c r="F120" s="4" t="str">
        <f>VLOOKUP(A120,Totaal!$A$2:$H$1359,6,FALSE)</f>
        <v>Liedekerke Lions Yellow</v>
      </c>
      <c r="G120" s="4" t="str">
        <f>VLOOKUP(A120,Totaal!$A$2:$H$1359,7,FALSE)</f>
        <v>Bulldogs Liège Ladies</v>
      </c>
      <c r="H120" s="4" t="str">
        <f>VLOOKUP(A120,Totaal!$A$2:$H$1359,8,FALSE)</f>
        <v>Liedekerke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4">
        <v>69</v>
      </c>
      <c r="B121" s="4" t="str">
        <f>VLOOKUP(A121,Totaal!$A$2:$H$1359,2,FALSE)</f>
        <v>W19</v>
      </c>
      <c r="C121" s="4" t="str">
        <f>VLOOKUP(A121,Totaal!$A$2:$H$1359,3,FALSE)</f>
        <v>BNL</v>
      </c>
      <c r="D121" s="8">
        <f>VLOOKUP(A121,Totaal!$A$2:$H$1359,4,FALSE)</f>
        <v>43492</v>
      </c>
      <c r="E121" s="9">
        <v>0.77083333333333337</v>
      </c>
      <c r="F121" s="4" t="str">
        <f>VLOOKUP(A121,Totaal!$A$2:$H$1359,6,FALSE)</f>
        <v>Bulldogs Liège</v>
      </c>
      <c r="G121" s="4" t="str">
        <f>VLOOKUP(A121,Totaal!$A$2:$H$1359,7,FALSE)</f>
        <v>Antwerp Phantoms</v>
      </c>
      <c r="H121" s="4" t="str">
        <f>VLOOKUP(A121,Totaal!$A$2:$H$1359,8,FALSE)</f>
        <v>Luik</v>
      </c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4">
        <v>576</v>
      </c>
      <c r="B122" s="4" t="str">
        <f>VLOOKUP(A122,Totaal!$A$2:$H$1359,2,FALSE)</f>
        <v>W19</v>
      </c>
      <c r="C122" s="4" t="str">
        <f>VLOOKUP(A122,Totaal!$A$2:$H$1359,3,FALSE)</f>
        <v>U19</v>
      </c>
      <c r="D122" s="8">
        <f>VLOOKUP(A122,Totaal!$A$2:$H$1359,4,FALSE)</f>
        <v>43492</v>
      </c>
      <c r="E122" s="9">
        <f>VLOOKUP(A122,Totaal!$A$2:$H$1359,5,FALSE)</f>
        <v>0.74305555555555558</v>
      </c>
      <c r="F122" s="4" t="str">
        <f>VLOOKUP(A122,Totaal!$A$2:$H$1359,6,FALSE)</f>
        <v>Chiefs Leuven</v>
      </c>
      <c r="G122" s="4" t="str">
        <f>VLOOKUP(A122,Totaal!$A$2:$H$1359,7,FALSE)</f>
        <v>Bulldogs Liège</v>
      </c>
      <c r="H122" s="4" t="str">
        <f>VLOOKUP(A122,Totaal!$A$2:$H$1359,8,FALSE)</f>
        <v>Leuven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4">
        <v>483</v>
      </c>
      <c r="B123" s="4" t="str">
        <f>VLOOKUP(A123,Totaal!$A$2:$H$1359,2,FALSE)</f>
        <v>W20</v>
      </c>
      <c r="C123" s="4" t="str">
        <f>VLOOKUP(A123,Totaal!$A$2:$H$1359,3,FALSE)</f>
        <v>D1</v>
      </c>
      <c r="D123" s="8">
        <f>VLOOKUP(A123,Totaal!$A$2:$H$1359,4,FALSE)</f>
        <v>43497</v>
      </c>
      <c r="E123" s="9">
        <f>VLOOKUP(A123,Totaal!$A$2:$H$1359,5,FALSE)</f>
        <v>0.88541666666666663</v>
      </c>
      <c r="F123" s="4" t="str">
        <f>VLOOKUP(A123,Totaal!$A$2:$H$1359,6,FALSE)</f>
        <v>HYC Toekomstteam</v>
      </c>
      <c r="G123" s="4" t="str">
        <f>VLOOKUP(A123,Totaal!$A$2:$H$1359,7,FALSE)</f>
        <v>Bulldogs Liège</v>
      </c>
      <c r="H123" s="4" t="str">
        <f>VLOOKUP(A123,Totaal!$A$2:$H$1359,8,FALSE)</f>
        <v>Herentals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4">
        <v>987</v>
      </c>
      <c r="B124" s="4" t="str">
        <f>VLOOKUP(A124,Totaal!$A$2:$H$1359,2,FALSE)</f>
        <v>W20</v>
      </c>
      <c r="C124" s="4" t="str">
        <f>VLOOKUP(A124,Totaal!$A$2:$H$1359,3,FALSE)</f>
        <v>U14</v>
      </c>
      <c r="D124" s="8">
        <f>VLOOKUP(A124,Totaal!$A$2:$H$1359,4,FALSE)</f>
        <v>43498</v>
      </c>
      <c r="E124" s="9">
        <f>VLOOKUP(A124,Totaal!$A$2:$H$1359,5,FALSE)</f>
        <v>0.4861111111111111</v>
      </c>
      <c r="F124" s="4" t="str">
        <f>VLOOKUP(A124,Totaal!$A$2:$H$1359,6,FALSE)</f>
        <v>HYC Herentals</v>
      </c>
      <c r="G124" s="4" t="str">
        <f>VLOOKUP(A124,Totaal!$A$2:$H$1359,7,FALSE)</f>
        <v>Bulldogs Liège</v>
      </c>
      <c r="H124" s="4" t="str">
        <f>VLOOKUP(A124,Totaal!$A$2:$H$1359,8,FALSE)</f>
        <v>Herentals</v>
      </c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4">
        <v>1010</v>
      </c>
      <c r="B125" s="4" t="str">
        <f>VLOOKUP(A125,Totaal!$A$2:$H$1359,2,FALSE)</f>
        <v>W20</v>
      </c>
      <c r="C125" s="4" t="str">
        <f>VLOOKUP(A125,Totaal!$A$2:$H$1359,3,FALSE)</f>
        <v>U12</v>
      </c>
      <c r="D125" s="8">
        <f>VLOOKUP(A125,Totaal!$A$2:$H$1359,4,FALSE)</f>
        <v>43498</v>
      </c>
      <c r="E125" s="9">
        <f>VLOOKUP(A125,Totaal!$A$2:$H$1359,5,FALSE)</f>
        <v>0.375</v>
      </c>
      <c r="F125" s="4" t="str">
        <f>VLOOKUP(A125,Totaal!$A$2:$H$1359,6,FALSE)</f>
        <v>Bulldogs Liège</v>
      </c>
      <c r="G125" s="4" t="str">
        <f>VLOOKUP(A125,Totaal!$A$2:$H$1359,7,FALSE)</f>
        <v>Turnhout Tigers</v>
      </c>
      <c r="H125" s="4" t="str">
        <f>VLOOKUP(A125,Totaal!$A$2:$H$1359,8,FALSE)</f>
        <v>Luik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4">
        <v>1180</v>
      </c>
      <c r="B126" s="4" t="str">
        <f>VLOOKUP(A126,Totaal!$A$2:$H$1359,2,FALSE)</f>
        <v>W20</v>
      </c>
      <c r="C126" s="4" t="str">
        <f>VLOOKUP(A126,Totaal!$A$2:$H$1359,3,FALSE)</f>
        <v>REC</v>
      </c>
      <c r="D126" s="8">
        <f>VLOOKUP(A126,Totaal!$A$2:$H$1359,4,FALSE)</f>
        <v>43499</v>
      </c>
      <c r="E126" s="9">
        <f>VLOOKUP(A126,Totaal!$A$2:$H$1359,5,FALSE)</f>
        <v>0.8125</v>
      </c>
      <c r="F126" s="4" t="str">
        <f>VLOOKUP(A126,Totaal!$A$2:$H$1359,6,FALSE)</f>
        <v>Charleroi Red Roosters</v>
      </c>
      <c r="G126" s="4" t="str">
        <f>VLOOKUP(A126,Totaal!$A$2:$H$1359,7,FALSE)</f>
        <v>Bulldogs Liège</v>
      </c>
      <c r="H126" s="4" t="str">
        <f>VLOOKUP(A126,Totaal!$A$2:$H$1359,8,FALSE)</f>
        <v>Charleroi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4">
        <v>558</v>
      </c>
      <c r="B127" s="4" t="str">
        <f>VLOOKUP(A127,Totaal!$A$2:$H$1359,2,FALSE)</f>
        <v>W20</v>
      </c>
      <c r="C127" s="4" t="str">
        <f>VLOOKUP(A127,Totaal!$A$2:$H$1359,3,FALSE)</f>
        <v>U19</v>
      </c>
      <c r="D127" s="8">
        <f>VLOOKUP(A127,Totaal!$A$2:$H$1359,4,FALSE)</f>
        <v>43499</v>
      </c>
      <c r="E127" s="9">
        <f>VLOOKUP(A127,Totaal!$A$2:$H$1359,5,FALSE)</f>
        <v>0.84375</v>
      </c>
      <c r="F127" s="4" t="str">
        <f>VLOOKUP(A127,Totaal!$A$2:$H$1359,6,FALSE)</f>
        <v>Bulldogs Liège</v>
      </c>
      <c r="G127" s="4" t="str">
        <f>VLOOKUP(A127,Totaal!$A$2:$H$1359,7,FALSE)</f>
        <v>Coldplay Sharks</v>
      </c>
      <c r="H127" s="4" t="str">
        <f>VLOOKUP(A127,Totaal!$A$2:$H$1359,8,FALSE)</f>
        <v>Luik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4">
        <v>1118</v>
      </c>
      <c r="B128" s="4" t="str">
        <f>VLOOKUP(A128,Totaal!$A$2:$H$1359,2,FALSE)</f>
        <v>W20</v>
      </c>
      <c r="C128" s="4" t="str">
        <f>VLOOKUP(A128,Totaal!$A$2:$H$1359,3,FALSE)</f>
        <v>REC</v>
      </c>
      <c r="D128" s="8">
        <f>VLOOKUP(A128,Totaal!$A$2:$H$1359,4,FALSE)</f>
        <v>43499</v>
      </c>
      <c r="E128" s="9">
        <f>VLOOKUP(A128,Totaal!$A$2:$H$1359,5,FALSE)</f>
        <v>0.75</v>
      </c>
      <c r="F128" s="4" t="str">
        <f>VLOOKUP(A128,Totaal!$A$2:$H$1359,6,FALSE)</f>
        <v>Bulldogs Liège Ladies</v>
      </c>
      <c r="G128" s="4" t="str">
        <f>VLOOKUP(A128,Totaal!$A$2:$H$1359,7,FALSE)</f>
        <v>Antwerp Phantoms A</v>
      </c>
      <c r="H128" s="4" t="str">
        <f>VLOOKUP(A128,Totaal!$A$2:$H$1359,8,FALSE)</f>
        <v>Luik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4">
        <v>83</v>
      </c>
      <c r="B129" s="4" t="str">
        <f>VLOOKUP(A129,Totaal!$A$2:$H$1359,2,FALSE)</f>
        <v>W21</v>
      </c>
      <c r="C129" s="4" t="str">
        <f>VLOOKUP(A129,Totaal!$A$2:$H$1359,3,FALSE)</f>
        <v>BNL</v>
      </c>
      <c r="D129" s="8">
        <f>VLOOKUP(A129,Totaal!$A$2:$H$1359,4,FALSE)</f>
        <v>43505</v>
      </c>
      <c r="E129" s="9">
        <f>VLOOKUP(A129,Totaal!$A$2:$H$1359,5,FALSE)</f>
        <v>0.78125</v>
      </c>
      <c r="F129" s="4" t="str">
        <f>VLOOKUP(A129,Totaal!$A$2:$H$1359,6,FALSE)</f>
        <v>Bulldogs Liège</v>
      </c>
      <c r="G129" s="4" t="str">
        <f>VLOOKUP(A129,Totaal!$A$2:$H$1359,7,FALSE)</f>
        <v>Microz Eaters Limburg</v>
      </c>
      <c r="H129" s="4" t="str">
        <f>VLOOKUP(A129,Totaal!$A$2:$H$1359,8,FALSE)</f>
        <v>Luik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4">
        <v>914</v>
      </c>
      <c r="B130" s="4" t="str">
        <f>VLOOKUP(A130,Totaal!$A$2:$H$1359,2,FALSE)</f>
        <v>W21</v>
      </c>
      <c r="C130" s="4" t="str">
        <f>VLOOKUP(A130,Totaal!$A$2:$H$1359,3,FALSE)</f>
        <v>U14</v>
      </c>
      <c r="D130" s="8">
        <f>VLOOKUP(A130,Totaal!$A$2:$H$1359,4,FALSE)</f>
        <v>43505</v>
      </c>
      <c r="E130" s="9">
        <f>VLOOKUP(A130,Totaal!$A$2:$H$1359,5,FALSE)</f>
        <v>0.375</v>
      </c>
      <c r="F130" s="4" t="str">
        <f>VLOOKUP(A130,Totaal!$A$2:$H$1359,6,FALSE)</f>
        <v>Bulldogs Liège</v>
      </c>
      <c r="G130" s="4" t="str">
        <f>VLOOKUP(A130,Totaal!$A$2:$H$1359,7,FALSE)</f>
        <v>Turnhout Tigers</v>
      </c>
      <c r="H130" s="4" t="str">
        <f>VLOOKUP(A130,Totaal!$A$2:$H$1359,8,FALSE)</f>
        <v>Luik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4">
        <v>1038</v>
      </c>
      <c r="B131" s="4" t="str">
        <f>VLOOKUP(A131,Totaal!$A$2:$H$1359,2,FALSE)</f>
        <v>W21</v>
      </c>
      <c r="C131" s="4" t="str">
        <f>VLOOKUP(A131,Totaal!$A$2:$H$1359,3,FALSE)</f>
        <v>U12</v>
      </c>
      <c r="D131" s="8">
        <f>VLOOKUP(A131,Totaal!$A$2:$H$1359,4,FALSE)</f>
        <v>43505</v>
      </c>
      <c r="E131" s="9">
        <f>VLOOKUP(A131,Totaal!$A$2:$H$1359,5,FALSE)</f>
        <v>0.5</v>
      </c>
      <c r="F131" s="4" t="str">
        <f>VLOOKUP(A131,Totaal!$A$2:$H$1359,6,FALSE)</f>
        <v>Chiefs Leuven B</v>
      </c>
      <c r="G131" s="4" t="str">
        <f>VLOOKUP(A131,Totaal!$A$2:$H$1359,7,FALSE)</f>
        <v>Bulldogs Liège</v>
      </c>
      <c r="H131" s="4" t="str">
        <f>VLOOKUP(A131,Totaal!$A$2:$H$1359,8,FALSE)</f>
        <v>Leuven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4">
        <v>430</v>
      </c>
      <c r="B132" s="4" t="str">
        <f>VLOOKUP(A132,Totaal!$A$2:$H$1359,2,FALSE)</f>
        <v>W21</v>
      </c>
      <c r="C132" s="4" t="str">
        <f>VLOOKUP(A132,Totaal!$A$2:$H$1359,3,FALSE)</f>
        <v>D1</v>
      </c>
      <c r="D132" s="8">
        <f>VLOOKUP(A132,Totaal!$A$2:$H$1359,4,FALSE)</f>
        <v>43505</v>
      </c>
      <c r="E132" s="9">
        <f>VLOOKUP(A132,Totaal!$A$2:$H$1359,5,FALSE)</f>
        <v>0.88541666666666663</v>
      </c>
      <c r="F132" s="4" t="str">
        <f>VLOOKUP(A132,Totaal!$A$2:$H$1359,6,FALSE)</f>
        <v>Bulldogs Liège</v>
      </c>
      <c r="G132" s="4" t="str">
        <f>VLOOKUP(A132,Totaal!$A$2:$H$1359,7,FALSE)</f>
        <v>Olympia Heist</v>
      </c>
      <c r="H132" s="4" t="str">
        <f>VLOOKUP(A132,Totaal!$A$2:$H$1359,8,FALSE)</f>
        <v>Luik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4">
        <v>1111</v>
      </c>
      <c r="B133" s="4" t="str">
        <f>VLOOKUP(A133,Totaal!$A$2:$H$1359,2,FALSE)</f>
        <v>W21</v>
      </c>
      <c r="C133" s="4" t="str">
        <f>VLOOKUP(A133,Totaal!$A$2:$H$1359,3,FALSE)</f>
        <v>REC</v>
      </c>
      <c r="D133" s="8">
        <f>VLOOKUP(A133,Totaal!$A$2:$H$1359,4,FALSE)</f>
        <v>43506</v>
      </c>
      <c r="E133" s="9">
        <f>VLOOKUP(A133,Totaal!$A$2:$H$1359,5,FALSE)</f>
        <v>0.75</v>
      </c>
      <c r="F133" s="4" t="str">
        <f>VLOOKUP(A133,Totaal!$A$2:$H$1359,6,FALSE)</f>
        <v>Bulldogs Liège Ladies</v>
      </c>
      <c r="G133" s="4" t="str">
        <f>VLOOKUP(A133,Totaal!$A$2:$H$1359,7,FALSE)</f>
        <v>Charleroi Red Roosters</v>
      </c>
      <c r="H133" s="4" t="str">
        <f>VLOOKUP(A133,Totaal!$A$2:$H$1359,8,FALSE)</f>
        <v>Luik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4">
        <v>875</v>
      </c>
      <c r="B134" s="4" t="str">
        <f>VLOOKUP(A134,Totaal!$A$2:$H$1359,2,FALSE)</f>
        <v>W21</v>
      </c>
      <c r="C134" s="4" t="str">
        <f>VLOOKUP(A134,Totaal!$A$2:$H$1359,3,FALSE)</f>
        <v>U16</v>
      </c>
      <c r="D134" s="8">
        <f>VLOOKUP(A134,Totaal!$A$2:$H$1359,4,FALSE)</f>
        <v>43506</v>
      </c>
      <c r="E134" s="9">
        <f>VLOOKUP(A134,Totaal!$A$2:$H$1359,5,FALSE)</f>
        <v>0.75</v>
      </c>
      <c r="F134" s="4" t="str">
        <f>VLOOKUP(A134,Totaal!$A$2:$H$1359,6,FALSE)</f>
        <v>Turnhout Tigers</v>
      </c>
      <c r="G134" s="4" t="str">
        <f>VLOOKUP(A134,Totaal!$A$2:$H$1359,7,FALSE)</f>
        <v>Bulldogs LIège</v>
      </c>
      <c r="H134" s="4" t="str">
        <f>VLOOKUP(A134,Totaal!$A$2:$H$1359,8,FALSE)</f>
        <v>Turnhout</v>
      </c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4">
        <v>560</v>
      </c>
      <c r="B135" s="4" t="str">
        <f>VLOOKUP(A135,Totaal!$A$2:$H$1359,2,FALSE)</f>
        <v>W21</v>
      </c>
      <c r="C135" s="4" t="str">
        <f>VLOOKUP(A135,Totaal!$A$2:$H$1359,3,FALSE)</f>
        <v>U19</v>
      </c>
      <c r="D135" s="8">
        <f>VLOOKUP(A135,Totaal!$A$2:$H$1359,4,FALSE)</f>
        <v>43506</v>
      </c>
      <c r="E135" s="9">
        <f>VLOOKUP(A135,Totaal!$A$2:$H$1359,5,FALSE)</f>
        <v>0.84375</v>
      </c>
      <c r="F135" s="4" t="str">
        <f>VLOOKUP(A135,Totaal!$A$2:$H$1359,6,FALSE)</f>
        <v>Bulldogs Liège</v>
      </c>
      <c r="G135" s="4" t="str">
        <f>VLOOKUP(A135,Totaal!$A$2:$H$1359,7,FALSE)</f>
        <v>HYC Herentals</v>
      </c>
      <c r="H135" s="4" t="str">
        <f>VLOOKUP(A135,Totaal!$A$2:$H$1359,8,FALSE)</f>
        <v>Luik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4">
        <v>96</v>
      </c>
      <c r="B136" s="4" t="str">
        <f>VLOOKUP(A136,Totaal!$A$2:$H$1359,2,FALSE)</f>
        <v>W22</v>
      </c>
      <c r="C136" s="4" t="str">
        <f>VLOOKUP(A136,Totaal!$A$2:$H$1359,3,FALSE)</f>
        <v>BNL</v>
      </c>
      <c r="D136" s="8">
        <f>VLOOKUP(A136,Totaal!$A$2:$H$1359,4,FALSE)</f>
        <v>43512</v>
      </c>
      <c r="E136" s="9">
        <f>VLOOKUP(A136,Totaal!$A$2:$H$1359,5,FALSE)</f>
        <v>0.78125</v>
      </c>
      <c r="F136" s="4" t="str">
        <f>VLOOKUP(A136,Totaal!$A$2:$H$1359,6,FALSE)</f>
        <v>Bulldogs Liège</v>
      </c>
      <c r="G136" s="4" t="str">
        <f>VLOOKUP(A136,Totaal!$A$2:$H$1359,7,FALSE)</f>
        <v>Mechelen Golden Sharks</v>
      </c>
      <c r="H136" s="4" t="str">
        <f>VLOOKUP(A136,Totaal!$A$2:$H$1359,8,FALSE)</f>
        <v>Luik</v>
      </c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4">
        <v>918</v>
      </c>
      <c r="B137" s="4" t="str">
        <f>VLOOKUP(A137,Totaal!$A$2:$H$1359,2,FALSE)</f>
        <v>W22</v>
      </c>
      <c r="C137" s="4" t="str">
        <f>VLOOKUP(A137,Totaal!$A$2:$H$1359,3,FALSE)</f>
        <v>U14</v>
      </c>
      <c r="D137" s="8">
        <f>VLOOKUP(A137,Totaal!$A$2:$H$1359,4,FALSE)</f>
        <v>43512</v>
      </c>
      <c r="E137" s="9">
        <f>VLOOKUP(A137,Totaal!$A$2:$H$1359,5,FALSE)</f>
        <v>0.375</v>
      </c>
      <c r="F137" s="4" t="str">
        <f>VLOOKUP(A137,Totaal!$A$2:$H$1359,6,FALSE)</f>
        <v>Bulldogs Liège</v>
      </c>
      <c r="G137" s="4" t="str">
        <f>VLOOKUP(A137,Totaal!$A$2:$H$1359,7,FALSE)</f>
        <v>Antwerp Phantoms</v>
      </c>
      <c r="H137" s="4" t="str">
        <f>VLOOKUP(A137,Totaal!$A$2:$H$1359,8,FALSE)</f>
        <v>Luik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4">
        <v>874</v>
      </c>
      <c r="B138" s="4" t="str">
        <f>VLOOKUP(A138,Totaal!$A$2:$H$1359,2,FALSE)</f>
        <v>W22</v>
      </c>
      <c r="C138" s="4" t="str">
        <f>VLOOKUP(A138,Totaal!$A$2:$H$1359,3,FALSE)</f>
        <v>U16</v>
      </c>
      <c r="D138" s="8">
        <f>VLOOKUP(A138,Totaal!$A$2:$H$1359,4,FALSE)</f>
        <v>43512</v>
      </c>
      <c r="E138" s="9">
        <f>VLOOKUP(A138,Totaal!$A$2:$H$1359,5,FALSE)</f>
        <v>0.4861111111111111</v>
      </c>
      <c r="F138" s="4" t="str">
        <f>VLOOKUP(A138,Totaal!$A$2:$H$1359,6,FALSE)</f>
        <v>HYC Herentals Rood</v>
      </c>
      <c r="G138" s="4" t="str">
        <f>VLOOKUP(A138,Totaal!$A$2:$H$1359,7,FALSE)</f>
        <v>Bulldogs LIège</v>
      </c>
      <c r="H138" s="4" t="str">
        <f>VLOOKUP(A138,Totaal!$A$2:$H$1359,8,FALSE)</f>
        <v>Herentals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4">
        <v>413</v>
      </c>
      <c r="B139" s="4" t="str">
        <f>VLOOKUP(A139,Totaal!$A$2:$H$1359,2,FALSE)</f>
        <v>W22</v>
      </c>
      <c r="C139" s="4" t="str">
        <f>VLOOKUP(A139,Totaal!$A$2:$H$1359,3,FALSE)</f>
        <v>D1</v>
      </c>
      <c r="D139" s="8">
        <f>VLOOKUP(A139,Totaal!$A$2:$H$1359,4,FALSE)</f>
        <v>43512</v>
      </c>
      <c r="E139" s="9">
        <f>VLOOKUP(A139,Totaal!$A$2:$H$1359,5,FALSE)</f>
        <v>0.8125</v>
      </c>
      <c r="F139" s="4" t="str">
        <f>VLOOKUP(A139,Totaal!$A$2:$H$1359,6,FALSE)</f>
        <v>Beaufort Knights</v>
      </c>
      <c r="G139" s="4" t="str">
        <f>VLOOKUP(A139,Totaal!$A$2:$H$1359,7,FALSE)</f>
        <v>Bulldogs Liège</v>
      </c>
      <c r="H139" s="4" t="str">
        <f>VLOOKUP(A139,Totaal!$A$2:$H$1359,8,FALSE)</f>
        <v>Beaufort</v>
      </c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4">
        <v>1209</v>
      </c>
      <c r="B140" s="4" t="str">
        <f>VLOOKUP(A140,Totaal!$A$2:$H$1359,2,FALSE)</f>
        <v>W22</v>
      </c>
      <c r="C140" s="4" t="str">
        <f>VLOOKUP(A140,Totaal!$A$2:$H$1359,3,FALSE)</f>
        <v>REC</v>
      </c>
      <c r="D140" s="8">
        <f>VLOOKUP(A140,Totaal!$A$2:$H$1359,4,FALSE)</f>
        <v>43512</v>
      </c>
      <c r="E140" s="9">
        <f>VLOOKUP(A140,Totaal!$A$2:$H$1359,5,FALSE)</f>
        <v>0.375</v>
      </c>
      <c r="F140" s="4" t="str">
        <f>VLOOKUP(A140,Totaal!$A$2:$H$1359,6,FALSE)</f>
        <v>Hitmen Heist</v>
      </c>
      <c r="G140" s="4" t="str">
        <f>VLOOKUP(A140,Totaal!$A$2:$H$1359,7,FALSE)</f>
        <v>Bulldogs Liège Ladies</v>
      </c>
      <c r="H140" s="4" t="str">
        <f>VLOOKUP(A140,Totaal!$A$2:$H$1359,8,FALSE)</f>
        <v>Heist</v>
      </c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4">
        <v>493</v>
      </c>
      <c r="B141" s="4" t="str">
        <f>VLOOKUP(A141,Totaal!$A$2:$H$1359,2,FALSE)</f>
        <v>W23</v>
      </c>
      <c r="C141" s="4" t="str">
        <f>VLOOKUP(A141,Totaal!$A$2:$H$1359,3,FALSE)</f>
        <v>D1</v>
      </c>
      <c r="D141" s="8">
        <f>VLOOKUP(A141,Totaal!$A$2:$H$1359,4,FALSE)</f>
        <v>43518</v>
      </c>
      <c r="E141" s="9">
        <f>VLOOKUP(A141,Totaal!$A$2:$H$1359,5,FALSE)</f>
        <v>0.88541666666666663</v>
      </c>
      <c r="F141" s="4" t="str">
        <f>VLOOKUP(A141,Totaal!$A$2:$H$1359,6,FALSE)</f>
        <v>HYC Comeback Team</v>
      </c>
      <c r="G141" s="4" t="str">
        <f>VLOOKUP(A141,Totaal!$A$2:$H$1359,7,FALSE)</f>
        <v>Bulldogs Liège</v>
      </c>
      <c r="H141" s="4" t="str">
        <f>VLOOKUP(A141,Totaal!$A$2:$H$1359,8,FALSE)</f>
        <v>Herentals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4">
        <v>84</v>
      </c>
      <c r="B142" s="4" t="str">
        <f>VLOOKUP(A142,Totaal!$A$2:$H$1359,2,FALSE)</f>
        <v>W23</v>
      </c>
      <c r="C142" s="4" t="str">
        <f>VLOOKUP(A142,Totaal!$A$2:$H$1359,3,FALSE)</f>
        <v>BNL</v>
      </c>
      <c r="D142" s="8">
        <f>VLOOKUP(A142,Totaal!$A$2:$H$1359,4,FALSE)</f>
        <v>43519</v>
      </c>
      <c r="E142" s="9">
        <f>VLOOKUP(A142,Totaal!$A$2:$H$1359,5,FALSE)</f>
        <v>0.83333333333333337</v>
      </c>
      <c r="F142" s="4" t="str">
        <f>VLOOKUP(A142,Totaal!$A$2:$H$1359,6,FALSE)</f>
        <v>Chiefs Leuven</v>
      </c>
      <c r="G142" s="4" t="str">
        <f>VLOOKUP(A142,Totaal!$A$2:$H$1359,7,FALSE)</f>
        <v>Bulldogs Liège</v>
      </c>
      <c r="H142" s="4" t="str">
        <f>VLOOKUP(A142,Totaal!$A$2:$H$1359,8,FALSE)</f>
        <v>Leuven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4">
        <v>836</v>
      </c>
      <c r="B143" s="4" t="str">
        <f>VLOOKUP(A143,Totaal!$A$2:$H$1359,2,FALSE)</f>
        <v>W23</v>
      </c>
      <c r="C143" s="4" t="str">
        <f>VLOOKUP(A143,Totaal!$A$2:$H$1359,3,FALSE)</f>
        <v>U16</v>
      </c>
      <c r="D143" s="8">
        <f>VLOOKUP(A143,Totaal!$A$2:$H$1359,4,FALSE)</f>
        <v>43519</v>
      </c>
      <c r="E143" s="9">
        <f>VLOOKUP(A143,Totaal!$A$2:$H$1359,5,FALSE)</f>
        <v>0.77083333333333337</v>
      </c>
      <c r="F143" s="4" t="str">
        <f>VLOOKUP(A143,Totaal!$A$2:$H$1359,6,FALSE)</f>
        <v>Bulldogs LIège</v>
      </c>
      <c r="G143" s="4" t="str">
        <f>VLOOKUP(A143,Totaal!$A$2:$H$1359,7,FALSE)</f>
        <v>Coldplay Sharks A</v>
      </c>
      <c r="H143" s="4" t="str">
        <f>VLOOKUP(A143,Totaal!$A$2:$H$1359,8,FALSE)</f>
        <v>Luik</v>
      </c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4">
        <v>1014</v>
      </c>
      <c r="B144" s="4" t="str">
        <f>VLOOKUP(A144,Totaal!$A$2:$H$1359,2,FALSE)</f>
        <v>W23</v>
      </c>
      <c r="C144" s="4" t="str">
        <f>VLOOKUP(A144,Totaal!$A$2:$H$1359,3,FALSE)</f>
        <v>U12</v>
      </c>
      <c r="D144" s="8">
        <f>VLOOKUP(A144,Totaal!$A$2:$H$1359,4,FALSE)</f>
        <v>43519</v>
      </c>
      <c r="E144" s="9">
        <f>VLOOKUP(A144,Totaal!$A$2:$H$1359,5,FALSE)</f>
        <v>0.375</v>
      </c>
      <c r="F144" s="4" t="str">
        <f>VLOOKUP(A144,Totaal!$A$2:$H$1359,6,FALSE)</f>
        <v>Bulldogs Liège</v>
      </c>
      <c r="G144" s="4" t="str">
        <f>VLOOKUP(A144,Totaal!$A$2:$H$1359,7,FALSE)</f>
        <v>Liedekerke Lions</v>
      </c>
      <c r="H144" s="4" t="str">
        <f>VLOOKUP(A144,Totaal!$A$2:$H$1359,8,FALSE)</f>
        <v>Luik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4">
        <v>596</v>
      </c>
      <c r="B145" s="4" t="str">
        <f>VLOOKUP(A145,Totaal!$A$2:$H$1359,2,FALSE)</f>
        <v>W23</v>
      </c>
      <c r="C145" s="4" t="str">
        <f>VLOOKUP(A145,Totaal!$A$2:$H$1359,3,FALSE)</f>
        <v>U19</v>
      </c>
      <c r="D145" s="8">
        <f>VLOOKUP(A145,Totaal!$A$2:$H$1359,4,FALSE)</f>
        <v>43519</v>
      </c>
      <c r="E145" s="9">
        <f>VLOOKUP(A145,Totaal!$A$2:$H$1359,5,FALSE)</f>
        <v>0.72916666666666663</v>
      </c>
      <c r="F145" s="4" t="str">
        <f>VLOOKUP(A145,Totaal!$A$2:$H$1359,6,FALSE)</f>
        <v>The Jets Gullegem</v>
      </c>
      <c r="G145" s="4" t="str">
        <f>VLOOKUP(A145,Totaal!$A$2:$H$1359,7,FALSE)</f>
        <v>Bulldogs Liège</v>
      </c>
      <c r="H145" s="4" t="str">
        <f>VLOOKUP(A145,Totaal!$A$2:$H$1359,8,FALSE)</f>
        <v>Gullegem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4">
        <v>1102</v>
      </c>
      <c r="B146" s="4" t="str">
        <f>VLOOKUP(A146,Totaal!$A$2:$H$1359,2,FALSE)</f>
        <v>W23</v>
      </c>
      <c r="C146" s="4" t="str">
        <f>VLOOKUP(A146,Totaal!$A$2:$H$1359,3,FALSE)</f>
        <v>REC</v>
      </c>
      <c r="D146" s="8">
        <f>VLOOKUP(A146,Totaal!$A$2:$H$1359,4,FALSE)</f>
        <v>43519</v>
      </c>
      <c r="E146" s="9">
        <f>VLOOKUP(A146,Totaal!$A$2:$H$1359,5,FALSE)</f>
        <v>0.88541666666666663</v>
      </c>
      <c r="F146" s="4" t="str">
        <f>VLOOKUP(A146,Totaal!$A$2:$H$1359,6,FALSE)</f>
        <v>Bulldogs Liège</v>
      </c>
      <c r="G146" s="4" t="str">
        <f>VLOOKUP(A146,Totaal!$A$2:$H$1359,7,FALSE)</f>
        <v>Mighty Penguins</v>
      </c>
      <c r="H146" s="4" t="str">
        <f>VLOOKUP(A146,Totaal!$A$2:$H$1359,8,FALSE)</f>
        <v>Luik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4">
        <v>1114</v>
      </c>
      <c r="B147" s="4" t="str">
        <f>VLOOKUP(A147,Totaal!$A$2:$H$1359,2,FALSE)</f>
        <v>W23</v>
      </c>
      <c r="C147" s="4" t="str">
        <f>VLOOKUP(A147,Totaal!$A$2:$H$1359,3,FALSE)</f>
        <v>REC</v>
      </c>
      <c r="D147" s="8">
        <f>VLOOKUP(A147,Totaal!$A$2:$H$1359,4,FALSE)</f>
        <v>43520</v>
      </c>
      <c r="E147" s="9">
        <f>VLOOKUP(A147,Totaal!$A$2:$H$1359,5,FALSE)</f>
        <v>0.75</v>
      </c>
      <c r="F147" s="4" t="str">
        <f>VLOOKUP(A147,Totaal!$A$2:$H$1359,6,FALSE)</f>
        <v>Bulldogs Liège Ladies</v>
      </c>
      <c r="G147" s="4" t="str">
        <f>VLOOKUP(A147,Totaal!$A$2:$H$1359,7,FALSE)</f>
        <v>Liedekerke Lions Yellow</v>
      </c>
      <c r="H147" s="4" t="str">
        <f>VLOOKUP(A147,Totaal!$A$2:$H$1359,8,FALSE)</f>
        <v>Luik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4">
        <v>1206</v>
      </c>
      <c r="B148" s="4" t="str">
        <f>VLOOKUP(A148,Totaal!$A$2:$H$1359,2,FALSE)</f>
        <v>W24</v>
      </c>
      <c r="C148" s="4" t="str">
        <f>VLOOKUP(A148,Totaal!$A$2:$H$1359,3,FALSE)</f>
        <v>REC</v>
      </c>
      <c r="D148" s="8">
        <f>VLOOKUP(A148,Totaal!$A$2:$H$1359,4,FALSE)</f>
        <v>43526</v>
      </c>
      <c r="E148" s="9">
        <f>VLOOKUP(A148,Totaal!$A$2:$H$1359,5,FALSE)</f>
        <v>0.45833333333333331</v>
      </c>
      <c r="F148" s="4" t="str">
        <f>VLOOKUP(A148,Totaal!$A$2:$H$1359,6,FALSE)</f>
        <v>Hitmen Heist</v>
      </c>
      <c r="G148" s="4" t="str">
        <f>VLOOKUP(A148,Totaal!$A$2:$H$1359,7,FALSE)</f>
        <v>Bulldogs Liège</v>
      </c>
      <c r="H148" s="4" t="str">
        <f>VLOOKUP(A148,Totaal!$A$2:$H$1359,8,FALSE)</f>
        <v>Heist</v>
      </c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4">
        <v>920</v>
      </c>
      <c r="B149" s="4" t="str">
        <f>VLOOKUP(A149,Totaal!$A$2:$H$1359,2,FALSE)</f>
        <v>W24</v>
      </c>
      <c r="C149" s="4" t="str">
        <f>VLOOKUP(A149,Totaal!$A$2:$H$1359,3,FALSE)</f>
        <v>U14</v>
      </c>
      <c r="D149" s="8">
        <f>VLOOKUP(A149,Totaal!$A$2:$H$1359,4,FALSE)</f>
        <v>43527</v>
      </c>
      <c r="E149" s="9">
        <f>VLOOKUP(A149,Totaal!$A$2:$H$1359,5,FALSE)</f>
        <v>0.52083333333333337</v>
      </c>
      <c r="F149" s="4" t="str">
        <f>VLOOKUP(A149,Totaal!$A$2:$H$1359,6,FALSE)</f>
        <v>Antwerp Phantoms</v>
      </c>
      <c r="G149" s="4" t="str">
        <f>VLOOKUP(A149,Totaal!$A$2:$H$1359,7,FALSE)</f>
        <v>Bulldogs Liège</v>
      </c>
      <c r="H149" s="4" t="str">
        <f>VLOOKUP(A149,Totaal!$A$2:$H$1359,8,FALSE)</f>
        <v>Antwerpen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4">
        <v>917</v>
      </c>
      <c r="B150" s="4" t="str">
        <f>VLOOKUP(A150,Totaal!$A$2:$H$1359,2,FALSE)</f>
        <v>W25</v>
      </c>
      <c r="C150" s="4" t="str">
        <f>VLOOKUP(A150,Totaal!$A$2:$H$1359,3,FALSE)</f>
        <v>U14</v>
      </c>
      <c r="D150" s="8">
        <f>VLOOKUP(A150,Totaal!$A$2:$H$1359,4,FALSE)</f>
        <v>43533</v>
      </c>
      <c r="E150" s="9">
        <f>VLOOKUP(A150,Totaal!$A$2:$H$1359,5,FALSE)</f>
        <v>0.375</v>
      </c>
      <c r="F150" s="4" t="str">
        <f>VLOOKUP(A150,Totaal!$A$2:$H$1359,6,FALSE)</f>
        <v>Bulldogs Liège</v>
      </c>
      <c r="G150" s="4" t="str">
        <f>VLOOKUP(A150,Totaal!$A$2:$H$1359,7,FALSE)</f>
        <v>Chiefs Leuven B</v>
      </c>
      <c r="H150" s="4" t="str">
        <f>VLOOKUP(A150,Totaal!$A$2:$H$1359,8,FALSE)</f>
        <v>Luik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4">
        <v>571</v>
      </c>
      <c r="B151" s="4" t="str">
        <f>VLOOKUP(A151,Totaal!$A$2:$H$1359,2,FALSE)</f>
        <v>W25</v>
      </c>
      <c r="C151" s="4" t="str">
        <f>VLOOKUP(A151,Totaal!$A$2:$H$1359,3,FALSE)</f>
        <v>U19</v>
      </c>
      <c r="D151" s="8">
        <f>VLOOKUP(A151,Totaal!$A$2:$H$1359,4,FALSE)</f>
        <v>43533</v>
      </c>
      <c r="E151" s="9">
        <f>VLOOKUP(A151,Totaal!$A$2:$H$1359,5,FALSE)</f>
        <v>0.73263888888888884</v>
      </c>
      <c r="F151" s="4" t="str">
        <f>VLOOKUP(A151,Totaal!$A$2:$H$1359,6,FALSE)</f>
        <v>Chiefs Leuven</v>
      </c>
      <c r="G151" s="4" t="str">
        <f>VLOOKUP(A151,Totaal!$A$2:$H$1359,7,FALSE)</f>
        <v>Bulldogs Liège</v>
      </c>
      <c r="H151" s="4" t="str">
        <f>VLOOKUP(A151,Totaal!$A$2:$H$1359,8,FALSE)</f>
        <v>Leuven</v>
      </c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4">
        <v>1103</v>
      </c>
      <c r="B152" s="4" t="str">
        <f>VLOOKUP(A152,Totaal!$A$2:$H$1359,2,FALSE)</f>
        <v>W25</v>
      </c>
      <c r="C152" s="4" t="str">
        <f>VLOOKUP(A152,Totaal!$A$2:$H$1359,3,FALSE)</f>
        <v>REC</v>
      </c>
      <c r="D152" s="8">
        <f>VLOOKUP(A152,Totaal!$A$2:$H$1359,4,FALSE)</f>
        <v>43533</v>
      </c>
      <c r="E152" s="9">
        <f>VLOOKUP(A152,Totaal!$A$2:$H$1359,5,FALSE)</f>
        <v>0.88541666666666663</v>
      </c>
      <c r="F152" s="4" t="str">
        <f>VLOOKUP(A152,Totaal!$A$2:$H$1359,6,FALSE)</f>
        <v>Bulldogs Liège</v>
      </c>
      <c r="G152" s="4" t="str">
        <f>VLOOKUP(A152,Totaal!$A$2:$H$1359,7,FALSE)</f>
        <v>Charleroi Red Roosters</v>
      </c>
      <c r="H152" s="4" t="str">
        <f>VLOOKUP(A152,Totaal!$A$2:$H$1359,8,FALSE)</f>
        <v>Luik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4">
        <v>1112</v>
      </c>
      <c r="B153" s="4" t="str">
        <f>VLOOKUP(A153,Totaal!$A$2:$H$1359,2,FALSE)</f>
        <v>W25</v>
      </c>
      <c r="C153" s="4" t="str">
        <f>VLOOKUP(A153,Totaal!$A$2:$H$1359,3,FALSE)</f>
        <v>REC</v>
      </c>
      <c r="D153" s="8">
        <f>VLOOKUP(A153,Totaal!$A$2:$H$1359,4,FALSE)</f>
        <v>43534</v>
      </c>
      <c r="E153" s="9">
        <f>VLOOKUP(A153,Totaal!$A$2:$H$1359,5,FALSE)</f>
        <v>0.75</v>
      </c>
      <c r="F153" s="4" t="str">
        <f>VLOOKUP(A153,Totaal!$A$2:$H$1359,6,FALSE)</f>
        <v>Bulldogs Liège Ladies</v>
      </c>
      <c r="G153" s="4" t="str">
        <f>VLOOKUP(A153,Totaal!$A$2:$H$1359,7,FALSE)</f>
        <v>Liedekerke Lions Blue</v>
      </c>
      <c r="H153" s="4" t="str">
        <f>VLOOKUP(A153,Totaal!$A$2:$H$1359,8,FALSE)</f>
        <v>Luik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4">
        <v>911</v>
      </c>
      <c r="B154" s="4" t="str">
        <f>VLOOKUP(A154,Totaal!$A$2:$H$1359,2,FALSE)</f>
        <v>W26</v>
      </c>
      <c r="C154" s="4" t="str">
        <f>VLOOKUP(A154,Totaal!$A$2:$H$1359,3,FALSE)</f>
        <v>U14</v>
      </c>
      <c r="D154" s="8">
        <f>VLOOKUP(A154,Totaal!$A$2:$H$1359,4,FALSE)</f>
        <v>43540</v>
      </c>
      <c r="E154" s="9">
        <f>VLOOKUP(A154,Totaal!$A$2:$H$1359,5,FALSE)</f>
        <v>0.375</v>
      </c>
      <c r="F154" s="4" t="str">
        <f>VLOOKUP(A154,Totaal!$A$2:$H$1359,6,FALSE)</f>
        <v>Bulldogs Liège</v>
      </c>
      <c r="G154" s="4" t="str">
        <f>VLOOKUP(A154,Totaal!$A$2:$H$1359,7,FALSE)</f>
        <v>Chiefs Leuven A</v>
      </c>
      <c r="H154" s="4" t="str">
        <f>VLOOKUP(A154,Totaal!$A$2:$H$1359,8,FALSE)</f>
        <v>Luik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4">
        <v>426</v>
      </c>
      <c r="B155" s="4" t="str">
        <f>VLOOKUP(A155,Totaal!$A$2:$H$1359,2,FALSE)</f>
        <v>W26</v>
      </c>
      <c r="C155" s="4" t="str">
        <f>VLOOKUP(A155,Totaal!$A$2:$H$1359,3,FALSE)</f>
        <v>D1</v>
      </c>
      <c r="D155" s="8">
        <f>VLOOKUP(A155,Totaal!$A$2:$H$1359,4,FALSE)</f>
        <v>43540</v>
      </c>
      <c r="E155" s="9">
        <f>VLOOKUP(A155,Totaal!$A$2:$H$1359,5,FALSE)</f>
        <v>0.88541666666666663</v>
      </c>
      <c r="F155" s="4" t="str">
        <f>VLOOKUP(A155,Totaal!$A$2:$H$1359,6,FALSE)</f>
        <v>Bulldogs Liège</v>
      </c>
      <c r="G155" s="4" t="str">
        <f>VLOOKUP(A155,Totaal!$A$2:$H$1359,7,FALSE)</f>
        <v>Charleroi Red Roosters</v>
      </c>
      <c r="H155" s="4" t="str">
        <f>VLOOKUP(A155,Totaal!$A$2:$H$1359,8,FALSE)</f>
        <v>Luik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4">
        <v>878</v>
      </c>
      <c r="B156" s="4" t="str">
        <f>VLOOKUP(A156,Totaal!$A$2:$H$1359,2,FALSE)</f>
        <v>W26</v>
      </c>
      <c r="C156" s="4" t="str">
        <f>VLOOKUP(A156,Totaal!$A$2:$H$1359,3,FALSE)</f>
        <v>U16</v>
      </c>
      <c r="D156" s="8">
        <f>VLOOKUP(A156,Totaal!$A$2:$H$1359,4,FALSE)</f>
        <v>43541</v>
      </c>
      <c r="E156" s="9">
        <f>VLOOKUP(A156,Totaal!$A$2:$H$1359,5,FALSE)</f>
        <v>0.8125</v>
      </c>
      <c r="F156" s="4" t="str">
        <f>VLOOKUP(A156,Totaal!$A$2:$H$1359,6,FALSE)</f>
        <v>Charleroi Red Roosters</v>
      </c>
      <c r="G156" s="4" t="str">
        <f>VLOOKUP(A156,Totaal!$A$2:$H$1359,7,FALSE)</f>
        <v>Bulldogs LIège</v>
      </c>
      <c r="H156" s="4" t="str">
        <f>VLOOKUP(A156,Totaal!$A$2:$H$1359,8,FALSE)</f>
        <v>Charleroi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4">
        <v>551</v>
      </c>
      <c r="B157" s="4" t="str">
        <f>VLOOKUP(A157,Totaal!$A$2:$H$1359,2,FALSE)</f>
        <v>W26</v>
      </c>
      <c r="C157" s="4" t="str">
        <f>VLOOKUP(A157,Totaal!$A$2:$H$1359,3,FALSE)</f>
        <v>U19</v>
      </c>
      <c r="D157" s="8">
        <f>VLOOKUP(A157,Totaal!$A$2:$H$1359,4,FALSE)</f>
        <v>43541</v>
      </c>
      <c r="E157" s="9">
        <f>VLOOKUP(A157,Totaal!$A$2:$H$1359,5,FALSE)</f>
        <v>0.84375</v>
      </c>
      <c r="F157" s="4" t="str">
        <f>VLOOKUP(A157,Totaal!$A$2:$H$1359,6,FALSE)</f>
        <v>Bulldogs Liège</v>
      </c>
      <c r="G157" s="4" t="str">
        <f>VLOOKUP(A157,Totaal!$A$2:$H$1359,7,FALSE)</f>
        <v>Antwerp Phantoms</v>
      </c>
      <c r="H157" s="4" t="str">
        <f>VLOOKUP(A157,Totaal!$A$2:$H$1359,8,FALSE)</f>
        <v>Luik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4">
        <v>1152</v>
      </c>
      <c r="B158" s="4" t="str">
        <f>VLOOKUP(A158,Totaal!$A$2:$H$1359,2,FALSE)</f>
        <v>W26</v>
      </c>
      <c r="C158" s="4" t="str">
        <f>VLOOKUP(A158,Totaal!$A$2:$H$1359,3,FALSE)</f>
        <v>REC</v>
      </c>
      <c r="D158" s="8">
        <f>VLOOKUP(A158,Totaal!$A$2:$H$1359,4,FALSE)</f>
        <v>43541</v>
      </c>
      <c r="E158" s="9">
        <f>VLOOKUP(A158,Totaal!$A$2:$H$1359,5,FALSE)</f>
        <v>0.80208333333333337</v>
      </c>
      <c r="F158" s="4" t="str">
        <f>VLOOKUP(A158,Totaal!$A$2:$H$1359,6,FALSE)</f>
        <v>Liedekerke Lions Blue</v>
      </c>
      <c r="G158" s="4" t="str">
        <f>VLOOKUP(A158,Totaal!$A$2:$H$1359,7,FALSE)</f>
        <v>Bulldogs Liège</v>
      </c>
      <c r="H158" s="4" t="str">
        <f>VLOOKUP(A158,Totaal!$A$2:$H$1359,8,FALSE)</f>
        <v>Liedekerke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4">
        <v>973</v>
      </c>
      <c r="B159" s="4" t="str">
        <f>VLOOKUP(A159,Totaal!$A$2:$H$1359,2,FALSE)</f>
        <v>W27</v>
      </c>
      <c r="C159" s="4" t="str">
        <f>VLOOKUP(A159,Totaal!$A$2:$H$1359,3,FALSE)</f>
        <v>U14</v>
      </c>
      <c r="D159" s="8">
        <f>VLOOKUP(A159,Totaal!$A$2:$H$1359,4,FALSE)</f>
        <v>43547</v>
      </c>
      <c r="E159" s="9">
        <f>VLOOKUP(A159,Totaal!$A$2:$H$1359,5,FALSE)</f>
        <v>0.72916666666666663</v>
      </c>
      <c r="F159" s="4" t="str">
        <f>VLOOKUP(A159,Totaal!$A$2:$H$1359,6,FALSE)</f>
        <v>The Jets Gullegem</v>
      </c>
      <c r="G159" s="4" t="str">
        <f>VLOOKUP(A159,Totaal!$A$2:$H$1359,7,FALSE)</f>
        <v>Bulldogs Liège</v>
      </c>
      <c r="H159" s="4" t="str">
        <f>VLOOKUP(A159,Totaal!$A$2:$H$1359,8,FALSE)</f>
        <v>Gullegem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4">
        <v>876</v>
      </c>
      <c r="B160" s="4" t="str">
        <f>VLOOKUP(A160,Totaal!$A$2:$H$1359,2,FALSE)</f>
        <v>W27</v>
      </c>
      <c r="C160" s="4" t="str">
        <f>VLOOKUP(A160,Totaal!$A$2:$H$1359,3,FALSE)</f>
        <v>U16</v>
      </c>
      <c r="D160" s="8">
        <f>VLOOKUP(A160,Totaal!$A$2:$H$1359,4,FALSE)</f>
        <v>43547</v>
      </c>
      <c r="E160" s="9">
        <f>VLOOKUP(A160,Totaal!$A$2:$H$1359,5,FALSE)</f>
        <v>0.47916666666666669</v>
      </c>
      <c r="F160" s="4" t="str">
        <f>VLOOKUP(A160,Totaal!$A$2:$H$1359,6,FALSE)</f>
        <v>Chiefs Leuven</v>
      </c>
      <c r="G160" s="4" t="str">
        <f>VLOOKUP(A160,Totaal!$A$2:$H$1359,7,FALSE)</f>
        <v>Bulldogs LIège</v>
      </c>
      <c r="H160" s="4" t="str">
        <f>VLOOKUP(A160,Totaal!$A$2:$H$1359,8,FALSE)</f>
        <v>Leuven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4">
        <v>1011</v>
      </c>
      <c r="B161" s="4" t="str">
        <f>VLOOKUP(A161,Totaal!$A$2:$H$1359,2,FALSE)</f>
        <v>W27</v>
      </c>
      <c r="C161" s="4" t="str">
        <f>VLOOKUP(A161,Totaal!$A$2:$H$1359,3,FALSE)</f>
        <v>U12</v>
      </c>
      <c r="D161" s="8">
        <f>VLOOKUP(A161,Totaal!$A$2:$H$1359,4,FALSE)</f>
        <v>43547</v>
      </c>
      <c r="E161" s="9">
        <f>VLOOKUP(A161,Totaal!$A$2:$H$1359,5,FALSE)</f>
        <v>0.375</v>
      </c>
      <c r="F161" s="4" t="str">
        <f>VLOOKUP(A161,Totaal!$A$2:$H$1359,6,FALSE)</f>
        <v>Bulldogs Liège</v>
      </c>
      <c r="G161" s="4" t="str">
        <f>VLOOKUP(A161,Totaal!$A$2:$H$1359,7,FALSE)</f>
        <v>Antwerp Phantoms</v>
      </c>
      <c r="H161" s="4" t="str">
        <f>VLOOKUP(A161,Totaal!$A$2:$H$1359,8,FALSE)</f>
        <v>Luik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4">
        <v>1108</v>
      </c>
      <c r="B162" s="4" t="str">
        <f>VLOOKUP(A162,Totaal!$A$2:$H$1359,2,FALSE)</f>
        <v>W27</v>
      </c>
      <c r="C162" s="4" t="str">
        <f>VLOOKUP(A162,Totaal!$A$2:$H$1359,3,FALSE)</f>
        <v>REC</v>
      </c>
      <c r="D162" s="8">
        <f>VLOOKUP(A162,Totaal!$A$2:$H$1359,4,FALSE)</f>
        <v>43547</v>
      </c>
      <c r="E162" s="9">
        <f>VLOOKUP(A162,Totaal!$A$2:$H$1359,5,FALSE)</f>
        <v>0.88541666666666663</v>
      </c>
      <c r="F162" s="4" t="str">
        <f>VLOOKUP(A162,Totaal!$A$2:$H$1359,6,FALSE)</f>
        <v>Bulldogs Liège</v>
      </c>
      <c r="G162" s="4" t="str">
        <f>VLOOKUP(A162,Totaal!$A$2:$H$1359,7,FALSE)</f>
        <v>Liedekerke Lions Blue</v>
      </c>
      <c r="H162" s="4" t="str">
        <f>VLOOKUP(A162,Totaal!$A$2:$H$1359,8,FALSE)</f>
        <v>Luik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4">
        <v>1214</v>
      </c>
      <c r="B163" s="4" t="str">
        <f>VLOOKUP(A163,Totaal!$A$2:$H$1359,2,FALSE)</f>
        <v>W27</v>
      </c>
      <c r="C163" s="4" t="str">
        <f>VLOOKUP(A163,Totaal!$A$2:$H$1359,3,FALSE)</f>
        <v>REC</v>
      </c>
      <c r="D163" s="8">
        <f>VLOOKUP(A163,Totaal!$A$2:$H$1359,4,FALSE)</f>
        <v>43548</v>
      </c>
      <c r="E163" s="9">
        <f>VLOOKUP(A163,Totaal!$A$2:$H$1359,5,FALSE)</f>
        <v>0.85416666666666663</v>
      </c>
      <c r="F163" s="4" t="str">
        <f>VLOOKUP(A163,Totaal!$A$2:$H$1359,6,FALSE)</f>
        <v>Antwerp Phantoms Ice Holes</v>
      </c>
      <c r="G163" s="4" t="str">
        <f>VLOOKUP(A163,Totaal!$A$2:$H$1359,7,FALSE)</f>
        <v>Bulldogs Liège Ladies</v>
      </c>
      <c r="H163" s="4" t="str">
        <f>VLOOKUP(A163,Totaal!$A$2:$H$1359,8,FALSE)</f>
        <v>Antwerpen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4">
        <v>1214</v>
      </c>
      <c r="B164" s="4" t="str">
        <f>VLOOKUP(A164,Totaal!$A$2:$H$1359,2,FALSE)</f>
        <v>W27</v>
      </c>
      <c r="C164" s="4" t="str">
        <f>VLOOKUP(A164,Totaal!$A$2:$H$1359,3,FALSE)</f>
        <v>REC</v>
      </c>
      <c r="D164" s="8">
        <f>VLOOKUP(A164,Totaal!$A$2:$H$1359,4,FALSE)</f>
        <v>43548</v>
      </c>
      <c r="E164" s="9">
        <f>VLOOKUP(A164,Totaal!$A$2:$H$1359,5,FALSE)</f>
        <v>0.85416666666666663</v>
      </c>
      <c r="F164" s="4" t="str">
        <f>VLOOKUP(A164,Totaal!$A$2:$H$1359,6,FALSE)</f>
        <v>Antwerp Phantoms Ice Holes</v>
      </c>
      <c r="G164" s="4" t="str">
        <f>VLOOKUP(A164,Totaal!$A$2:$H$1359,7,FALSE)</f>
        <v>Bulldogs Liège Ladies</v>
      </c>
      <c r="H164" s="4" t="str">
        <f>VLOOKUP(A164,Totaal!$A$2:$H$1359,8,FALSE)</f>
        <v>Antwerpen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4">
        <v>1178</v>
      </c>
      <c r="B165" s="4" t="str">
        <f>VLOOKUP(A165,Totaal!$A$2:$H$1359,2,FALSE)</f>
        <v>W28</v>
      </c>
      <c r="C165" s="4" t="str">
        <f>VLOOKUP(A165,Totaal!$A$2:$H$1359,3,FALSE)</f>
        <v>REC</v>
      </c>
      <c r="D165" s="8">
        <f>VLOOKUP(A165,Totaal!$A$2:$H$1359,4,FALSE)</f>
        <v>43554</v>
      </c>
      <c r="E165" s="9">
        <f>VLOOKUP(A165,Totaal!$A$2:$H$1359,5,FALSE)</f>
        <v>0.8125</v>
      </c>
      <c r="F165" s="4" t="str">
        <f>VLOOKUP(A165,Totaal!$A$2:$H$1359,6,FALSE)</f>
        <v>Charleroi Red Roosters</v>
      </c>
      <c r="G165" s="4" t="str">
        <f>VLOOKUP(A165,Totaal!$A$2:$H$1359,7,FALSE)</f>
        <v>Bulldogs Liège Ladies</v>
      </c>
      <c r="H165" s="4" t="str">
        <f>VLOOKUP(A165,Totaal!$A$2:$H$1359,8,FALSE)</f>
        <v>Charleroi</v>
      </c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4">
        <v>1106</v>
      </c>
      <c r="B166" s="4" t="str">
        <f>VLOOKUP(A166,Totaal!$A$2:$H$1359,2,FALSE)</f>
        <v>W28</v>
      </c>
      <c r="C166" s="4" t="str">
        <f>VLOOKUP(A166,Totaal!$A$2:$H$1359,3,FALSE)</f>
        <v>REC</v>
      </c>
      <c r="D166" s="8">
        <f>VLOOKUP(A166,Totaal!$A$2:$H$1359,4,FALSE)</f>
        <v>43554</v>
      </c>
      <c r="E166" s="9">
        <f>VLOOKUP(A166,Totaal!$A$2:$H$1359,5,FALSE)</f>
        <v>0.88541666666666663</v>
      </c>
      <c r="F166" s="4" t="str">
        <f>VLOOKUP(A166,Totaal!$A$2:$H$1359,6,FALSE)</f>
        <v>Bulldogs Liège</v>
      </c>
      <c r="G166" s="4" t="str">
        <f>VLOOKUP(A166,Totaal!$A$2:$H$1359,7,FALSE)</f>
        <v>Coldplay Sharks</v>
      </c>
      <c r="H166" s="4" t="str">
        <f>VLOOKUP(A166,Totaal!$A$2:$H$1359,8,FALSE)</f>
        <v>Luik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4">
        <v>1074</v>
      </c>
      <c r="B167" s="4" t="str">
        <f>VLOOKUP(A167,Totaal!$A$2:$H$1359,2,FALSE)</f>
        <v>W29</v>
      </c>
      <c r="C167" s="4" t="str">
        <f>VLOOKUP(A167,Totaal!$A$2:$H$1359,3,FALSE)</f>
        <v>U12</v>
      </c>
      <c r="D167" s="8">
        <f>VLOOKUP(A167,Totaal!$A$2:$H$1359,4,FALSE)</f>
        <v>43561</v>
      </c>
      <c r="E167" s="9">
        <f>VLOOKUP(A167,Totaal!$A$2:$H$1359,5,FALSE)</f>
        <v>0.72916666666666663</v>
      </c>
      <c r="F167" s="4" t="str">
        <f>VLOOKUP(A167,Totaal!$A$2:$H$1359,6,FALSE)</f>
        <v>The Jets Gullegem</v>
      </c>
      <c r="G167" s="4" t="str">
        <f>VLOOKUP(A167,Totaal!$A$2:$H$1359,7,FALSE)</f>
        <v>Bulldogs Liège</v>
      </c>
      <c r="H167" s="4" t="str">
        <f>VLOOKUP(A167,Totaal!$A$2:$H$1359,8,FALSE)</f>
        <v>Gullegem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4">
        <v>453</v>
      </c>
      <c r="B168" s="4" t="str">
        <f>VLOOKUP(A168,Totaal!$A$2:$H$1359,2,FALSE)</f>
        <v>W29</v>
      </c>
      <c r="C168" s="4" t="str">
        <f>VLOOKUP(A168,Totaal!$A$2:$H$1359,3,FALSE)</f>
        <v>D1</v>
      </c>
      <c r="D168" s="8">
        <f>VLOOKUP(A168,Totaal!$A$2:$H$1359,4,FALSE)</f>
        <v>43561</v>
      </c>
      <c r="E168" s="9">
        <f>VLOOKUP(A168,Totaal!$A$2:$H$1359,5,FALSE)</f>
        <v>0.86458333333333337</v>
      </c>
      <c r="F168" s="4" t="str">
        <f>VLOOKUP(A168,Totaal!$A$2:$H$1359,6,FALSE)</f>
        <v>Coldplay Sharks</v>
      </c>
      <c r="G168" s="4" t="str">
        <f>VLOOKUP(A168,Totaal!$A$2:$H$1359,7,FALSE)</f>
        <v>Bulldogs Liège</v>
      </c>
      <c r="H168" s="4" t="str">
        <f>VLOOKUP(A168,Totaal!$A$2:$H$1359,8,FALSE)</f>
        <v>Mechelen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4">
        <v>559</v>
      </c>
      <c r="B169" s="4" t="str">
        <f>VLOOKUP(A169,Totaal!$A$2:$H$1359,2,FALSE)</f>
        <v>W29</v>
      </c>
      <c r="C169" s="4" t="str">
        <f>VLOOKUP(A169,Totaal!$A$2:$H$1359,3,FALSE)</f>
        <v>U19</v>
      </c>
      <c r="D169" s="8">
        <f>VLOOKUP(A169,Totaal!$A$2:$H$1359,4,FALSE)</f>
        <v>43562</v>
      </c>
      <c r="E169" s="9">
        <f>VLOOKUP(A169,Totaal!$A$2:$H$1359,5,FALSE)</f>
        <v>0.84375</v>
      </c>
      <c r="F169" s="4" t="str">
        <f>VLOOKUP(A169,Totaal!$A$2:$H$1359,6,FALSE)</f>
        <v>Bulldogs Liège</v>
      </c>
      <c r="G169" s="4" t="str">
        <f>VLOOKUP(A169,Totaal!$A$2:$H$1359,7,FALSE)</f>
        <v>The Jets Gullegem</v>
      </c>
      <c r="H169" s="4" t="str">
        <f>VLOOKUP(A169,Totaal!$A$2:$H$1359,8,FALSE)</f>
        <v>Luik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4">
        <v>1213</v>
      </c>
      <c r="B170" s="4" t="str">
        <f>VLOOKUP(A170,Totaal!$A$2:$H$1359,2,FALSE)</f>
        <v>W29</v>
      </c>
      <c r="C170" s="4" t="str">
        <f>VLOOKUP(A170,Totaal!$A$2:$H$1359,3,FALSE)</f>
        <v>REC</v>
      </c>
      <c r="D170" s="8">
        <f>VLOOKUP(A170,Totaal!$A$2:$H$1359,4,FALSE)</f>
        <v>43562</v>
      </c>
      <c r="E170" s="9">
        <f>VLOOKUP(A170,Totaal!$A$2:$H$1359,5,FALSE)</f>
        <v>0.52083333333333337</v>
      </c>
      <c r="F170" s="4" t="str">
        <f>VLOOKUP(A170,Totaal!$A$2:$H$1359,6,FALSE)</f>
        <v>Antwerp Phantoms Ice Holes</v>
      </c>
      <c r="G170" s="4" t="str">
        <f>VLOOKUP(A170,Totaal!$A$2:$H$1359,7,FALSE)</f>
        <v>Bulldogs Liège</v>
      </c>
      <c r="H170" s="4" t="str">
        <f>VLOOKUP(A170,Totaal!$A$2:$H$1359,8,FALSE)</f>
        <v>Antwerpen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4">
        <v>1213</v>
      </c>
      <c r="B171" s="4" t="str">
        <f>VLOOKUP(A171,Totaal!$A$2:$H$1359,2,FALSE)</f>
        <v>W29</v>
      </c>
      <c r="C171" s="4" t="str">
        <f>VLOOKUP(A171,Totaal!$A$2:$H$1359,3,FALSE)</f>
        <v>REC</v>
      </c>
      <c r="D171" s="8">
        <f>VLOOKUP(A171,Totaal!$A$2:$H$1359,4,FALSE)</f>
        <v>43562</v>
      </c>
      <c r="E171" s="9">
        <f>VLOOKUP(A171,Totaal!$A$2:$H$1359,5,FALSE)</f>
        <v>0.52083333333333337</v>
      </c>
      <c r="F171" s="4" t="str">
        <f>VLOOKUP(A171,Totaal!$A$2:$H$1359,6,FALSE)</f>
        <v>Antwerp Phantoms Ice Holes</v>
      </c>
      <c r="G171" s="4" t="str">
        <f>VLOOKUP(A171,Totaal!$A$2:$H$1359,7,FALSE)</f>
        <v>Bulldogs Liège</v>
      </c>
      <c r="H171" s="4" t="str">
        <f>VLOOKUP(A171,Totaal!$A$2:$H$1359,8,FALSE)</f>
        <v>Antwerpen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4">
        <v>1195</v>
      </c>
      <c r="B172" s="4" t="str">
        <f>VLOOKUP(A172,Totaal!$A$2:$H$1359,2,FALSE)</f>
        <v>W29</v>
      </c>
      <c r="C172" s="4" t="str">
        <f>VLOOKUP(A172,Totaal!$A$2:$H$1359,3,FALSE)</f>
        <v>REC</v>
      </c>
      <c r="D172" s="8">
        <f>VLOOKUP(A172,Totaal!$A$2:$H$1359,4,FALSE)</f>
        <v>43562</v>
      </c>
      <c r="E172" s="9">
        <f>VLOOKUP(A172,Totaal!$A$2:$H$1359,5,FALSE)</f>
        <v>0.82638888888888884</v>
      </c>
      <c r="F172" s="4" t="str">
        <f>VLOOKUP(A172,Totaal!$A$2:$H$1359,6,FALSE)</f>
        <v>Brussels Trouts</v>
      </c>
      <c r="G172" s="4" t="str">
        <f>VLOOKUP(A172,Totaal!$A$2:$H$1359,7,FALSE)</f>
        <v>Bulldogs Liège Ladies</v>
      </c>
      <c r="H172" s="4" t="str">
        <f>VLOOKUP(A172,Totaal!$A$2:$H$1359,8,FALSE)</f>
        <v>Leuven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autoFilter ref="A1:H172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227</v>
      </c>
      <c r="B2" s="4" t="str">
        <f>VLOOKUP(A2,Totaal!$A$2:$H$1359,2,FALSE)</f>
        <v>W01</v>
      </c>
      <c r="C2" s="4" t="str">
        <f>VLOOKUP(A2,Totaal!$A$2:$H$1359,3,FALSE)</f>
        <v>BVB</v>
      </c>
      <c r="D2" s="8">
        <f>VLOOKUP(A2,Totaal!$A$2:$H$1359,4,FALSE)</f>
        <v>43365</v>
      </c>
      <c r="E2" s="9">
        <f>VLOOKUP(A2,Totaal!$A$2:$H$1359,5,FALSE)</f>
        <v>0.85416666666666663</v>
      </c>
      <c r="F2" s="4" t="str">
        <f>VLOOKUP(A2,Totaal!$A$2:$H$1359,6,FALSE)</f>
        <v>Antwerp Phantoms</v>
      </c>
      <c r="G2" s="4" t="str">
        <f>VLOOKUP(A2,Totaal!$A$2:$H$1359,7,FALSE)</f>
        <v>Mechelen Golden Sharks</v>
      </c>
      <c r="H2" s="4" t="str">
        <f>VLOOKUP(A2,Totaal!$A$2:$H$1359,8,FALSE)</f>
        <v>Antwerpen</v>
      </c>
      <c r="I2" s="2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217</v>
      </c>
      <c r="B3" s="4" t="str">
        <f>VLOOKUP(A3,Totaal!$A$2:$H$1359,2,FALSE)</f>
        <v>W01</v>
      </c>
      <c r="C3" s="4" t="str">
        <f>VLOOKUP(A3,Totaal!$A$2:$H$1359,3,FALSE)</f>
        <v>BVB</v>
      </c>
      <c r="D3" s="8">
        <f>VLOOKUP(A3,Totaal!$A$2:$H$1359,4,FALSE)</f>
        <v>43366</v>
      </c>
      <c r="E3" s="9">
        <f>VLOOKUP(A3,Totaal!$A$2:$H$1359,5,FALSE)</f>
        <v>0.82291666666666663</v>
      </c>
      <c r="F3" s="4" t="str">
        <f>VLOOKUP(A3,Totaal!$A$2:$H$1359,6,FALSE)</f>
        <v>Mechelen Golden Sharks</v>
      </c>
      <c r="G3" s="4" t="str">
        <f>VLOOKUP(A3,Totaal!$A$2:$H$1359,7,FALSE)</f>
        <v>Chiefs Leuven</v>
      </c>
      <c r="H3" s="4" t="str">
        <f>VLOOKUP(A3,Totaal!$A$2:$H$1359,8,FALSE)</f>
        <v>Mechelen</v>
      </c>
      <c r="I3" s="2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226</v>
      </c>
      <c r="B4" s="4" t="str">
        <f>VLOOKUP(A4,Totaal!$A$2:$H$1359,2,FALSE)</f>
        <v>W02</v>
      </c>
      <c r="C4" s="4" t="str">
        <f>VLOOKUP(A4,Totaal!$A$2:$H$1359,3,FALSE)</f>
        <v>BVB</v>
      </c>
      <c r="D4" s="8">
        <f>VLOOKUP(A4,Totaal!$A$2:$H$1359,4,FALSE)</f>
        <v>43372</v>
      </c>
      <c r="E4" s="9">
        <f>VLOOKUP(A4,Totaal!$A$2:$H$1359,5,FALSE)</f>
        <v>0.82291666666666663</v>
      </c>
      <c r="F4" s="4" t="str">
        <f>VLOOKUP(A4,Totaal!$A$2:$H$1359,6,FALSE)</f>
        <v>Mechelen Golden Sharks</v>
      </c>
      <c r="G4" s="4" t="str">
        <f>VLOOKUP(A4,Totaal!$A$2:$H$1359,7,FALSE)</f>
        <v>Turnhout Tigers</v>
      </c>
      <c r="H4" s="4" t="str">
        <f>VLOOKUP(A4,Totaal!$A$2:$H$1359,8,FALSE)</f>
        <v>Mechelen</v>
      </c>
      <c r="I4" s="24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855</v>
      </c>
      <c r="B5" s="4" t="str">
        <f>VLOOKUP(A5,Totaal!$A$2:$H$1359,2,FALSE)</f>
        <v>W02</v>
      </c>
      <c r="C5" s="4" t="str">
        <f>VLOOKUP(A5,Totaal!$A$2:$H$1359,3,FALSE)</f>
        <v>U16</v>
      </c>
      <c r="D5" s="8">
        <f>VLOOKUP(A5,Totaal!$A$2:$H$1359,4,FALSE)</f>
        <v>43372</v>
      </c>
      <c r="E5" s="9">
        <f>VLOOKUP(A5,Totaal!$A$2:$H$1359,5,FALSE)</f>
        <v>0.69791666666666663</v>
      </c>
      <c r="F5" s="4" t="str">
        <f>VLOOKUP(A5,Totaal!$A$2:$H$1359,6,FALSE)</f>
        <v>Coldplay Sharks B</v>
      </c>
      <c r="G5" s="4" t="str">
        <f>VLOOKUP(A5,Totaal!$A$2:$H$1359,7,FALSE)</f>
        <v>Chiefs Leuven</v>
      </c>
      <c r="H5" s="4" t="str">
        <f>VLOOKUP(A5,Totaal!$A$2:$H$1359,8,FALSE)</f>
        <v>Mechelen</v>
      </c>
      <c r="I5" s="24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1051</v>
      </c>
      <c r="B6" s="4" t="str">
        <f>VLOOKUP(A6,Totaal!$A$2:$H$1359,2,FALSE)</f>
        <v>W02</v>
      </c>
      <c r="C6" s="4" t="str">
        <f>VLOOKUP(A6,Totaal!$A$2:$H$1359,3,FALSE)</f>
        <v>U12</v>
      </c>
      <c r="D6" s="8">
        <f>VLOOKUP(A6,Totaal!$A$2:$H$1359,4,FALSE)</f>
        <v>43372</v>
      </c>
      <c r="E6" s="9">
        <f>VLOOKUP(A6,Totaal!$A$2:$H$1359,5,FALSE)</f>
        <v>0.73958333333333337</v>
      </c>
      <c r="F6" s="4" t="str">
        <f>VLOOKUP(A6,Totaal!$A$2:$H$1359,6,FALSE)</f>
        <v>Liedekerke Lions</v>
      </c>
      <c r="G6" s="4" t="str">
        <f>VLOOKUP(A6,Totaal!$A$2:$H$1359,7,FALSE)</f>
        <v>Coldplay Sharks</v>
      </c>
      <c r="H6" s="4" t="str">
        <f>VLOOKUP(A6,Totaal!$A$2:$H$1359,8,FALSE)</f>
        <v>Hasselt</v>
      </c>
      <c r="I6" s="24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205</v>
      </c>
      <c r="B7" s="4" t="str">
        <f>VLOOKUP(A7,Totaal!$A$2:$H$1359,2,FALSE)</f>
        <v>W02</v>
      </c>
      <c r="C7" s="4" t="str">
        <f>VLOOKUP(A7,Totaal!$A$2:$H$1359,3,FALSE)</f>
        <v>BVB</v>
      </c>
      <c r="D7" s="8">
        <f>VLOOKUP(A7,Totaal!$A$2:$H$1359,4,FALSE)</f>
        <v>43373</v>
      </c>
      <c r="E7" s="9">
        <f>VLOOKUP(A7,Totaal!$A$2:$H$1359,5,FALSE)</f>
        <v>0.77083333333333337</v>
      </c>
      <c r="F7" s="4" t="str">
        <f>VLOOKUP(A7,Totaal!$A$2:$H$1359,6,FALSE)</f>
        <v>Bulldogs Liège</v>
      </c>
      <c r="G7" s="4" t="str">
        <f>VLOOKUP(A7,Totaal!$A$2:$H$1359,7,FALSE)</f>
        <v>Mechelen Golden Sharks</v>
      </c>
      <c r="H7" s="4" t="str">
        <f>VLOOKUP(A7,Totaal!$A$2:$H$1359,8,FALSE)</f>
        <v>Luik</v>
      </c>
      <c r="I7" s="24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943</v>
      </c>
      <c r="B8" s="4" t="str">
        <f>VLOOKUP(A8,Totaal!$A$2:$H$1359,2,FALSE)</f>
        <v>W02</v>
      </c>
      <c r="C8" s="4" t="str">
        <f>VLOOKUP(A8,Totaal!$A$2:$H$1359,3,FALSE)</f>
        <v>U14</v>
      </c>
      <c r="D8" s="8">
        <f>VLOOKUP(A8,Totaal!$A$2:$H$1359,4,FALSE)</f>
        <v>43373</v>
      </c>
      <c r="E8" s="9">
        <f>VLOOKUP(A8,Totaal!$A$2:$H$1359,5,FALSE)</f>
        <v>0.73263888888888884</v>
      </c>
      <c r="F8" s="4" t="str">
        <f>VLOOKUP(A8,Totaal!$A$2:$H$1359,6,FALSE)</f>
        <v>Chiefs Leuven B</v>
      </c>
      <c r="G8" s="4" t="str">
        <f>VLOOKUP(A8,Totaal!$A$2:$H$1359,7,FALSE)</f>
        <v>Bulldogs Liège</v>
      </c>
      <c r="H8" s="4" t="str">
        <f>VLOOKUP(A8,Totaal!$A$2:$H$1359,8,FALSE)</f>
        <v>Leuven</v>
      </c>
      <c r="I8" s="24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585</v>
      </c>
      <c r="B9" s="4" t="str">
        <f>VLOOKUP(A9,Totaal!$A$2:$H$1359,2,FALSE)</f>
        <v>W02</v>
      </c>
      <c r="C9" s="4" t="str">
        <f>VLOOKUP(A9,Totaal!$A$2:$H$1359,3,FALSE)</f>
        <v>U19</v>
      </c>
      <c r="D9" s="8">
        <f>VLOOKUP(A9,Totaal!$A$2:$H$1359,4,FALSE)</f>
        <v>43373</v>
      </c>
      <c r="E9" s="9">
        <f>VLOOKUP(A9,Totaal!$A$2:$H$1359,5,FALSE)</f>
        <v>0.69791666666666663</v>
      </c>
      <c r="F9" s="4" t="str">
        <f>VLOOKUP(A9,Totaal!$A$2:$H$1359,6,FALSE)</f>
        <v>Coldplay Sharks</v>
      </c>
      <c r="G9" s="4" t="str">
        <f>VLOOKUP(A9,Totaal!$A$2:$H$1359,7,FALSE)</f>
        <v>HYC Herentals</v>
      </c>
      <c r="H9" s="4" t="str">
        <f>VLOOKUP(A9,Totaal!$A$2:$H$1359,8,FALSE)</f>
        <v>Mechelen</v>
      </c>
      <c r="I9" s="24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1162</v>
      </c>
      <c r="B10" s="4" t="str">
        <f>VLOOKUP(A10,Totaal!$A$2:$H$1359,2,FALSE)</f>
        <v>W02</v>
      </c>
      <c r="C10" s="4" t="str">
        <f>VLOOKUP(A10,Totaal!$A$2:$H$1359,3,FALSE)</f>
        <v>REC</v>
      </c>
      <c r="D10" s="8">
        <f>VLOOKUP(A10,Totaal!$A$2:$H$1359,4,FALSE)</f>
        <v>43373</v>
      </c>
      <c r="E10" s="9">
        <f>VLOOKUP(A10,Totaal!$A$2:$H$1359,5,FALSE)</f>
        <v>0.86458333333333337</v>
      </c>
      <c r="F10" s="4" t="str">
        <f>VLOOKUP(A10,Totaal!$A$2:$H$1359,6,FALSE)</f>
        <v>Coldplay Sharks</v>
      </c>
      <c r="G10" s="4" t="str">
        <f>VLOOKUP(A10,Totaal!$A$2:$H$1359,7,FALSE)</f>
        <v>Bulldogs Liège Ladies</v>
      </c>
      <c r="H10" s="4" t="str">
        <f>VLOOKUP(A10,Totaal!$A$2:$H$1359,8,FALSE)</f>
        <v>Mechelen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604</v>
      </c>
      <c r="B11" s="4" t="str">
        <f>VLOOKUP(A11,Totaal!$A$2:$H$1359,2,FALSE)</f>
        <v>W03</v>
      </c>
      <c r="C11" s="4" t="str">
        <f>VLOOKUP(A11,Totaal!$A$2:$H$1359,3,FALSE)</f>
        <v>U19</v>
      </c>
      <c r="D11" s="8">
        <f>VLOOKUP(A11,Totaal!$A$2:$H$1359,4,FALSE)</f>
        <v>43379</v>
      </c>
      <c r="E11" s="9">
        <f>VLOOKUP(A11,Totaal!$A$2:$H$1359,5,FALSE)</f>
        <v>0.875</v>
      </c>
      <c r="F11" s="4" t="str">
        <f>VLOOKUP(A11,Totaal!$A$2:$H$1359,6,FALSE)</f>
        <v>HYC Herentals</v>
      </c>
      <c r="G11" s="4" t="str">
        <f>VLOOKUP(A11,Totaal!$A$2:$H$1359,7,FALSE)</f>
        <v>Coldplay Sharks</v>
      </c>
      <c r="H11" s="4" t="str">
        <f>VLOOKUP(A11,Totaal!$A$2:$H$1359,8,FALSE)</f>
        <v>Herentals</v>
      </c>
      <c r="I11" s="24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223</v>
      </c>
      <c r="B12" s="4" t="str">
        <f>VLOOKUP(A12,Totaal!$A$2:$H$1359,2,FALSE)</f>
        <v>W03</v>
      </c>
      <c r="C12" s="4" t="str">
        <f>VLOOKUP(A12,Totaal!$A$2:$H$1359,3,FALSE)</f>
        <v>BVB</v>
      </c>
      <c r="D12" s="8">
        <f>VLOOKUP(A12,Totaal!$A$2:$H$1359,4,FALSE)</f>
        <v>43379</v>
      </c>
      <c r="E12" s="9">
        <f>VLOOKUP(A12,Totaal!$A$2:$H$1359,5,FALSE)</f>
        <v>0.82291666666666663</v>
      </c>
      <c r="F12" s="4" t="str">
        <f>VLOOKUP(A12,Totaal!$A$2:$H$1359,6,FALSE)</f>
        <v>Mechelen Golden Sharks</v>
      </c>
      <c r="G12" s="4" t="str">
        <f>VLOOKUP(A12,Totaal!$A$2:$H$1359,7,FALSE)</f>
        <v>Era Renomar HYC Herentals</v>
      </c>
      <c r="H12" s="4" t="str">
        <f>VLOOKUP(A12,Totaal!$A$2:$H$1359,8,FALSE)</f>
        <v>Mechelen</v>
      </c>
      <c r="I12" s="24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945</v>
      </c>
      <c r="B13" s="4" t="str">
        <f>VLOOKUP(A13,Totaal!$A$2:$H$1359,2,FALSE)</f>
        <v>W03</v>
      </c>
      <c r="C13" s="4" t="str">
        <f>VLOOKUP(A13,Totaal!$A$2:$H$1359,3,FALSE)</f>
        <v>U14</v>
      </c>
      <c r="D13" s="8">
        <f>VLOOKUP(A13,Totaal!$A$2:$H$1359,4,FALSE)</f>
        <v>43380</v>
      </c>
      <c r="E13" s="9">
        <f>VLOOKUP(A13,Totaal!$A$2:$H$1359,5,FALSE)</f>
        <v>0.73263888888888884</v>
      </c>
      <c r="F13" s="4" t="str">
        <f>VLOOKUP(A13,Totaal!$A$2:$H$1359,6,FALSE)</f>
        <v>Chiefs Leuven B</v>
      </c>
      <c r="G13" s="4" t="str">
        <f>VLOOKUP(A13,Totaal!$A$2:$H$1359,7,FALSE)</f>
        <v>Antwerp Phantoms</v>
      </c>
      <c r="H13" s="4" t="str">
        <f>VLOOKUP(A13,Totaal!$A$2:$H$1359,8,FALSE)</f>
        <v>Leuven</v>
      </c>
      <c r="I13" s="24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802</v>
      </c>
      <c r="B14" s="4" t="str">
        <f>VLOOKUP(A14,Totaal!$A$2:$H$1359,2,FALSE)</f>
        <v>W03</v>
      </c>
      <c r="C14" s="4" t="str">
        <f>VLOOKUP(A14,Totaal!$A$2:$H$1359,3,FALSE)</f>
        <v>U16</v>
      </c>
      <c r="D14" s="8">
        <f>VLOOKUP(A14,Totaal!$A$2:$H$1359,4,FALSE)</f>
        <v>43380</v>
      </c>
      <c r="E14" s="9">
        <f>VLOOKUP(A14,Totaal!$A$2:$H$1359,5,FALSE)</f>
        <v>0.69791666666666663</v>
      </c>
      <c r="F14" s="4" t="str">
        <f>VLOOKUP(A14,Totaal!$A$2:$H$1359,6,FALSE)</f>
        <v>Coldplay Sharks A</v>
      </c>
      <c r="G14" s="4" t="str">
        <f>VLOOKUP(A14,Totaal!$A$2:$H$1359,7,FALSE)</f>
        <v>HYC Herentals Rood</v>
      </c>
      <c r="H14" s="4" t="str">
        <f>VLOOKUP(A14,Totaal!$A$2:$H$1359,8,FALSE)</f>
        <v>Mechelen</v>
      </c>
      <c r="I14" s="24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445</v>
      </c>
      <c r="B15" s="4" t="str">
        <f>VLOOKUP(A15,Totaal!$A$2:$H$1359,2,FALSE)</f>
        <v>W03</v>
      </c>
      <c r="C15" s="4" t="str">
        <f>VLOOKUP(A15,Totaal!$A$2:$H$1359,3,FALSE)</f>
        <v>D1</v>
      </c>
      <c r="D15" s="8">
        <f>VLOOKUP(A15,Totaal!$A$2:$H$1359,4,FALSE)</f>
        <v>43380</v>
      </c>
      <c r="E15" s="9">
        <f>VLOOKUP(A15,Totaal!$A$2:$H$1359,5,FALSE)</f>
        <v>0.8125</v>
      </c>
      <c r="F15" s="4" t="str">
        <f>VLOOKUP(A15,Totaal!$A$2:$H$1359,6,FALSE)</f>
        <v>Chiefs Leuven</v>
      </c>
      <c r="G15" s="4" t="str">
        <f>VLOOKUP(A15,Totaal!$A$2:$H$1359,7,FALSE)</f>
        <v>Coldplay Sharks</v>
      </c>
      <c r="H15" s="4" t="str">
        <f>VLOOKUP(A15,Totaal!$A$2:$H$1359,8,FALSE)</f>
        <v>Leuven</v>
      </c>
      <c r="I15" s="24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1062</v>
      </c>
      <c r="B16" s="4" t="str">
        <f>VLOOKUP(A16,Totaal!$A$2:$H$1359,2,FALSE)</f>
        <v>W03</v>
      </c>
      <c r="C16" s="4" t="str">
        <f>VLOOKUP(A16,Totaal!$A$2:$H$1359,3,FALSE)</f>
        <v>U12</v>
      </c>
      <c r="D16" s="8">
        <f>VLOOKUP(A16,Totaal!$A$2:$H$1359,4,FALSE)</f>
        <v>43380</v>
      </c>
      <c r="E16" s="9">
        <f>VLOOKUP(A16,Totaal!$A$2:$H$1359,5,FALSE)</f>
        <v>0.48958333333333331</v>
      </c>
      <c r="F16" s="4" t="str">
        <f>VLOOKUP(A16,Totaal!$A$2:$H$1359,6,FALSE)</f>
        <v>Coldplay Sharks</v>
      </c>
      <c r="G16" s="4" t="str">
        <f>VLOOKUP(A16,Totaal!$A$2:$H$1359,7,FALSE)</f>
        <v>The Jets Gullegem</v>
      </c>
      <c r="H16" s="4" t="str">
        <f>VLOOKUP(A16,Totaal!$A$2:$H$1359,8,FALSE)</f>
        <v>Mechelen</v>
      </c>
      <c r="I16" s="24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1169</v>
      </c>
      <c r="B17" s="4" t="str">
        <f>VLOOKUP(A17,Totaal!$A$2:$H$1359,2,FALSE)</f>
        <v>W03</v>
      </c>
      <c r="C17" s="4" t="str">
        <f>VLOOKUP(A17,Totaal!$A$2:$H$1359,3,FALSE)</f>
        <v>REC</v>
      </c>
      <c r="D17" s="8">
        <f>VLOOKUP(A17,Totaal!$A$2:$H$1359,4,FALSE)</f>
        <v>43380</v>
      </c>
      <c r="E17" s="9">
        <f>VLOOKUP(A17,Totaal!$A$2:$H$1359,5,FALSE)</f>
        <v>0.86458333333333337</v>
      </c>
      <c r="F17" s="4" t="str">
        <f>VLOOKUP(A17,Totaal!$A$2:$H$1359,6,FALSE)</f>
        <v>Coldplay Sharks</v>
      </c>
      <c r="G17" s="4" t="str">
        <f>VLOOKUP(A17,Totaal!$A$2:$H$1359,7,FALSE)</f>
        <v>Brussels Trouts</v>
      </c>
      <c r="H17" s="4" t="str">
        <f>VLOOKUP(A17,Totaal!$A$2:$H$1359,8,FALSE)</f>
        <v>Mechelen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965</v>
      </c>
      <c r="B18" s="4" t="str">
        <f>VLOOKUP(A18,Totaal!$A$2:$H$1359,2,FALSE)</f>
        <v>W04</v>
      </c>
      <c r="C18" s="4" t="str">
        <f>VLOOKUP(A18,Totaal!$A$2:$H$1359,3,FALSE)</f>
        <v>U14</v>
      </c>
      <c r="D18" s="8">
        <f>VLOOKUP(A18,Totaal!$A$2:$H$1359,4,FALSE)</f>
        <v>43386</v>
      </c>
      <c r="E18" s="9">
        <f>VLOOKUP(A18,Totaal!$A$2:$H$1359,5,FALSE)</f>
        <v>0.8125</v>
      </c>
      <c r="F18" s="4" t="str">
        <f>VLOOKUP(A18,Totaal!$A$2:$H$1359,6,FALSE)</f>
        <v>Charleroi Red Roosters</v>
      </c>
      <c r="G18" s="4" t="str">
        <f>VLOOKUP(A18,Totaal!$A$2:$H$1359,7,FALSE)</f>
        <v>Coldplay Sharks</v>
      </c>
      <c r="H18" s="4" t="str">
        <f>VLOOKUP(A18,Totaal!$A$2:$H$1359,8,FALSE)</f>
        <v>Charleroi</v>
      </c>
      <c r="I18" s="24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953</v>
      </c>
      <c r="B19" s="4" t="str">
        <f>VLOOKUP(A19,Totaal!$A$2:$H$1359,2,FALSE)</f>
        <v>W04</v>
      </c>
      <c r="C19" s="4" t="str">
        <f>VLOOKUP(A19,Totaal!$A$2:$H$1359,3,FALSE)</f>
        <v>U14</v>
      </c>
      <c r="D19" s="8">
        <f>VLOOKUP(A19,Totaal!$A$2:$H$1359,4,FALSE)</f>
        <v>43386</v>
      </c>
      <c r="E19" s="9">
        <f>VLOOKUP(A19,Totaal!$A$2:$H$1359,5,FALSE)</f>
        <v>0.73958333333333337</v>
      </c>
      <c r="F19" s="4" t="str">
        <f>VLOOKUP(A19,Totaal!$A$2:$H$1359,6,FALSE)</f>
        <v>Limburg One</v>
      </c>
      <c r="G19" s="4" t="str">
        <f>VLOOKUP(A19,Totaal!$A$2:$H$1359,7,FALSE)</f>
        <v>Chiefs Leuven A</v>
      </c>
      <c r="H19" s="4" t="str">
        <f>VLOOKUP(A19,Totaal!$A$2:$H$1359,8,FALSE)</f>
        <v>Hasselt</v>
      </c>
      <c r="I19" s="24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965</v>
      </c>
      <c r="B20" s="4" t="str">
        <f>VLOOKUP(A20,Totaal!$A$2:$H$1359,2,FALSE)</f>
        <v>W04</v>
      </c>
      <c r="C20" s="4" t="str">
        <f>VLOOKUP(A20,Totaal!$A$2:$H$1359,3,FALSE)</f>
        <v>U14</v>
      </c>
      <c r="D20" s="8">
        <f>VLOOKUP(A20,Totaal!$A$2:$H$1359,4,FALSE)</f>
        <v>43386</v>
      </c>
      <c r="E20" s="9">
        <f>VLOOKUP(A20,Totaal!$A$2:$H$1359,5,FALSE)</f>
        <v>0.8125</v>
      </c>
      <c r="F20" s="4" t="str">
        <f>VLOOKUP(A20,Totaal!$A$2:$H$1359,6,FALSE)</f>
        <v>Charleroi Red Roosters</v>
      </c>
      <c r="G20" s="4" t="str">
        <f>VLOOKUP(A20,Totaal!$A$2:$H$1359,7,FALSE)</f>
        <v>Coldplay Sharks</v>
      </c>
      <c r="H20" s="4" t="str">
        <f>VLOOKUP(A20,Totaal!$A$2:$H$1359,8,FALSE)</f>
        <v>Charleroi</v>
      </c>
      <c r="I20" s="24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848</v>
      </c>
      <c r="B21" s="4" t="str">
        <f>VLOOKUP(A21,Totaal!$A$2:$H$1359,2,FALSE)</f>
        <v>W04</v>
      </c>
      <c r="C21" s="4" t="str">
        <f>VLOOKUP(A21,Totaal!$A$2:$H$1359,3,FALSE)</f>
        <v>U16</v>
      </c>
      <c r="D21" s="8">
        <f>VLOOKUP(A21,Totaal!$A$2:$H$1359,4,FALSE)</f>
        <v>43386</v>
      </c>
      <c r="E21" s="9">
        <f>VLOOKUP(A21,Totaal!$A$2:$H$1359,5,FALSE)</f>
        <v>0.69791666666666663</v>
      </c>
      <c r="F21" s="4" t="str">
        <f>VLOOKUP(A21,Totaal!$A$2:$H$1359,6,FALSE)</f>
        <v>Coldplay Sharks A</v>
      </c>
      <c r="G21" s="4" t="str">
        <f>VLOOKUP(A21,Totaal!$A$2:$H$1359,7,FALSE)</f>
        <v>Jackrabbits</v>
      </c>
      <c r="H21" s="4" t="str">
        <f>VLOOKUP(A21,Totaal!$A$2:$H$1359,8,FALSE)</f>
        <v>Mechelen</v>
      </c>
      <c r="I21" s="24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843</v>
      </c>
      <c r="B22" s="4" t="str">
        <f>VLOOKUP(A22,Totaal!$A$2:$H$1359,2,FALSE)</f>
        <v>W04</v>
      </c>
      <c r="C22" s="4" t="str">
        <f>VLOOKUP(A22,Totaal!$A$2:$H$1359,3,FALSE)</f>
        <v>U16</v>
      </c>
      <c r="D22" s="8">
        <f>VLOOKUP(A22,Totaal!$A$2:$H$1359,4,FALSE)</f>
        <v>43386</v>
      </c>
      <c r="E22" s="9">
        <f>VLOOKUP(A22,Totaal!$A$2:$H$1359,5,FALSE)</f>
        <v>0.75</v>
      </c>
      <c r="F22" s="4" t="str">
        <f>VLOOKUP(A22,Totaal!$A$2:$H$1359,6,FALSE)</f>
        <v>Turnhout Tigers</v>
      </c>
      <c r="G22" s="4" t="str">
        <f>VLOOKUP(A22,Totaal!$A$2:$H$1359,7,FALSE)</f>
        <v>Coldplay Sharks B</v>
      </c>
      <c r="H22" s="4" t="str">
        <f>VLOOKUP(A22,Totaal!$A$2:$H$1359,8,FALSE)</f>
        <v>Turnhout</v>
      </c>
      <c r="I22" s="24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1015</v>
      </c>
      <c r="B23" s="4" t="str">
        <f>VLOOKUP(A23,Totaal!$A$2:$H$1359,2,FALSE)</f>
        <v>W04</v>
      </c>
      <c r="C23" s="4" t="str">
        <f>VLOOKUP(A23,Totaal!$A$2:$H$1359,3,FALSE)</f>
        <v>U12</v>
      </c>
      <c r="D23" s="8">
        <f>VLOOKUP(A23,Totaal!$A$2:$H$1359,4,FALSE)</f>
        <v>43386</v>
      </c>
      <c r="E23" s="9">
        <f>VLOOKUP(A23,Totaal!$A$2:$H$1359,5,FALSE)</f>
        <v>0.375</v>
      </c>
      <c r="F23" s="4" t="str">
        <f>VLOOKUP(A23,Totaal!$A$2:$H$1359,6,FALSE)</f>
        <v>Bulldogs Liège</v>
      </c>
      <c r="G23" s="4" t="str">
        <f>VLOOKUP(A23,Totaal!$A$2:$H$1359,7,FALSE)</f>
        <v>Coldplay Sharks</v>
      </c>
      <c r="H23" s="4" t="str">
        <f>VLOOKUP(A23,Totaal!$A$2:$H$1359,8,FALSE)</f>
        <v>Luik</v>
      </c>
      <c r="I23" s="2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216</v>
      </c>
      <c r="B24" s="4" t="str">
        <f>VLOOKUP(A24,Totaal!$A$2:$H$1359,2,FALSE)</f>
        <v>W04</v>
      </c>
      <c r="C24" s="4" t="str">
        <f>VLOOKUP(A24,Totaal!$A$2:$H$1359,3,FALSE)</f>
        <v>BVB</v>
      </c>
      <c r="D24" s="8">
        <f>VLOOKUP(A24,Totaal!$A$2:$H$1359,4,FALSE)</f>
        <v>43386</v>
      </c>
      <c r="E24" s="9">
        <f>VLOOKUP(A24,Totaal!$A$2:$H$1359,5,FALSE)</f>
        <v>0.82291666666666663</v>
      </c>
      <c r="F24" s="4" t="str">
        <f>VLOOKUP(A24,Totaal!$A$2:$H$1359,6,FALSE)</f>
        <v>Mechelen Golden Sharks</v>
      </c>
      <c r="G24" s="4" t="str">
        <f>VLOOKUP(A24,Totaal!$A$2:$H$1359,7,FALSE)</f>
        <v>Antwerp Phantoms</v>
      </c>
      <c r="H24" s="4" t="str">
        <f>VLOOKUP(A24,Totaal!$A$2:$H$1359,8,FALSE)</f>
        <v>Mechelen</v>
      </c>
      <c r="I24" s="24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208</v>
      </c>
      <c r="B25" s="4" t="str">
        <f>VLOOKUP(A25,Totaal!$A$2:$H$1359,2,FALSE)</f>
        <v>W04</v>
      </c>
      <c r="C25" s="4" t="str">
        <f>VLOOKUP(A25,Totaal!$A$2:$H$1359,3,FALSE)</f>
        <v>BVB</v>
      </c>
      <c r="D25" s="8">
        <f>VLOOKUP(A25,Totaal!$A$2:$H$1359,4,FALSE)</f>
        <v>43387</v>
      </c>
      <c r="E25" s="9">
        <f>VLOOKUP(A25,Totaal!$A$2:$H$1359,5,FALSE)</f>
        <v>0.75</v>
      </c>
      <c r="F25" s="4" t="str">
        <f>VLOOKUP(A25,Totaal!$A$2:$H$1359,6,FALSE)</f>
        <v>Chiefs Leuven</v>
      </c>
      <c r="G25" s="4" t="str">
        <f>VLOOKUP(A25,Totaal!$A$2:$H$1359,7,FALSE)</f>
        <v>Mechelen Golden Sharks</v>
      </c>
      <c r="H25" s="4" t="str">
        <f>VLOOKUP(A25,Totaal!$A$2:$H$1359,8,FALSE)</f>
        <v>Leuven</v>
      </c>
      <c r="I25" s="24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723</v>
      </c>
      <c r="B26" s="4" t="str">
        <f>VLOOKUP(A26,Totaal!$A$2:$H$1359,2,FALSE)</f>
        <v>W04</v>
      </c>
      <c r="C26" s="4" t="str">
        <f>VLOOKUP(A26,Totaal!$A$2:$H$1359,3,FALSE)</f>
        <v>D2</v>
      </c>
      <c r="D26" s="8">
        <f>VLOOKUP(A26,Totaal!$A$2:$H$1359,4,FALSE)</f>
        <v>43387</v>
      </c>
      <c r="E26" s="9">
        <f>VLOOKUP(A26,Totaal!$A$2:$H$1359,5,FALSE)</f>
        <v>0.69791666666666663</v>
      </c>
      <c r="F26" s="4" t="str">
        <f>VLOOKUP(A26,Totaal!$A$2:$H$1359,6,FALSE)</f>
        <v>Coldplay Sharks</v>
      </c>
      <c r="G26" s="4" t="str">
        <f>VLOOKUP(A26,Totaal!$A$2:$H$1359,7,FALSE)</f>
        <v>Flying Turtles</v>
      </c>
      <c r="H26" s="4" t="str">
        <f>VLOOKUP(A26,Totaal!$A$2:$H$1359,8,FALSE)</f>
        <v>Mechelen</v>
      </c>
      <c r="I26" s="24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455</v>
      </c>
      <c r="B27" s="4" t="str">
        <f>VLOOKUP(A27,Totaal!$A$2:$H$1359,2,FALSE)</f>
        <v>W04</v>
      </c>
      <c r="C27" s="4" t="str">
        <f>VLOOKUP(A27,Totaal!$A$2:$H$1359,3,FALSE)</f>
        <v>D1</v>
      </c>
      <c r="D27" s="8">
        <f>VLOOKUP(A27,Totaal!$A$2:$H$1359,4,FALSE)</f>
        <v>43387</v>
      </c>
      <c r="E27" s="9">
        <f>VLOOKUP(A27,Totaal!$A$2:$H$1359,5,FALSE)</f>
        <v>0.86458333333333337</v>
      </c>
      <c r="F27" s="4" t="str">
        <f>VLOOKUP(A27,Totaal!$A$2:$H$1359,6,FALSE)</f>
        <v>Coldplay Sharks</v>
      </c>
      <c r="G27" s="4" t="str">
        <f>VLOOKUP(A27,Totaal!$A$2:$H$1359,7,FALSE)</f>
        <v>Chiefs Leuven</v>
      </c>
      <c r="H27" s="4" t="str">
        <f>VLOOKUP(A27,Totaal!$A$2:$H$1359,8,FALSE)</f>
        <v>Mechelen</v>
      </c>
      <c r="I27" s="24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229</v>
      </c>
      <c r="B28" s="4" t="str">
        <f>VLOOKUP(A28,Totaal!$A$2:$H$1359,2,FALSE)</f>
        <v>W05</v>
      </c>
      <c r="C28" s="4" t="str">
        <f>VLOOKUP(A28,Totaal!$A$2:$H$1359,3,FALSE)</f>
        <v>BVB</v>
      </c>
      <c r="D28" s="8">
        <f>VLOOKUP(A28,Totaal!$A$2:$H$1359,4,FALSE)</f>
        <v>43393</v>
      </c>
      <c r="E28" s="9">
        <f>VLOOKUP(A28,Totaal!$A$2:$H$1359,5,FALSE)</f>
        <v>0.85416666666666663</v>
      </c>
      <c r="F28" s="4" t="str">
        <f>VLOOKUP(A28,Totaal!$A$2:$H$1359,6,FALSE)</f>
        <v>Turnhout Tigers</v>
      </c>
      <c r="G28" s="4" t="str">
        <f>VLOOKUP(A28,Totaal!$A$2:$H$1359,7,FALSE)</f>
        <v>Mechelen Golden Sharks</v>
      </c>
      <c r="H28" s="4" t="str">
        <f>VLOOKUP(A28,Totaal!$A$2:$H$1359,8,FALSE)</f>
        <v>Turnhout</v>
      </c>
      <c r="I28" s="24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939</v>
      </c>
      <c r="B29" s="4" t="str">
        <f>VLOOKUP(A29,Totaal!$A$2:$H$1359,2,FALSE)</f>
        <v>W05</v>
      </c>
      <c r="C29" s="4" t="str">
        <f>VLOOKUP(A29,Totaal!$A$2:$H$1359,3,FALSE)</f>
        <v>U14</v>
      </c>
      <c r="D29" s="8">
        <f>VLOOKUP(A29,Totaal!$A$2:$H$1359,4,FALSE)</f>
        <v>43393</v>
      </c>
      <c r="E29" s="9">
        <f>VLOOKUP(A29,Totaal!$A$2:$H$1359,5,FALSE)</f>
        <v>0.40277777777777779</v>
      </c>
      <c r="F29" s="4" t="str">
        <f>VLOOKUP(A29,Totaal!$A$2:$H$1359,6,FALSE)</f>
        <v>Chiefs Leuven B</v>
      </c>
      <c r="G29" s="4" t="str">
        <f>VLOOKUP(A29,Totaal!$A$2:$H$1359,7,FALSE)</f>
        <v>Chiefs Leuven A</v>
      </c>
      <c r="H29" s="4" t="str">
        <f>VLOOKUP(A29,Totaal!$A$2:$H$1359,8,FALSE)</f>
        <v>Leuven</v>
      </c>
      <c r="I29" s="24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835</v>
      </c>
      <c r="B30" s="4" t="str">
        <f>VLOOKUP(A30,Totaal!$A$2:$H$1359,2,FALSE)</f>
        <v>W05</v>
      </c>
      <c r="C30" s="4" t="str">
        <f>VLOOKUP(A30,Totaal!$A$2:$H$1359,3,FALSE)</f>
        <v>U16</v>
      </c>
      <c r="D30" s="8">
        <f>VLOOKUP(A30,Totaal!$A$2:$H$1359,4,FALSE)</f>
        <v>43393</v>
      </c>
      <c r="E30" s="9">
        <f>VLOOKUP(A30,Totaal!$A$2:$H$1359,5,FALSE)</f>
        <v>0.4861111111111111</v>
      </c>
      <c r="F30" s="4" t="str">
        <f>VLOOKUP(A30,Totaal!$A$2:$H$1359,6,FALSE)</f>
        <v>HYC Herentals Rood</v>
      </c>
      <c r="G30" s="4" t="str">
        <f>VLOOKUP(A30,Totaal!$A$2:$H$1359,7,FALSE)</f>
        <v>Coldplay Sharks A</v>
      </c>
      <c r="H30" s="4" t="str">
        <f>VLOOKUP(A30,Totaal!$A$2:$H$1359,8,FALSE)</f>
        <v>Herentals</v>
      </c>
      <c r="I30" s="24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701</v>
      </c>
      <c r="B31" s="4" t="str">
        <f>VLOOKUP(A31,Totaal!$A$2:$H$1359,2,FALSE)</f>
        <v>W05</v>
      </c>
      <c r="C31" s="4" t="str">
        <f>VLOOKUP(A31,Totaal!$A$2:$H$1359,3,FALSE)</f>
        <v>D2</v>
      </c>
      <c r="D31" s="8">
        <f>VLOOKUP(A31,Totaal!$A$2:$H$1359,4,FALSE)</f>
        <v>43393</v>
      </c>
      <c r="E31" s="9">
        <f>VLOOKUP(A31,Totaal!$A$2:$H$1359,5,FALSE)</f>
        <v>0.45833333333333331</v>
      </c>
      <c r="F31" s="4" t="str">
        <f>VLOOKUP(A31,Totaal!$A$2:$H$1359,6,FALSE)</f>
        <v>Eisberen Heist</v>
      </c>
      <c r="G31" s="4" t="str">
        <f>VLOOKUP(A31,Totaal!$A$2:$H$1359,7,FALSE)</f>
        <v>Coldplay Sharks</v>
      </c>
      <c r="H31" s="4" t="str">
        <f>VLOOKUP(A31,Totaal!$A$2:$H$1359,8,FALSE)</f>
        <v>Heist</v>
      </c>
      <c r="I31" s="24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578</v>
      </c>
      <c r="B32" s="4" t="str">
        <f>VLOOKUP(A32,Totaal!$A$2:$H$1359,2,FALSE)</f>
        <v>W05</v>
      </c>
      <c r="C32" s="4" t="str">
        <f>VLOOKUP(A32,Totaal!$A$2:$H$1359,3,FALSE)</f>
        <v>U19</v>
      </c>
      <c r="D32" s="8">
        <f>VLOOKUP(A32,Totaal!$A$2:$H$1359,4,FALSE)</f>
        <v>43393</v>
      </c>
      <c r="E32" s="9">
        <f>VLOOKUP(A32,Totaal!$A$2:$H$1359,5,FALSE)</f>
        <v>0.8125</v>
      </c>
      <c r="F32" s="4" t="str">
        <f>VLOOKUP(A32,Totaal!$A$2:$H$1359,6,FALSE)</f>
        <v>Chiefs Leuven</v>
      </c>
      <c r="G32" s="4" t="str">
        <f>VLOOKUP(A32,Totaal!$A$2:$H$1359,7,FALSE)</f>
        <v>Coldplay Sharks</v>
      </c>
      <c r="H32" s="4" t="str">
        <f>VLOOKUP(A32,Totaal!$A$2:$H$1359,8,FALSE)</f>
        <v>Leuven</v>
      </c>
      <c r="I32" s="24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959</v>
      </c>
      <c r="B33" s="4" t="str">
        <f>VLOOKUP(A33,Totaal!$A$2:$H$1359,2,FALSE)</f>
        <v>W05</v>
      </c>
      <c r="C33" s="4" t="str">
        <f>VLOOKUP(A33,Totaal!$A$2:$H$1359,3,FALSE)</f>
        <v>U14</v>
      </c>
      <c r="D33" s="8">
        <f>VLOOKUP(A33,Totaal!$A$2:$H$1359,4,FALSE)</f>
        <v>43393</v>
      </c>
      <c r="E33" s="9">
        <f>VLOOKUP(A33,Totaal!$A$2:$H$1359,5,FALSE)</f>
        <v>0.69791666666666663</v>
      </c>
      <c r="F33" s="4" t="str">
        <f>VLOOKUP(A33,Totaal!$A$2:$H$1359,6,FALSE)</f>
        <v>Coldplay Sharks</v>
      </c>
      <c r="G33" s="4" t="str">
        <f>VLOOKUP(A33,Totaal!$A$2:$H$1359,7,FALSE)</f>
        <v>HYC Herentals</v>
      </c>
      <c r="H33" s="4" t="str">
        <f>VLOOKUP(A33,Totaal!$A$2:$H$1359,8,FALSE)</f>
        <v>Mechelen</v>
      </c>
      <c r="I33" s="24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451</v>
      </c>
      <c r="B34" s="4" t="str">
        <f>VLOOKUP(A34,Totaal!$A$2:$H$1359,2,FALSE)</f>
        <v>W05</v>
      </c>
      <c r="C34" s="4" t="str">
        <f>VLOOKUP(A34,Totaal!$A$2:$H$1359,3,FALSE)</f>
        <v>D1</v>
      </c>
      <c r="D34" s="8">
        <f>VLOOKUP(A34,Totaal!$A$2:$H$1359,4,FALSE)</f>
        <v>43393</v>
      </c>
      <c r="E34" s="9">
        <f>VLOOKUP(A34,Totaal!$A$2:$H$1359,5,FALSE)</f>
        <v>0.86458333333333337</v>
      </c>
      <c r="F34" s="4" t="str">
        <f>VLOOKUP(A34,Totaal!$A$2:$H$1359,6,FALSE)</f>
        <v>Coldplay Sharks</v>
      </c>
      <c r="G34" s="4" t="str">
        <f>VLOOKUP(A34,Totaal!$A$2:$H$1359,7,FALSE)</f>
        <v>Beaufort Knights</v>
      </c>
      <c r="H34" s="4" t="str">
        <f>VLOOKUP(A34,Totaal!$A$2:$H$1359,8,FALSE)</f>
        <v>Mechelen</v>
      </c>
      <c r="I34" s="24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218</v>
      </c>
      <c r="B35" s="4" t="str">
        <f>VLOOKUP(A35,Totaal!$A$2:$H$1359,2,FALSE)</f>
        <v>W05</v>
      </c>
      <c r="C35" s="4" t="str">
        <f>VLOOKUP(A35,Totaal!$A$2:$H$1359,3,FALSE)</f>
        <v>BVB</v>
      </c>
      <c r="D35" s="8">
        <f>VLOOKUP(A35,Totaal!$A$2:$H$1359,4,FALSE)</f>
        <v>43394</v>
      </c>
      <c r="E35" s="9">
        <f>VLOOKUP(A35,Totaal!$A$2:$H$1359,5,FALSE)</f>
        <v>0.82291666666666663</v>
      </c>
      <c r="F35" s="4" t="str">
        <f>VLOOKUP(A35,Totaal!$A$2:$H$1359,6,FALSE)</f>
        <v>Mechelen Golden Sharks</v>
      </c>
      <c r="G35" s="4" t="str">
        <f>VLOOKUP(A35,Totaal!$A$2:$H$1359,7,FALSE)</f>
        <v>Bulldogs Liège</v>
      </c>
      <c r="H35" s="4" t="str">
        <f>VLOOKUP(A35,Totaal!$A$2:$H$1359,8,FALSE)</f>
        <v>Mechelen</v>
      </c>
      <c r="I35" s="24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879</v>
      </c>
      <c r="B36" s="4" t="str">
        <f>VLOOKUP(A36,Totaal!$A$2:$H$1359,2,FALSE)</f>
        <v>W05</v>
      </c>
      <c r="C36" s="4" t="str">
        <f>VLOOKUP(A36,Totaal!$A$2:$H$1359,3,FALSE)</f>
        <v>U16</v>
      </c>
      <c r="D36" s="8">
        <f>VLOOKUP(A36,Totaal!$A$2:$H$1359,4,FALSE)</f>
        <v>43394</v>
      </c>
      <c r="E36" s="9">
        <f>VLOOKUP(A36,Totaal!$A$2:$H$1359,5,FALSE)</f>
        <v>0.69791666666666663</v>
      </c>
      <c r="F36" s="4" t="str">
        <f>VLOOKUP(A36,Totaal!$A$2:$H$1359,6,FALSE)</f>
        <v>Coldplay Sharks B</v>
      </c>
      <c r="G36" s="4" t="str">
        <f>VLOOKUP(A36,Totaal!$A$2:$H$1359,7,FALSE)</f>
        <v>Bulldogs LIège</v>
      </c>
      <c r="H36" s="4" t="str">
        <f>VLOOKUP(A36,Totaal!$A$2:$H$1359,8,FALSE)</f>
        <v>Mechelen</v>
      </c>
      <c r="I36" s="24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1139</v>
      </c>
      <c r="B37" s="4" t="str">
        <f>VLOOKUP(A37,Totaal!$A$2:$H$1359,2,FALSE)</f>
        <v>W05</v>
      </c>
      <c r="C37" s="4" t="str">
        <f>VLOOKUP(A37,Totaal!$A$2:$H$1359,3,FALSE)</f>
        <v>REC</v>
      </c>
      <c r="D37" s="8">
        <f>VLOOKUP(A37,Totaal!$A$2:$H$1359,4,FALSE)</f>
        <v>43394</v>
      </c>
      <c r="E37" s="9">
        <f>VLOOKUP(A37,Totaal!$A$2:$H$1359,5,FALSE)</f>
        <v>0.85763888888888884</v>
      </c>
      <c r="F37" s="4" t="str">
        <f>VLOOKUP(A37,Totaal!$A$2:$H$1359,6,FALSE)</f>
        <v>Chiefs Leuven</v>
      </c>
      <c r="G37" s="4" t="str">
        <f>VLOOKUP(A37,Totaal!$A$2:$H$1359,7,FALSE)</f>
        <v>Coldplay Sharks</v>
      </c>
      <c r="H37" s="4" t="str">
        <f>VLOOKUP(A37,Totaal!$A$2:$H$1359,8,FALSE)</f>
        <v>Leuven</v>
      </c>
      <c r="I37" s="24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969</v>
      </c>
      <c r="B38" s="4" t="str">
        <f>VLOOKUP(A38,Totaal!$A$2:$H$1359,2,FALSE)</f>
        <v>W06</v>
      </c>
      <c r="C38" s="4" t="str">
        <f>VLOOKUP(A38,Totaal!$A$2:$H$1359,3,FALSE)</f>
        <v>U14</v>
      </c>
      <c r="D38" s="8">
        <f>VLOOKUP(A38,Totaal!$A$2:$H$1359,4,FALSE)</f>
        <v>43400</v>
      </c>
      <c r="E38" s="9">
        <f>VLOOKUP(A38,Totaal!$A$2:$H$1359,5,FALSE)</f>
        <v>0.8125</v>
      </c>
      <c r="F38" s="4" t="str">
        <f>VLOOKUP(A38,Totaal!$A$2:$H$1359,6,FALSE)</f>
        <v>Charleroi Red Roosters</v>
      </c>
      <c r="G38" s="4" t="str">
        <f>VLOOKUP(A38,Totaal!$A$2:$H$1359,7,FALSE)</f>
        <v>The Jets Gullegem</v>
      </c>
      <c r="H38" s="4" t="str">
        <f>VLOOKUP(A38,Totaal!$A$2:$H$1359,8,FALSE)</f>
        <v>Charleroi</v>
      </c>
      <c r="I38" s="24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1042</v>
      </c>
      <c r="B39" s="4" t="str">
        <f>VLOOKUP(A39,Totaal!$A$2:$H$1359,2,FALSE)</f>
        <v>W06</v>
      </c>
      <c r="C39" s="4" t="str">
        <f>VLOOKUP(A39,Totaal!$A$2:$H$1359,3,FALSE)</f>
        <v>U12</v>
      </c>
      <c r="D39" s="8">
        <f>VLOOKUP(A39,Totaal!$A$2:$H$1359,4,FALSE)</f>
        <v>43400</v>
      </c>
      <c r="E39" s="9">
        <f>VLOOKUP(A39,Totaal!$A$2:$H$1359,5,FALSE)</f>
        <v>0.40277777777777779</v>
      </c>
      <c r="F39" s="4" t="str">
        <f>VLOOKUP(A39,Totaal!$A$2:$H$1359,6,FALSE)</f>
        <v>Chiefs Leuven B</v>
      </c>
      <c r="G39" s="4" t="str">
        <f>VLOOKUP(A39,Totaal!$A$2:$H$1359,7,FALSE)</f>
        <v>Coldplay Sharks</v>
      </c>
      <c r="H39" s="4" t="str">
        <f>VLOOKUP(A39,Totaal!$A$2:$H$1359,8,FALSE)</f>
        <v>Leuven</v>
      </c>
      <c r="I39" s="24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476</v>
      </c>
      <c r="B40" s="4" t="str">
        <f>VLOOKUP(A40,Totaal!$A$2:$H$1359,2,FALSE)</f>
        <v>W06</v>
      </c>
      <c r="C40" s="4" t="str">
        <f>VLOOKUP(A40,Totaal!$A$2:$H$1359,3,FALSE)</f>
        <v>D1</v>
      </c>
      <c r="D40" s="8">
        <f>VLOOKUP(A40,Totaal!$A$2:$H$1359,4,FALSE)</f>
        <v>43400</v>
      </c>
      <c r="E40" s="9">
        <f>VLOOKUP(A40,Totaal!$A$2:$H$1359,5,FALSE)</f>
        <v>0.72916666666666663</v>
      </c>
      <c r="F40" s="4" t="str">
        <f>VLOOKUP(A40,Totaal!$A$2:$H$1359,6,FALSE)</f>
        <v>The Jets Gullegem</v>
      </c>
      <c r="G40" s="4" t="str">
        <f>VLOOKUP(A40,Totaal!$A$2:$H$1359,7,FALSE)</f>
        <v>Coldplay Sharks</v>
      </c>
      <c r="H40" s="4" t="str">
        <f>VLOOKUP(A40,Totaal!$A$2:$H$1359,8,FALSE)</f>
        <v>Gullegem</v>
      </c>
      <c r="I40" s="24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962</v>
      </c>
      <c r="B41" s="4" t="str">
        <f>VLOOKUP(A41,Totaal!$A$2:$H$1359,2,FALSE)</f>
        <v>W06</v>
      </c>
      <c r="C41" s="4" t="str">
        <f>VLOOKUP(A41,Totaal!$A$2:$H$1359,3,FALSE)</f>
        <v>U14</v>
      </c>
      <c r="D41" s="8">
        <f>VLOOKUP(A41,Totaal!$A$2:$H$1359,4,FALSE)</f>
        <v>43400</v>
      </c>
      <c r="E41" s="9">
        <f>VLOOKUP(A41,Totaal!$A$2:$H$1359,5,FALSE)</f>
        <v>0.69791666666666663</v>
      </c>
      <c r="F41" s="4" t="str">
        <f>VLOOKUP(A41,Totaal!$A$2:$H$1359,6,FALSE)</f>
        <v>Coldplay Sharks</v>
      </c>
      <c r="G41" s="4" t="str">
        <f>VLOOKUP(A41,Totaal!$A$2:$H$1359,7,FALSE)</f>
        <v>Limburg One</v>
      </c>
      <c r="H41" s="4" t="str">
        <f>VLOOKUP(A41,Totaal!$A$2:$H$1359,8,FALSE)</f>
        <v>Mechelen</v>
      </c>
      <c r="I41" s="24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1164</v>
      </c>
      <c r="B42" s="4" t="str">
        <f>VLOOKUP(A42,Totaal!$A$2:$H$1359,2,FALSE)</f>
        <v>W06</v>
      </c>
      <c r="C42" s="4" t="str">
        <f>VLOOKUP(A42,Totaal!$A$2:$H$1359,3,FALSE)</f>
        <v>REC</v>
      </c>
      <c r="D42" s="8">
        <f>VLOOKUP(A42,Totaal!$A$2:$H$1359,4,FALSE)</f>
        <v>43400</v>
      </c>
      <c r="E42" s="9">
        <f>VLOOKUP(A42,Totaal!$A$2:$H$1359,5,FALSE)</f>
        <v>0.86458333333333337</v>
      </c>
      <c r="F42" s="4" t="str">
        <f>VLOOKUP(A42,Totaal!$A$2:$H$1359,6,FALSE)</f>
        <v>Coldplay Sharks</v>
      </c>
      <c r="G42" s="4" t="str">
        <f>VLOOKUP(A42,Totaal!$A$2:$H$1359,7,FALSE)</f>
        <v>Mighty Penguins</v>
      </c>
      <c r="H42" s="4" t="str">
        <f>VLOOKUP(A42,Totaal!$A$2:$H$1359,8,FALSE)</f>
        <v>Mechelen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212</v>
      </c>
      <c r="B43" s="4" t="str">
        <f>VLOOKUP(A43,Totaal!$A$2:$H$1359,2,FALSE)</f>
        <v>W06</v>
      </c>
      <c r="C43" s="4" t="str">
        <f>VLOOKUP(A43,Totaal!$A$2:$H$1359,3,FALSE)</f>
        <v>BVB</v>
      </c>
      <c r="D43" s="8">
        <f>VLOOKUP(A43,Totaal!$A$2:$H$1359,4,FALSE)</f>
        <v>43401</v>
      </c>
      <c r="E43" s="9">
        <f>VLOOKUP(A43,Totaal!$A$2:$H$1359,5,FALSE)</f>
        <v>0.83333333333333337</v>
      </c>
      <c r="F43" s="4" t="str">
        <f>VLOOKUP(A43,Totaal!$A$2:$H$1359,6,FALSE)</f>
        <v>Era Renomar HYC Herentals</v>
      </c>
      <c r="G43" s="4" t="str">
        <f>VLOOKUP(A43,Totaal!$A$2:$H$1359,7,FALSE)</f>
        <v>Mechelen Golden Sharks</v>
      </c>
      <c r="H43" s="4" t="str">
        <f>VLOOKUP(A43,Totaal!$A$2:$H$1359,8,FALSE)</f>
        <v>Herentals</v>
      </c>
      <c r="I43" s="24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553</v>
      </c>
      <c r="B44" s="4" t="str">
        <f>VLOOKUP(A44,Totaal!$A$2:$H$1359,2,FALSE)</f>
        <v>W06</v>
      </c>
      <c r="C44" s="4" t="str">
        <f>VLOOKUP(A44,Totaal!$A$2:$H$1359,3,FALSE)</f>
        <v>U19</v>
      </c>
      <c r="D44" s="8">
        <f>VLOOKUP(A44,Totaal!$A$2:$H$1359,4,FALSE)</f>
        <v>43401</v>
      </c>
      <c r="E44" s="9">
        <f>VLOOKUP(A44,Totaal!$A$2:$H$1359,5,FALSE)</f>
        <v>0.84375</v>
      </c>
      <c r="F44" s="4" t="str">
        <f>VLOOKUP(A44,Totaal!$A$2:$H$1359,6,FALSE)</f>
        <v>Bulldogs Liège</v>
      </c>
      <c r="G44" s="4" t="str">
        <f>VLOOKUP(A44,Totaal!$A$2:$H$1359,7,FALSE)</f>
        <v>Coldplay Sharks</v>
      </c>
      <c r="H44" s="4" t="str">
        <f>VLOOKUP(A44,Totaal!$A$2:$H$1359,8,FALSE)</f>
        <v>Luik</v>
      </c>
      <c r="I44" s="24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829</v>
      </c>
      <c r="B45" s="4" t="str">
        <f>VLOOKUP(A45,Totaal!$A$2:$H$1359,2,FALSE)</f>
        <v>W06</v>
      </c>
      <c r="C45" s="4" t="str">
        <f>VLOOKUP(A45,Totaal!$A$2:$H$1359,3,FALSE)</f>
        <v>U16</v>
      </c>
      <c r="D45" s="8">
        <f>VLOOKUP(A45,Totaal!$A$2:$H$1359,4,FALSE)</f>
        <v>43401</v>
      </c>
      <c r="E45" s="9">
        <f>VLOOKUP(A45,Totaal!$A$2:$H$1359,5,FALSE)</f>
        <v>0.69791666666666663</v>
      </c>
      <c r="F45" s="4" t="str">
        <f>VLOOKUP(A45,Totaal!$A$2:$H$1359,6,FALSE)</f>
        <v>Coldplay Sharks B</v>
      </c>
      <c r="G45" s="4" t="str">
        <f>VLOOKUP(A45,Totaal!$A$2:$H$1359,7,FALSE)</f>
        <v>Coldplay Sharks A</v>
      </c>
      <c r="H45" s="4" t="str">
        <f>VLOOKUP(A45,Totaal!$A$2:$H$1359,8,FALSE)</f>
        <v>Mechelen</v>
      </c>
      <c r="I45" s="24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754</v>
      </c>
      <c r="B46" s="4" t="str">
        <f>VLOOKUP(A46,Totaal!$A$2:$H$1359,2,FALSE)</f>
        <v>W06</v>
      </c>
      <c r="C46" s="4" t="str">
        <f>VLOOKUP(A46,Totaal!$A$2:$H$1359,3,FALSE)</f>
        <v>D2</v>
      </c>
      <c r="D46" s="8">
        <f>VLOOKUP(A46,Totaal!$A$2:$H$1359,4,FALSE)</f>
        <v>43401</v>
      </c>
      <c r="E46" s="9">
        <f>VLOOKUP(A46,Totaal!$A$2:$H$1359,5,FALSE)</f>
        <v>0.86458333333333337</v>
      </c>
      <c r="F46" s="4" t="str">
        <f>VLOOKUP(A46,Totaal!$A$2:$H$1359,6,FALSE)</f>
        <v>Coldplay Sharks</v>
      </c>
      <c r="G46" s="4" t="str">
        <f>VLOOKUP(A46,Totaal!$A$2:$H$1359,7,FALSE)</f>
        <v>Limburg One</v>
      </c>
      <c r="H46" s="4" t="str">
        <f>VLOOKUP(A46,Totaal!$A$2:$H$1359,8,FALSE)</f>
        <v>Mechelen</v>
      </c>
      <c r="I46" s="24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63</v>
      </c>
      <c r="B47" s="4" t="str">
        <f>VLOOKUP(A47,Totaal!$A$2:$H$1359,2,FALSE)</f>
        <v>W07</v>
      </c>
      <c r="C47" s="4" t="str">
        <f>VLOOKUP(A47,Totaal!$A$2:$H$1359,3,FALSE)</f>
        <v>BNL</v>
      </c>
      <c r="D47" s="8">
        <f>VLOOKUP(A47,Totaal!$A$2:$H$1359,4,FALSE)</f>
        <v>43406</v>
      </c>
      <c r="E47" s="9">
        <f>VLOOKUP(A47,Totaal!$A$2:$H$1359,5,FALSE)</f>
        <v>0.86458333333333337</v>
      </c>
      <c r="F47" s="4" t="str">
        <f>VLOOKUP(A47,Totaal!$A$2:$H$1359,6,FALSE)</f>
        <v>Zoetermeer Panters</v>
      </c>
      <c r="G47" s="4" t="str">
        <f>VLOOKUP(A47,Totaal!$A$2:$H$1359,7,FALSE)</f>
        <v>Mechelen Golden Sharks</v>
      </c>
      <c r="H47" s="4" t="str">
        <f>VLOOKUP(A47,Totaal!$A$2:$H$1359,8,FALSE)</f>
        <v>Zoetermeer</v>
      </c>
      <c r="I47" s="24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937</v>
      </c>
      <c r="B48" s="4" t="str">
        <f>VLOOKUP(A48,Totaal!$A$2:$H$1359,2,FALSE)</f>
        <v>W07</v>
      </c>
      <c r="C48" s="4" t="str">
        <f>VLOOKUP(A48,Totaal!$A$2:$H$1359,3,FALSE)</f>
        <v>U14</v>
      </c>
      <c r="D48" s="8">
        <f>VLOOKUP(A48,Totaal!$A$2:$H$1359,4,FALSE)</f>
        <v>43407</v>
      </c>
      <c r="E48" s="9">
        <f>VLOOKUP(A48,Totaal!$A$2:$H$1359,5,FALSE)</f>
        <v>0.73263888888888884</v>
      </c>
      <c r="F48" s="4" t="str">
        <f>VLOOKUP(A48,Totaal!$A$2:$H$1359,6,FALSE)</f>
        <v>Chiefs Leuven B</v>
      </c>
      <c r="G48" s="4" t="str">
        <f>VLOOKUP(A48,Totaal!$A$2:$H$1359,7,FALSE)</f>
        <v>Coldplay Sharks</v>
      </c>
      <c r="H48" s="4" t="str">
        <f>VLOOKUP(A48,Totaal!$A$2:$H$1359,8,FALSE)</f>
        <v>Leuven</v>
      </c>
      <c r="I48" s="24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838</v>
      </c>
      <c r="B49" s="4" t="str">
        <f>VLOOKUP(A49,Totaal!$A$2:$H$1359,2,FALSE)</f>
        <v>W07</v>
      </c>
      <c r="C49" s="4" t="str">
        <f>VLOOKUP(A49,Totaal!$A$2:$H$1359,3,FALSE)</f>
        <v>U16</v>
      </c>
      <c r="D49" s="8">
        <f>VLOOKUP(A49,Totaal!$A$2:$H$1359,4,FALSE)</f>
        <v>43407</v>
      </c>
      <c r="E49" s="9">
        <f>VLOOKUP(A49,Totaal!$A$2:$H$1359,5,FALSE)</f>
        <v>0.4861111111111111</v>
      </c>
      <c r="F49" s="4" t="str">
        <f>VLOOKUP(A49,Totaal!$A$2:$H$1359,6,FALSE)</f>
        <v>HYC Herentals Rood</v>
      </c>
      <c r="G49" s="4" t="str">
        <f>VLOOKUP(A49,Totaal!$A$2:$H$1359,7,FALSE)</f>
        <v>Coldplay Sharks B</v>
      </c>
      <c r="H49" s="4" t="str">
        <f>VLOOKUP(A49,Totaal!$A$2:$H$1359,8,FALSE)</f>
        <v>Herentals</v>
      </c>
      <c r="I49" s="24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753</v>
      </c>
      <c r="B50" s="4" t="str">
        <f>VLOOKUP(A50,Totaal!$A$2:$H$1359,2,FALSE)</f>
        <v>W07</v>
      </c>
      <c r="C50" s="4" t="str">
        <f>VLOOKUP(A50,Totaal!$A$2:$H$1359,3,FALSE)</f>
        <v>D2</v>
      </c>
      <c r="D50" s="8">
        <f>VLOOKUP(A50,Totaal!$A$2:$H$1359,4,FALSE)</f>
        <v>43407</v>
      </c>
      <c r="E50" s="9">
        <f>VLOOKUP(A50,Totaal!$A$2:$H$1359,5,FALSE)</f>
        <v>0.8125</v>
      </c>
      <c r="F50" s="4" t="str">
        <f>VLOOKUP(A50,Totaal!$A$2:$H$1359,6,FALSE)</f>
        <v>Chiefs Leuven</v>
      </c>
      <c r="G50" s="4" t="str">
        <f>VLOOKUP(A50,Totaal!$A$2:$H$1359,7,FALSE)</f>
        <v>Coldplay Sharks</v>
      </c>
      <c r="H50" s="4" t="str">
        <f>VLOOKUP(A50,Totaal!$A$2:$H$1359,8,FALSE)</f>
        <v>Leuven</v>
      </c>
      <c r="I50" s="24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19</v>
      </c>
      <c r="B51" s="4" t="str">
        <f>VLOOKUP(A51,Totaal!$A$2:$H$1359,2,FALSE)</f>
        <v>W07</v>
      </c>
      <c r="C51" s="4" t="str">
        <f>VLOOKUP(A51,Totaal!$A$2:$H$1359,3,FALSE)</f>
        <v>BNL</v>
      </c>
      <c r="D51" s="8">
        <f>VLOOKUP(A51,Totaal!$A$2:$H$1359,4,FALSE)</f>
        <v>43407</v>
      </c>
      <c r="E51" s="9">
        <f>VLOOKUP(A51,Totaal!$A$2:$H$1359,5,FALSE)</f>
        <v>0.82291666666666663</v>
      </c>
      <c r="F51" s="4" t="str">
        <f>VLOOKUP(A51,Totaal!$A$2:$H$1359,6,FALSE)</f>
        <v>Mechelen Golden Sharks</v>
      </c>
      <c r="G51" s="4" t="str">
        <f>VLOOKUP(A51,Totaal!$A$2:$H$1359,7,FALSE)</f>
        <v>Chiefs Leuven</v>
      </c>
      <c r="H51" s="4" t="str">
        <f>VLOOKUP(A51,Totaal!$A$2:$H$1359,8,FALSE)</f>
        <v>Mechelen</v>
      </c>
      <c r="I51" s="24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587</v>
      </c>
      <c r="B52" s="4" t="str">
        <f>VLOOKUP(A52,Totaal!$A$2:$H$1359,2,FALSE)</f>
        <v>W07</v>
      </c>
      <c r="C52" s="4" t="str">
        <f>VLOOKUP(A52,Totaal!$A$2:$H$1359,3,FALSE)</f>
        <v>U19</v>
      </c>
      <c r="D52" s="8">
        <f>VLOOKUP(A52,Totaal!$A$2:$H$1359,4,FALSE)</f>
        <v>43407</v>
      </c>
      <c r="E52" s="9">
        <f>VLOOKUP(A52,Totaal!$A$2:$H$1359,5,FALSE)</f>
        <v>0.69791666666666663</v>
      </c>
      <c r="F52" s="4" t="str">
        <f>VLOOKUP(A52,Totaal!$A$2:$H$1359,6,FALSE)</f>
        <v>Coldplay Sharks</v>
      </c>
      <c r="G52" s="4" t="str">
        <f>VLOOKUP(A52,Totaal!$A$2:$H$1359,7,FALSE)</f>
        <v>Antwerp Phantoms</v>
      </c>
      <c r="H52" s="4" t="str">
        <f>VLOOKUP(A52,Totaal!$A$2:$H$1359,8,FALSE)</f>
        <v>Mechelen</v>
      </c>
      <c r="I52" s="24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1163</v>
      </c>
      <c r="B53" s="4" t="str">
        <f>VLOOKUP(A53,Totaal!$A$2:$H$1359,2,FALSE)</f>
        <v>W07</v>
      </c>
      <c r="C53" s="4" t="str">
        <f>VLOOKUP(A53,Totaal!$A$2:$H$1359,3,FALSE)</f>
        <v>REC</v>
      </c>
      <c r="D53" s="8">
        <f>VLOOKUP(A53,Totaal!$A$2:$H$1359,4,FALSE)</f>
        <v>43408</v>
      </c>
      <c r="E53" s="9">
        <f>VLOOKUP(A53,Totaal!$A$2:$H$1359,5,FALSE)</f>
        <v>0.86458333333333337</v>
      </c>
      <c r="F53" s="4" t="str">
        <f>VLOOKUP(A53,Totaal!$A$2:$H$1359,6,FALSE)</f>
        <v>Coldplay Sharks</v>
      </c>
      <c r="G53" s="4" t="str">
        <f>VLOOKUP(A53,Totaal!$A$2:$H$1359,7,FALSE)</f>
        <v>Hitmen Heist</v>
      </c>
      <c r="H53" s="4" t="str">
        <f>VLOOKUP(A53,Totaal!$A$2:$H$1359,8,FALSE)</f>
        <v>Mechelen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166</v>
      </c>
      <c r="B54" s="4" t="str">
        <f>VLOOKUP(A54,Totaal!$A$2:$H$1359,2,FALSE)</f>
        <v>W08</v>
      </c>
      <c r="C54" s="4" t="str">
        <f>VLOOKUP(A54,Totaal!$A$2:$H$1359,3,FALSE)</f>
        <v>BNL</v>
      </c>
      <c r="D54" s="8">
        <f>VLOOKUP(A54,Totaal!$A$2:$H$1359,4,FALSE)</f>
        <v>43414</v>
      </c>
      <c r="E54" s="9">
        <f>VLOOKUP(A54,Totaal!$A$2:$H$1359,5,FALSE)</f>
        <v>0.75</v>
      </c>
      <c r="F54" s="4" t="str">
        <f>VLOOKUP(A54,Totaal!$A$2:$H$1359,6,FALSE)</f>
        <v>Amsterdam Tigers</v>
      </c>
      <c r="G54" s="4" t="str">
        <f>VLOOKUP(A54,Totaal!$A$2:$H$1359,7,FALSE)</f>
        <v>Mechelen Golden Sharks</v>
      </c>
      <c r="H54" s="4" t="str">
        <f>VLOOKUP(A54,Totaal!$A$2:$H$1359,8,FALSE)</f>
        <v>Amsterdam</v>
      </c>
      <c r="I54" s="24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885</v>
      </c>
      <c r="B55" s="4" t="str">
        <f>VLOOKUP(A55,Totaal!$A$2:$H$1359,2,FALSE)</f>
        <v>W08</v>
      </c>
      <c r="C55" s="4" t="str">
        <f>VLOOKUP(A55,Totaal!$A$2:$H$1359,3,FALSE)</f>
        <v>U16</v>
      </c>
      <c r="D55" s="8">
        <f>VLOOKUP(A55,Totaal!$A$2:$H$1359,4,FALSE)</f>
        <v>43414</v>
      </c>
      <c r="E55" s="9">
        <f>VLOOKUP(A55,Totaal!$A$2:$H$1359,5,FALSE)</f>
        <v>0.69791666666666663</v>
      </c>
      <c r="F55" s="4" t="str">
        <f>VLOOKUP(A55,Totaal!$A$2:$H$1359,6,FALSE)</f>
        <v>Coldplay Sharks A</v>
      </c>
      <c r="G55" s="4" t="str">
        <f>VLOOKUP(A55,Totaal!$A$2:$H$1359,7,FALSE)</f>
        <v>Turnhout Tigers</v>
      </c>
      <c r="H55" s="4" t="str">
        <f>VLOOKUP(A55,Totaal!$A$2:$H$1359,8,FALSE)</f>
        <v>Mechelen</v>
      </c>
      <c r="I55" s="24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842</v>
      </c>
      <c r="B56" s="4" t="str">
        <f>VLOOKUP(A56,Totaal!$A$2:$H$1359,2,FALSE)</f>
        <v>W08</v>
      </c>
      <c r="C56" s="4" t="str">
        <f>VLOOKUP(A56,Totaal!$A$2:$H$1359,3,FALSE)</f>
        <v>U16</v>
      </c>
      <c r="D56" s="8">
        <f>VLOOKUP(A56,Totaal!$A$2:$H$1359,4,FALSE)</f>
        <v>43414</v>
      </c>
      <c r="E56" s="9">
        <f>VLOOKUP(A56,Totaal!$A$2:$H$1359,5,FALSE)</f>
        <v>0.47916666666666669</v>
      </c>
      <c r="F56" s="4" t="str">
        <f>VLOOKUP(A56,Totaal!$A$2:$H$1359,6,FALSE)</f>
        <v>Chiefs Leuven</v>
      </c>
      <c r="G56" s="4" t="str">
        <f>VLOOKUP(A56,Totaal!$A$2:$H$1359,7,FALSE)</f>
        <v>Coldplay Sharks B</v>
      </c>
      <c r="H56" s="4" t="str">
        <f>VLOOKUP(A56,Totaal!$A$2:$H$1359,8,FALSE)</f>
        <v>Leuven</v>
      </c>
      <c r="I56" s="24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583</v>
      </c>
      <c r="B57" s="4" t="str">
        <f>VLOOKUP(A57,Totaal!$A$2:$H$1359,2,FALSE)</f>
        <v>W08</v>
      </c>
      <c r="C57" s="4" t="str">
        <f>VLOOKUP(A57,Totaal!$A$2:$H$1359,3,FALSE)</f>
        <v>U19</v>
      </c>
      <c r="D57" s="8">
        <f>VLOOKUP(A57,Totaal!$A$2:$H$1359,4,FALSE)</f>
        <v>43414</v>
      </c>
      <c r="E57" s="9">
        <f>VLOOKUP(A57,Totaal!$A$2:$H$1359,5,FALSE)</f>
        <v>0.86458333333333337</v>
      </c>
      <c r="F57" s="4" t="str">
        <f>VLOOKUP(A57,Totaal!$A$2:$H$1359,6,FALSE)</f>
        <v>Coldplay Sharks</v>
      </c>
      <c r="G57" s="4" t="str">
        <f>VLOOKUP(A57,Totaal!$A$2:$H$1359,7,FALSE)</f>
        <v>Chiefs Leuven</v>
      </c>
      <c r="H57" s="4" t="str">
        <f>VLOOKUP(A57,Totaal!$A$2:$H$1359,8,FALSE)</f>
        <v>Mechelen</v>
      </c>
      <c r="I57" s="24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167</v>
      </c>
      <c r="B58" s="4" t="str">
        <f>VLOOKUP(A58,Totaal!$A$2:$H$1359,2,FALSE)</f>
        <v>W08</v>
      </c>
      <c r="C58" s="4" t="str">
        <f>VLOOKUP(A58,Totaal!$A$2:$H$1359,3,FALSE)</f>
        <v>BNL</v>
      </c>
      <c r="D58" s="8">
        <f>VLOOKUP(A58,Totaal!$A$2:$H$1359,4,FALSE)</f>
        <v>43415</v>
      </c>
      <c r="E58" s="9">
        <f>VLOOKUP(A58,Totaal!$A$2:$H$1359,5,FALSE)</f>
        <v>0.82291666666666663</v>
      </c>
      <c r="F58" s="4" t="str">
        <f>VLOOKUP(A58,Totaal!$A$2:$H$1359,6,FALSE)</f>
        <v>Mechelen Golden Sharks</v>
      </c>
      <c r="G58" s="4" t="str">
        <f>VLOOKUP(A58,Totaal!$A$2:$H$1359,7,FALSE)</f>
        <v>Ahoud Devils Nijmegen</v>
      </c>
      <c r="H58" s="4" t="str">
        <f>VLOOKUP(A58,Totaal!$A$2:$H$1359,8,FALSE)</f>
        <v>Mechelen</v>
      </c>
      <c r="I58" s="24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1060</v>
      </c>
      <c r="B59" s="4" t="str">
        <f>VLOOKUP(A59,Totaal!$A$2:$H$1359,2,FALSE)</f>
        <v>W08</v>
      </c>
      <c r="C59" s="4" t="str">
        <f>VLOOKUP(A59,Totaal!$A$2:$H$1359,3,FALSE)</f>
        <v>U12</v>
      </c>
      <c r="D59" s="8">
        <f>VLOOKUP(A59,Totaal!$A$2:$H$1359,4,FALSE)</f>
        <v>43415</v>
      </c>
      <c r="E59" s="9">
        <f>VLOOKUP(A59,Totaal!$A$2:$H$1359,5,FALSE)</f>
        <v>0.48958333333333331</v>
      </c>
      <c r="F59" s="4" t="str">
        <f>VLOOKUP(A59,Totaal!$A$2:$H$1359,6,FALSE)</f>
        <v>Coldplay Sharks</v>
      </c>
      <c r="G59" s="4" t="str">
        <f>VLOOKUP(A59,Totaal!$A$2:$H$1359,7,FALSE)</f>
        <v>Liedekerke Lions</v>
      </c>
      <c r="H59" s="4" t="str">
        <f>VLOOKUP(A59,Totaal!$A$2:$H$1359,8,FALSE)</f>
        <v>Mechelen</v>
      </c>
      <c r="I59" s="24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705</v>
      </c>
      <c r="B60" s="4" t="str">
        <f>VLOOKUP(A60,Totaal!$A$2:$H$1359,2,FALSE)</f>
        <v>W08</v>
      </c>
      <c r="C60" s="4" t="str">
        <f>VLOOKUP(A60,Totaal!$A$2:$H$1359,3,FALSE)</f>
        <v>D2</v>
      </c>
      <c r="D60" s="8">
        <f>VLOOKUP(A60,Totaal!$A$2:$H$1359,4,FALSE)</f>
        <v>43415</v>
      </c>
      <c r="E60" s="9">
        <f>VLOOKUP(A60,Totaal!$A$2:$H$1359,5,FALSE)</f>
        <v>0.69791666666666663</v>
      </c>
      <c r="F60" s="4" t="str">
        <f>VLOOKUP(A60,Totaal!$A$2:$H$1359,6,FALSE)</f>
        <v>Coldplay Sharks</v>
      </c>
      <c r="G60" s="4" t="str">
        <f>VLOOKUP(A60,Totaal!$A$2:$H$1359,7,FALSE)</f>
        <v>Antwerp Phantoms</v>
      </c>
      <c r="H60" s="4" t="str">
        <f>VLOOKUP(A60,Totaal!$A$2:$H$1359,8,FALSE)</f>
        <v>Mechelen</v>
      </c>
      <c r="I60" s="24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905</v>
      </c>
      <c r="B61" s="4" t="str">
        <f>VLOOKUP(A61,Totaal!$A$2:$H$1359,2,FALSE)</f>
        <v>W09</v>
      </c>
      <c r="C61" s="4" t="str">
        <f>VLOOKUP(A61,Totaal!$A$2:$H$1359,3,FALSE)</f>
        <v>U14</v>
      </c>
      <c r="D61" s="8">
        <f>VLOOKUP(A61,Totaal!$A$2:$H$1359,4,FALSE)</f>
        <v>43421</v>
      </c>
      <c r="E61" s="9">
        <f>VLOOKUP(A61,Totaal!$A$2:$H$1359,5,FALSE)</f>
        <v>0.375</v>
      </c>
      <c r="F61" s="4" t="str">
        <f>VLOOKUP(A61,Totaal!$A$2:$H$1359,6,FALSE)</f>
        <v>Turnhout Tigers</v>
      </c>
      <c r="G61" s="4" t="str">
        <f>VLOOKUP(A61,Totaal!$A$2:$H$1359,7,FALSE)</f>
        <v>Coldplay Sharks</v>
      </c>
      <c r="H61" s="4" t="str">
        <f>VLOOKUP(A61,Totaal!$A$2:$H$1359,8,FALSE)</f>
        <v>Heist</v>
      </c>
      <c r="I61" s="24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949</v>
      </c>
      <c r="B62" s="4" t="str">
        <f>VLOOKUP(A62,Totaal!$A$2:$H$1359,2,FALSE)</f>
        <v>W09</v>
      </c>
      <c r="C62" s="4" t="str">
        <f>VLOOKUP(A62,Totaal!$A$2:$H$1359,3,FALSE)</f>
        <v>U14</v>
      </c>
      <c r="D62" s="8">
        <f>VLOOKUP(A62,Totaal!$A$2:$H$1359,4,FALSE)</f>
        <v>43421</v>
      </c>
      <c r="E62" s="9">
        <f>VLOOKUP(A62,Totaal!$A$2:$H$1359,5,FALSE)</f>
        <v>0.73958333333333337</v>
      </c>
      <c r="F62" s="4" t="str">
        <f>VLOOKUP(A62,Totaal!$A$2:$H$1359,6,FALSE)</f>
        <v>Limburg One</v>
      </c>
      <c r="G62" s="4" t="str">
        <f>VLOOKUP(A62,Totaal!$A$2:$H$1359,7,FALSE)</f>
        <v>The Jets Gullegem</v>
      </c>
      <c r="H62" s="4" t="str">
        <f>VLOOKUP(A62,Totaal!$A$2:$H$1359,8,FALSE)</f>
        <v>Hasselt</v>
      </c>
      <c r="I62" s="24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964</v>
      </c>
      <c r="B63" s="4" t="str">
        <f>VLOOKUP(A63,Totaal!$A$2:$H$1359,2,FALSE)</f>
        <v>W09</v>
      </c>
      <c r="C63" s="4" t="str">
        <f>VLOOKUP(A63,Totaal!$A$2:$H$1359,3,FALSE)</f>
        <v>U14</v>
      </c>
      <c r="D63" s="8">
        <f>VLOOKUP(A63,Totaal!$A$2:$H$1359,4,FALSE)</f>
        <v>43421</v>
      </c>
      <c r="E63" s="9">
        <f>VLOOKUP(A63,Totaal!$A$2:$H$1359,5,FALSE)</f>
        <v>0.8125</v>
      </c>
      <c r="F63" s="4" t="str">
        <f>VLOOKUP(A63,Totaal!$A$2:$H$1359,6,FALSE)</f>
        <v>Charleroi Red Roosters</v>
      </c>
      <c r="G63" s="4" t="str">
        <f>VLOOKUP(A63,Totaal!$A$2:$H$1359,7,FALSE)</f>
        <v>HYC Herentals</v>
      </c>
      <c r="H63" s="4" t="str">
        <f>VLOOKUP(A63,Totaal!$A$2:$H$1359,8,FALSE)</f>
        <v>Charleroi</v>
      </c>
      <c r="I63" s="24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832</v>
      </c>
      <c r="B64" s="4" t="str">
        <f>VLOOKUP(A64,Totaal!$A$2:$H$1359,2,FALSE)</f>
        <v>W09</v>
      </c>
      <c r="C64" s="4" t="str">
        <f>VLOOKUP(A64,Totaal!$A$2:$H$1359,3,FALSE)</f>
        <v>U16</v>
      </c>
      <c r="D64" s="8">
        <f>VLOOKUP(A64,Totaal!$A$2:$H$1359,4,FALSE)</f>
        <v>43421</v>
      </c>
      <c r="E64" s="9">
        <f>VLOOKUP(A64,Totaal!$A$2:$H$1359,5,FALSE)</f>
        <v>0.4861111111111111</v>
      </c>
      <c r="F64" s="4" t="str">
        <f>VLOOKUP(A64,Totaal!$A$2:$H$1359,6,FALSE)</f>
        <v>HYC Herentals Wit</v>
      </c>
      <c r="G64" s="4" t="str">
        <f>VLOOKUP(A64,Totaal!$A$2:$H$1359,7,FALSE)</f>
        <v>Coldplay Sharks A</v>
      </c>
      <c r="H64" s="4" t="str">
        <f>VLOOKUP(A64,Totaal!$A$2:$H$1359,8,FALSE)</f>
        <v>Herentals</v>
      </c>
      <c r="I64" s="2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141</v>
      </c>
      <c r="B65" s="4" t="str">
        <f>VLOOKUP(A65,Totaal!$A$2:$H$1359,2,FALSE)</f>
        <v>W09</v>
      </c>
      <c r="C65" s="4" t="str">
        <f>VLOOKUP(A65,Totaal!$A$2:$H$1359,3,FALSE)</f>
        <v>BNL</v>
      </c>
      <c r="D65" s="8">
        <f>VLOOKUP(A65,Totaal!$A$2:$H$1359,4,FALSE)</f>
        <v>43421</v>
      </c>
      <c r="E65" s="9">
        <f>VLOOKUP(A65,Totaal!$A$2:$H$1359,5,FALSE)</f>
        <v>0.82291666666666663</v>
      </c>
      <c r="F65" s="4" t="str">
        <f>VLOOKUP(A65,Totaal!$A$2:$H$1359,6,FALSE)</f>
        <v>Mechelen Golden Sharks</v>
      </c>
      <c r="G65" s="4" t="str">
        <f>VLOOKUP(A65,Totaal!$A$2:$H$1359,7,FALSE)</f>
        <v>Tilburg Trappers Toekomstteam</v>
      </c>
      <c r="H65" s="4" t="str">
        <f>VLOOKUP(A65,Totaal!$A$2:$H$1359,8,FALSE)</f>
        <v>Mechelen</v>
      </c>
      <c r="I65" s="24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1222</v>
      </c>
      <c r="B66" s="4" t="str">
        <f>VLOOKUP(A66,Totaal!$A$2:$H$1359,2,FALSE)</f>
        <v>W09</v>
      </c>
      <c r="C66" s="4" t="str">
        <f>VLOOKUP(A66,Totaal!$A$2:$H$1359,3,FALSE)</f>
        <v>REC</v>
      </c>
      <c r="D66" s="8">
        <f>VLOOKUP(A66,Totaal!$A$2:$H$1359,4,FALSE)</f>
        <v>43421</v>
      </c>
      <c r="E66" s="9">
        <f>VLOOKUP(A66,Totaal!$A$2:$H$1359,5,FALSE)</f>
        <v>0.69791666666666663</v>
      </c>
      <c r="F66" s="4" t="str">
        <f>VLOOKUP(A66,Totaal!$A$2:$H$1359,6,FALSE)</f>
        <v>Coldplay Sharks</v>
      </c>
      <c r="G66" s="4" t="str">
        <f>VLOOKUP(A66,Totaal!$A$2:$H$1359,7,FALSE)</f>
        <v>Antwerp Phantoms Ice Holes</v>
      </c>
      <c r="H66" s="4" t="str">
        <f>VLOOKUP(A66,Totaal!$A$2:$H$1359,8,FALSE)</f>
        <v>Mechelen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110</v>
      </c>
      <c r="B67" s="4" t="str">
        <f>VLOOKUP(A67,Totaal!$A$2:$H$1359,2,FALSE)</f>
        <v>W09</v>
      </c>
      <c r="C67" s="4" t="str">
        <f>VLOOKUP(A67,Totaal!$A$2:$H$1359,3,FALSE)</f>
        <v>BNL</v>
      </c>
      <c r="D67" s="8">
        <f>VLOOKUP(A67,Totaal!$A$2:$H$1359,4,FALSE)</f>
        <v>43422</v>
      </c>
      <c r="E67" s="9">
        <f>VLOOKUP(A67,Totaal!$A$2:$H$1359,5,FALSE)</f>
        <v>0.76041666666666663</v>
      </c>
      <c r="F67" s="4" t="str">
        <f>VLOOKUP(A67,Totaal!$A$2:$H$1359,6,FALSE)</f>
        <v>Chiefs Leuven</v>
      </c>
      <c r="G67" s="4" t="str">
        <f>VLOOKUP(A67,Totaal!$A$2:$H$1359,7,FALSE)</f>
        <v>Mechelen Golden Sharks</v>
      </c>
      <c r="H67" s="4" t="str">
        <f>VLOOKUP(A67,Totaal!$A$2:$H$1359,8,FALSE)</f>
        <v>Leuven</v>
      </c>
      <c r="I67" s="24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700</v>
      </c>
      <c r="B68" s="4" t="str">
        <f>VLOOKUP(A68,Totaal!$A$2:$H$1359,2,FALSE)</f>
        <v>W09</v>
      </c>
      <c r="C68" s="4" t="str">
        <f>VLOOKUP(A68,Totaal!$A$2:$H$1359,3,FALSE)</f>
        <v>D2</v>
      </c>
      <c r="D68" s="8">
        <f>VLOOKUP(A68,Totaal!$A$2:$H$1359,4,FALSE)</f>
        <v>43422</v>
      </c>
      <c r="E68" s="9">
        <f>VLOOKUP(A68,Totaal!$A$2:$H$1359,5,FALSE)</f>
        <v>0.83333333333333337</v>
      </c>
      <c r="F68" s="4" t="str">
        <f>VLOOKUP(A68,Totaal!$A$2:$H$1359,6,FALSE)</f>
        <v>Icetigers Turnhout</v>
      </c>
      <c r="G68" s="4" t="str">
        <f>VLOOKUP(A68,Totaal!$A$2:$H$1359,7,FALSE)</f>
        <v>Coldplay Sharks</v>
      </c>
      <c r="H68" s="4" t="str">
        <f>VLOOKUP(A68,Totaal!$A$2:$H$1359,8,FALSE)</f>
        <v>Turnhout</v>
      </c>
      <c r="I68" s="24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456</v>
      </c>
      <c r="B69" s="4" t="str">
        <f>VLOOKUP(A69,Totaal!$A$2:$H$1359,2,FALSE)</f>
        <v>W09</v>
      </c>
      <c r="C69" s="4" t="str">
        <f>VLOOKUP(A69,Totaal!$A$2:$H$1359,3,FALSE)</f>
        <v>D1</v>
      </c>
      <c r="D69" s="8">
        <f>VLOOKUP(A69,Totaal!$A$2:$H$1359,4,FALSE)</f>
        <v>43422</v>
      </c>
      <c r="E69" s="9">
        <f>VLOOKUP(A69,Totaal!$A$2:$H$1359,5,FALSE)</f>
        <v>0.86458333333333337</v>
      </c>
      <c r="F69" s="4" t="str">
        <f>VLOOKUP(A69,Totaal!$A$2:$H$1359,6,FALSE)</f>
        <v>Coldplay Sharks</v>
      </c>
      <c r="G69" s="4" t="str">
        <f>VLOOKUP(A69,Totaal!$A$2:$H$1359,7,FALSE)</f>
        <v>Charleroi Red Roosters</v>
      </c>
      <c r="H69" s="4" t="str">
        <f>VLOOKUP(A69,Totaal!$A$2:$H$1359,8,FALSE)</f>
        <v>Mechelen</v>
      </c>
      <c r="I69" s="24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589</v>
      </c>
      <c r="B70" s="4" t="str">
        <f>VLOOKUP(A70,Totaal!$A$2:$H$1359,2,FALSE)</f>
        <v>W09</v>
      </c>
      <c r="C70" s="4" t="str">
        <f>VLOOKUP(A70,Totaal!$A$2:$H$1359,3,FALSE)</f>
        <v>U19</v>
      </c>
      <c r="D70" s="8">
        <f>VLOOKUP(A70,Totaal!$A$2:$H$1359,4,FALSE)</f>
        <v>43422</v>
      </c>
      <c r="E70" s="9">
        <f>VLOOKUP(A70,Totaal!$A$2:$H$1359,5,FALSE)</f>
        <v>0.69791666666666663</v>
      </c>
      <c r="F70" s="4" t="str">
        <f>VLOOKUP(A70,Totaal!$A$2:$H$1359,6,FALSE)</f>
        <v>Coldplay Sharks</v>
      </c>
      <c r="G70" s="4" t="str">
        <f>VLOOKUP(A70,Totaal!$A$2:$H$1359,7,FALSE)</f>
        <v>The Jets Gullegem</v>
      </c>
      <c r="H70" s="4" t="str">
        <f>VLOOKUP(A70,Totaal!$A$2:$H$1359,8,FALSE)</f>
        <v>Mechelen</v>
      </c>
      <c r="I70" s="24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124</v>
      </c>
      <c r="B71" s="4" t="str">
        <f>VLOOKUP(A71,Totaal!$A$2:$H$1359,2,FALSE)</f>
        <v>W10</v>
      </c>
      <c r="C71" s="4" t="str">
        <f>VLOOKUP(A71,Totaal!$A$2:$H$1359,3,FALSE)</f>
        <v>BNL</v>
      </c>
      <c r="D71" s="8">
        <f>VLOOKUP(A71,Totaal!$A$2:$H$1359,4,FALSE)</f>
        <v>43427</v>
      </c>
      <c r="E71" s="9">
        <f>VLOOKUP(A71,Totaal!$A$2:$H$1359,5,FALSE)</f>
        <v>0.85416666666666663</v>
      </c>
      <c r="F71" s="4" t="str">
        <f>VLOOKUP(A71,Totaal!$A$2:$H$1359,6,FALSE)</f>
        <v>Hijs Hokij Den Haag</v>
      </c>
      <c r="G71" s="4" t="str">
        <f>VLOOKUP(A71,Totaal!$A$2:$H$1359,7,FALSE)</f>
        <v>Mechelen Golden Sharks</v>
      </c>
      <c r="H71" s="4" t="str">
        <f>VLOOKUP(A71,Totaal!$A$2:$H$1359,8,FALSE)</f>
        <v>Den Haag</v>
      </c>
      <c r="I71" s="24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496</v>
      </c>
      <c r="B72" s="4" t="str">
        <f>VLOOKUP(A72,Totaal!$A$2:$H$1359,2,FALSE)</f>
        <v>W10</v>
      </c>
      <c r="C72" s="4" t="str">
        <f>VLOOKUP(A72,Totaal!$A$2:$H$1359,3,FALSE)</f>
        <v>D1</v>
      </c>
      <c r="D72" s="8">
        <f>VLOOKUP(A72,Totaal!$A$2:$H$1359,4,FALSE)</f>
        <v>43427</v>
      </c>
      <c r="E72" s="9">
        <f>VLOOKUP(A72,Totaal!$A$2:$H$1359,5,FALSE)</f>
        <v>0.88541666666666663</v>
      </c>
      <c r="F72" s="4" t="str">
        <f>VLOOKUP(A72,Totaal!$A$2:$H$1359,6,FALSE)</f>
        <v>HYC Comeback Team</v>
      </c>
      <c r="G72" s="4" t="str">
        <f>VLOOKUP(A72,Totaal!$A$2:$H$1359,7,FALSE)</f>
        <v>Coldplay Sharks</v>
      </c>
      <c r="H72" s="4" t="str">
        <f>VLOOKUP(A72,Totaal!$A$2:$H$1359,8,FALSE)</f>
        <v>Herentals</v>
      </c>
      <c r="I72" s="24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951</v>
      </c>
      <c r="B73" s="4" t="str">
        <f>VLOOKUP(A73,Totaal!$A$2:$H$1359,2,FALSE)</f>
        <v>W10</v>
      </c>
      <c r="C73" s="4" t="str">
        <f>VLOOKUP(A73,Totaal!$A$2:$H$1359,3,FALSE)</f>
        <v>U14</v>
      </c>
      <c r="D73" s="8">
        <f>VLOOKUP(A73,Totaal!$A$2:$H$1359,4,FALSE)</f>
        <v>43428</v>
      </c>
      <c r="E73" s="9">
        <f>VLOOKUP(A73,Totaal!$A$2:$H$1359,5,FALSE)</f>
        <v>0.73958333333333337</v>
      </c>
      <c r="F73" s="4" t="str">
        <f>VLOOKUP(A73,Totaal!$A$2:$H$1359,6,FALSE)</f>
        <v>Limburg One</v>
      </c>
      <c r="G73" s="4" t="str">
        <f>VLOOKUP(A73,Totaal!$A$2:$H$1359,7,FALSE)</f>
        <v>Charleroi Red Roosters</v>
      </c>
      <c r="H73" s="4" t="str">
        <f>VLOOKUP(A73,Totaal!$A$2:$H$1359,8,FALSE)</f>
        <v>Hasselt</v>
      </c>
      <c r="I73" s="24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844</v>
      </c>
      <c r="B74" s="4" t="str">
        <f>VLOOKUP(A74,Totaal!$A$2:$H$1359,2,FALSE)</f>
        <v>W10</v>
      </c>
      <c r="C74" s="4" t="str">
        <f>VLOOKUP(A74,Totaal!$A$2:$H$1359,3,FALSE)</f>
        <v>U16</v>
      </c>
      <c r="D74" s="8">
        <f>VLOOKUP(A74,Totaal!$A$2:$H$1359,4,FALSE)</f>
        <v>43428</v>
      </c>
      <c r="E74" s="9">
        <f>VLOOKUP(A74,Totaal!$A$2:$H$1359,5,FALSE)</f>
        <v>0.73958333333333337</v>
      </c>
      <c r="F74" s="4" t="str">
        <f>VLOOKUP(A74,Totaal!$A$2:$H$1359,6,FALSE)</f>
        <v>Antwerp Phantoms</v>
      </c>
      <c r="G74" s="4" t="str">
        <f>VLOOKUP(A74,Totaal!$A$2:$H$1359,7,FALSE)</f>
        <v>Coldplay Sharks B</v>
      </c>
      <c r="H74" s="4" t="str">
        <f>VLOOKUP(A74,Totaal!$A$2:$H$1359,8,FALSE)</f>
        <v>Antwerpen</v>
      </c>
      <c r="I74" s="24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686</v>
      </c>
      <c r="B75" s="4" t="str">
        <f>VLOOKUP(A75,Totaal!$A$2:$H$1359,2,FALSE)</f>
        <v>W10</v>
      </c>
      <c r="C75" s="4" t="str">
        <f>VLOOKUP(A75,Totaal!$A$2:$H$1359,3,FALSE)</f>
        <v>D2</v>
      </c>
      <c r="D75" s="8">
        <f>VLOOKUP(A75,Totaal!$A$2:$H$1359,4,FALSE)</f>
        <v>43428</v>
      </c>
      <c r="E75" s="9">
        <f>VLOOKUP(A75,Totaal!$A$2:$H$1359,5,FALSE)</f>
        <v>0.85416666666666663</v>
      </c>
      <c r="F75" s="4" t="str">
        <f>VLOOKUP(A75,Totaal!$A$2:$H$1359,6,FALSE)</f>
        <v>Limburg One</v>
      </c>
      <c r="G75" s="4" t="str">
        <f>VLOOKUP(A75,Totaal!$A$2:$H$1359,7,FALSE)</f>
        <v>Coldplay Sharks</v>
      </c>
      <c r="H75" s="4" t="str">
        <f>VLOOKUP(A75,Totaal!$A$2:$H$1359,8,FALSE)</f>
        <v>Hasselt</v>
      </c>
      <c r="I75" s="24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963</v>
      </c>
      <c r="B76" s="4" t="str">
        <f>VLOOKUP(A76,Totaal!$A$2:$H$1359,2,FALSE)</f>
        <v>W10</v>
      </c>
      <c r="C76" s="4" t="str">
        <f>VLOOKUP(A76,Totaal!$A$2:$H$1359,3,FALSE)</f>
        <v>U14</v>
      </c>
      <c r="D76" s="8">
        <f>VLOOKUP(A76,Totaal!$A$2:$H$1359,4,FALSE)</f>
        <v>43428</v>
      </c>
      <c r="E76" s="9">
        <f>VLOOKUP(A76,Totaal!$A$2:$H$1359,5,FALSE)</f>
        <v>0.69791666666666663</v>
      </c>
      <c r="F76" s="4" t="str">
        <f>VLOOKUP(A76,Totaal!$A$2:$H$1359,6,FALSE)</f>
        <v>Coldplay Sharks</v>
      </c>
      <c r="G76" s="4" t="str">
        <f>VLOOKUP(A76,Totaal!$A$2:$H$1359,7,FALSE)</f>
        <v>The Jets Gullegem</v>
      </c>
      <c r="H76" s="4" t="str">
        <f>VLOOKUP(A76,Totaal!$A$2:$H$1359,8,FALSE)</f>
        <v>Mechelen</v>
      </c>
      <c r="I76" s="24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588</v>
      </c>
      <c r="B77" s="4" t="str">
        <f>VLOOKUP(A77,Totaal!$A$2:$H$1359,2,FALSE)</f>
        <v>W10</v>
      </c>
      <c r="C77" s="4" t="str">
        <f>VLOOKUP(A77,Totaal!$A$2:$H$1359,3,FALSE)</f>
        <v>U19</v>
      </c>
      <c r="D77" s="8">
        <f>VLOOKUP(A77,Totaal!$A$2:$H$1359,4,FALSE)</f>
        <v>43428</v>
      </c>
      <c r="E77" s="9">
        <f>VLOOKUP(A77,Totaal!$A$2:$H$1359,5,FALSE)</f>
        <v>0.86458333333333337</v>
      </c>
      <c r="F77" s="4" t="str">
        <f>VLOOKUP(A77,Totaal!$A$2:$H$1359,6,FALSE)</f>
        <v>Coldplay Sharks</v>
      </c>
      <c r="G77" s="4" t="str">
        <f>VLOOKUP(A77,Totaal!$A$2:$H$1359,7,FALSE)</f>
        <v>Chiefs Leuven</v>
      </c>
      <c r="H77" s="4" t="str">
        <f>VLOOKUP(A77,Totaal!$A$2:$H$1359,8,FALSE)</f>
        <v>Mechelen</v>
      </c>
      <c r="I77" s="2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813</v>
      </c>
      <c r="B78" s="4" t="str">
        <f>VLOOKUP(A78,Totaal!$A$2:$H$1359,2,FALSE)</f>
        <v>W10</v>
      </c>
      <c r="C78" s="4" t="str">
        <f>VLOOKUP(A78,Totaal!$A$2:$H$1359,3,FALSE)</f>
        <v>U16</v>
      </c>
      <c r="D78" s="8">
        <f>VLOOKUP(A78,Totaal!$A$2:$H$1359,4,FALSE)</f>
        <v>43429</v>
      </c>
      <c r="E78" s="9">
        <f>VLOOKUP(A78,Totaal!$A$2:$H$1359,5,FALSE)</f>
        <v>0.69791666666666663</v>
      </c>
      <c r="F78" s="4" t="str">
        <f>VLOOKUP(A78,Totaal!$A$2:$H$1359,6,FALSE)</f>
        <v>Coldplay Sharks A</v>
      </c>
      <c r="G78" s="4" t="str">
        <f>VLOOKUP(A78,Totaal!$A$2:$H$1359,7,FALSE)</f>
        <v>HYC Herentals Wit</v>
      </c>
      <c r="H78" s="4" t="str">
        <f>VLOOKUP(A78,Totaal!$A$2:$H$1359,8,FALSE)</f>
        <v>Mechelen</v>
      </c>
      <c r="I78" s="24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1057</v>
      </c>
      <c r="B79" s="4" t="str">
        <f>VLOOKUP(A79,Totaal!$A$2:$H$1359,2,FALSE)</f>
        <v>W10</v>
      </c>
      <c r="C79" s="4" t="str">
        <f>VLOOKUP(A79,Totaal!$A$2:$H$1359,3,FALSE)</f>
        <v>U12</v>
      </c>
      <c r="D79" s="8">
        <f>VLOOKUP(A79,Totaal!$A$2:$H$1359,4,FALSE)</f>
        <v>43429</v>
      </c>
      <c r="E79" s="9">
        <f>VLOOKUP(A79,Totaal!$A$2:$H$1359,5,FALSE)</f>
        <v>0.48958333333333331</v>
      </c>
      <c r="F79" s="4" t="str">
        <f>VLOOKUP(A79,Totaal!$A$2:$H$1359,6,FALSE)</f>
        <v>Coldplay Sharks</v>
      </c>
      <c r="G79" s="4" t="str">
        <f>VLOOKUP(A79,Totaal!$A$2:$H$1359,7,FALSE)</f>
        <v>Antwerp Phantoms</v>
      </c>
      <c r="H79" s="4" t="str">
        <f>VLOOKUP(A79,Totaal!$A$2:$H$1359,8,FALSE)</f>
        <v>Mechelen</v>
      </c>
      <c r="I79" s="24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1167</v>
      </c>
      <c r="B80" s="4" t="str">
        <f>VLOOKUP(A80,Totaal!$A$2:$H$1359,2,FALSE)</f>
        <v>W10</v>
      </c>
      <c r="C80" s="4" t="str">
        <f>VLOOKUP(A80,Totaal!$A$2:$H$1359,3,FALSE)</f>
        <v>REC</v>
      </c>
      <c r="D80" s="8">
        <f>VLOOKUP(A80,Totaal!$A$2:$H$1359,4,FALSE)</f>
        <v>43429</v>
      </c>
      <c r="E80" s="9">
        <f>VLOOKUP(A80,Totaal!$A$2:$H$1359,5,FALSE)</f>
        <v>0.86458333333333337</v>
      </c>
      <c r="F80" s="4" t="str">
        <f>VLOOKUP(A80,Totaal!$A$2:$H$1359,6,FALSE)</f>
        <v>Coldplay Sharks</v>
      </c>
      <c r="G80" s="4" t="str">
        <f>VLOOKUP(A80,Totaal!$A$2:$H$1359,7,FALSE)</f>
        <v>Bulldogs Liège</v>
      </c>
      <c r="H80" s="4" t="str">
        <f>VLOOKUP(A80,Totaal!$A$2:$H$1359,8,FALSE)</f>
        <v>Mechelen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152</v>
      </c>
      <c r="B81" s="4" t="str">
        <f>VLOOKUP(A81,Totaal!$A$2:$H$1359,2,FALSE)</f>
        <v>W11</v>
      </c>
      <c r="C81" s="4" t="str">
        <f>VLOOKUP(A81,Totaal!$A$2:$H$1359,3,FALSE)</f>
        <v>BNL</v>
      </c>
      <c r="D81" s="8">
        <f>VLOOKUP(A81,Totaal!$A$2:$H$1359,4,FALSE)</f>
        <v>43435</v>
      </c>
      <c r="E81" s="9">
        <f>VLOOKUP(A81,Totaal!$A$2:$H$1359,5,FALSE)</f>
        <v>0.88541666666666663</v>
      </c>
      <c r="F81" s="4" t="str">
        <f>VLOOKUP(A81,Totaal!$A$2:$H$1359,6,FALSE)</f>
        <v>Era Renomar HYC Herentals</v>
      </c>
      <c r="G81" s="4" t="str">
        <f>VLOOKUP(A81,Totaal!$A$2:$H$1359,7,FALSE)</f>
        <v>Mechelen Golden Sharks</v>
      </c>
      <c r="H81" s="4" t="str">
        <f>VLOOKUP(A81,Totaal!$A$2:$H$1359,8,FALSE)</f>
        <v>Herentals</v>
      </c>
      <c r="I81" s="2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828</v>
      </c>
      <c r="B82" s="4" t="str">
        <f>VLOOKUP(A82,Totaal!$A$2:$H$1359,2,FALSE)</f>
        <v>W11</v>
      </c>
      <c r="C82" s="4" t="str">
        <f>VLOOKUP(A82,Totaal!$A$2:$H$1359,3,FALSE)</f>
        <v>U16</v>
      </c>
      <c r="D82" s="8">
        <f>VLOOKUP(A82,Totaal!$A$2:$H$1359,4,FALSE)</f>
        <v>43435</v>
      </c>
      <c r="E82" s="9">
        <f>VLOOKUP(A82,Totaal!$A$2:$H$1359,5,FALSE)</f>
        <v>0.47916666666666669</v>
      </c>
      <c r="F82" s="4" t="str">
        <f>VLOOKUP(A82,Totaal!$A$2:$H$1359,6,FALSE)</f>
        <v>Chiefs Leuven</v>
      </c>
      <c r="G82" s="4" t="str">
        <f>VLOOKUP(A82,Totaal!$A$2:$H$1359,7,FALSE)</f>
        <v>Coldplay Sharks A</v>
      </c>
      <c r="H82" s="4" t="str">
        <f>VLOOKUP(A82,Totaal!$A$2:$H$1359,8,FALSE)</f>
        <v>Leuven</v>
      </c>
      <c r="I82" s="2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712</v>
      </c>
      <c r="B83" s="4" t="str">
        <f>VLOOKUP(A83,Totaal!$A$2:$H$1359,2,FALSE)</f>
        <v>W11</v>
      </c>
      <c r="C83" s="4" t="str">
        <f>VLOOKUP(A83,Totaal!$A$2:$H$1359,3,FALSE)</f>
        <v>D2</v>
      </c>
      <c r="D83" s="8">
        <f>VLOOKUP(A83,Totaal!$A$2:$H$1359,4,FALSE)</f>
        <v>43435</v>
      </c>
      <c r="E83" s="9">
        <f>VLOOKUP(A83,Totaal!$A$2:$H$1359,5,FALSE)</f>
        <v>0.45833333333333331</v>
      </c>
      <c r="F83" s="4" t="str">
        <f>VLOOKUP(A83,Totaal!$A$2:$H$1359,6,FALSE)</f>
        <v>Flashguns Heist B</v>
      </c>
      <c r="G83" s="4" t="str">
        <f>VLOOKUP(A83,Totaal!$A$2:$H$1359,7,FALSE)</f>
        <v>Coldplay Sharks</v>
      </c>
      <c r="H83" s="4" t="str">
        <f>VLOOKUP(A83,Totaal!$A$2:$H$1359,8,FALSE)</f>
        <v>Heist</v>
      </c>
      <c r="I83" s="2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960</v>
      </c>
      <c r="B84" s="4" t="str">
        <f>VLOOKUP(A84,Totaal!$A$2:$H$1359,2,FALSE)</f>
        <v>W11</v>
      </c>
      <c r="C84" s="4" t="str">
        <f>VLOOKUP(A84,Totaal!$A$2:$H$1359,3,FALSE)</f>
        <v>U14</v>
      </c>
      <c r="D84" s="8">
        <f>VLOOKUP(A84,Totaal!$A$2:$H$1359,4,FALSE)</f>
        <v>43435</v>
      </c>
      <c r="E84" s="9">
        <f>VLOOKUP(A84,Totaal!$A$2:$H$1359,5,FALSE)</f>
        <v>0.69791666666666663</v>
      </c>
      <c r="F84" s="4" t="str">
        <f>VLOOKUP(A84,Totaal!$A$2:$H$1359,6,FALSE)</f>
        <v>Coldplay Sharks</v>
      </c>
      <c r="G84" s="4" t="str">
        <f>VLOOKUP(A84,Totaal!$A$2:$H$1359,7,FALSE)</f>
        <v>Charleroi Red Roosters</v>
      </c>
      <c r="H84" s="4" t="str">
        <f>VLOOKUP(A84,Totaal!$A$2:$H$1359,8,FALSE)</f>
        <v>Mechelen</v>
      </c>
      <c r="I84" s="2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581</v>
      </c>
      <c r="B85" s="4" t="str">
        <f>VLOOKUP(A85,Totaal!$A$2:$H$1359,2,FALSE)</f>
        <v>W11</v>
      </c>
      <c r="C85" s="4" t="str">
        <f>VLOOKUP(A85,Totaal!$A$2:$H$1359,3,FALSE)</f>
        <v>U19</v>
      </c>
      <c r="D85" s="8">
        <f>VLOOKUP(A85,Totaal!$A$2:$H$1359,4,FALSE)</f>
        <v>43435</v>
      </c>
      <c r="E85" s="9">
        <f>VLOOKUP(A85,Totaal!$A$2:$H$1359,5,FALSE)</f>
        <v>0.86458333333333337</v>
      </c>
      <c r="F85" s="4" t="str">
        <f>VLOOKUP(A85,Totaal!$A$2:$H$1359,6,FALSE)</f>
        <v>Coldplay Sharks</v>
      </c>
      <c r="G85" s="4" t="str">
        <f>VLOOKUP(A85,Totaal!$A$2:$H$1359,7,FALSE)</f>
        <v>Bulldogs Liège</v>
      </c>
      <c r="H85" s="4" t="str">
        <f>VLOOKUP(A85,Totaal!$A$2:$H$1359,8,FALSE)</f>
        <v>Mechelen</v>
      </c>
      <c r="I85" s="2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837</v>
      </c>
      <c r="B86" s="4" t="str">
        <f>VLOOKUP(A86,Totaal!$A$2:$H$1359,2,FALSE)</f>
        <v>W11</v>
      </c>
      <c r="C86" s="4" t="str">
        <f>VLOOKUP(A86,Totaal!$A$2:$H$1359,3,FALSE)</f>
        <v>U16</v>
      </c>
      <c r="D86" s="8">
        <f>VLOOKUP(A86,Totaal!$A$2:$H$1359,4,FALSE)</f>
        <v>43436</v>
      </c>
      <c r="E86" s="9">
        <f>VLOOKUP(A86,Totaal!$A$2:$H$1359,5,FALSE)</f>
        <v>0.8125</v>
      </c>
      <c r="F86" s="4" t="str">
        <f>VLOOKUP(A86,Totaal!$A$2:$H$1359,6,FALSE)</f>
        <v>Charleroi Red Roosters</v>
      </c>
      <c r="G86" s="4" t="str">
        <f>VLOOKUP(A86,Totaal!$A$2:$H$1359,7,FALSE)</f>
        <v>Coldplay Sharks B</v>
      </c>
      <c r="H86" s="4" t="str">
        <f>VLOOKUP(A86,Totaal!$A$2:$H$1359,8,FALSE)</f>
        <v>Charleroi</v>
      </c>
      <c r="I86" s="2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1024</v>
      </c>
      <c r="B87" s="4" t="str">
        <f>VLOOKUP(A87,Totaal!$A$2:$H$1359,2,FALSE)</f>
        <v>W11</v>
      </c>
      <c r="C87" s="4" t="str">
        <f>VLOOKUP(A87,Totaal!$A$2:$H$1359,3,FALSE)</f>
        <v>U12</v>
      </c>
      <c r="D87" s="8">
        <f>VLOOKUP(A87,Totaal!$A$2:$H$1359,4,FALSE)</f>
        <v>43436</v>
      </c>
      <c r="E87" s="9">
        <f>VLOOKUP(A87,Totaal!$A$2:$H$1359,5,FALSE)</f>
        <v>0.52083333333333337</v>
      </c>
      <c r="F87" s="4" t="str">
        <f>VLOOKUP(A87,Totaal!$A$2:$H$1359,6,FALSE)</f>
        <v>Antwerp Phantoms</v>
      </c>
      <c r="G87" s="4" t="str">
        <f>VLOOKUP(A87,Totaal!$A$2:$H$1359,7,FALSE)</f>
        <v>Coldplay Sharks</v>
      </c>
      <c r="H87" s="4" t="str">
        <f>VLOOKUP(A87,Totaal!$A$2:$H$1359,8,FALSE)</f>
        <v>Antwerpen</v>
      </c>
      <c r="I87" s="2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425</v>
      </c>
      <c r="B88" s="4" t="str">
        <f>VLOOKUP(A88,Totaal!$A$2:$H$1359,2,FALSE)</f>
        <v>W11</v>
      </c>
      <c r="C88" s="4" t="str">
        <f>VLOOKUP(A88,Totaal!$A$2:$H$1359,3,FALSE)</f>
        <v>D1</v>
      </c>
      <c r="D88" s="8">
        <f>VLOOKUP(A88,Totaal!$A$2:$H$1359,4,FALSE)</f>
        <v>43436</v>
      </c>
      <c r="E88" s="9">
        <f>VLOOKUP(A88,Totaal!$A$2:$H$1359,5,FALSE)</f>
        <v>0.84375</v>
      </c>
      <c r="F88" s="4" t="str">
        <f>VLOOKUP(A88,Totaal!$A$2:$H$1359,6,FALSE)</f>
        <v>Bulldogs Liège</v>
      </c>
      <c r="G88" s="4" t="str">
        <f>VLOOKUP(A88,Totaal!$A$2:$H$1359,7,FALSE)</f>
        <v>Coldplay Sharks</v>
      </c>
      <c r="H88" s="4" t="str">
        <f>VLOOKUP(A88,Totaal!$A$2:$H$1359,8,FALSE)</f>
        <v>Luik</v>
      </c>
      <c r="I88" s="2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115</v>
      </c>
      <c r="B89" s="4" t="str">
        <f>VLOOKUP(A89,Totaal!$A$2:$H$1359,2,FALSE)</f>
        <v>W11</v>
      </c>
      <c r="C89" s="4" t="str">
        <f>VLOOKUP(A89,Totaal!$A$2:$H$1359,3,FALSE)</f>
        <v>BNL</v>
      </c>
      <c r="D89" s="8">
        <f>VLOOKUP(A89,Totaal!$A$2:$H$1359,4,FALSE)</f>
        <v>43436</v>
      </c>
      <c r="E89" s="9">
        <f>VLOOKUP(A89,Totaal!$A$2:$H$1359,5,FALSE)</f>
        <v>0.82291666666666663</v>
      </c>
      <c r="F89" s="4" t="str">
        <f>VLOOKUP(A89,Totaal!$A$2:$H$1359,6,FALSE)</f>
        <v>Mechelen Golden Sharks</v>
      </c>
      <c r="G89" s="4" t="str">
        <f>VLOOKUP(A89,Totaal!$A$2:$H$1359,7,FALSE)</f>
        <v>Unis Flyers Heerenveen</v>
      </c>
      <c r="H89" s="4" t="str">
        <f>VLOOKUP(A89,Totaal!$A$2:$H$1359,8,FALSE)</f>
        <v>Mechelen</v>
      </c>
      <c r="I89" s="2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944</v>
      </c>
      <c r="B90" s="4" t="str">
        <f>VLOOKUP(A90,Totaal!$A$2:$H$1359,2,FALSE)</f>
        <v>W12</v>
      </c>
      <c r="C90" s="4" t="str">
        <f>VLOOKUP(A90,Totaal!$A$2:$H$1359,3,FALSE)</f>
        <v>U14</v>
      </c>
      <c r="D90" s="8">
        <f>VLOOKUP(A90,Totaal!$A$2:$H$1359,4,FALSE)</f>
        <v>43442</v>
      </c>
      <c r="E90" s="9">
        <f>VLOOKUP(A90,Totaal!$A$2:$H$1359,5,FALSE)</f>
        <v>0.81597222222222221</v>
      </c>
      <c r="F90" s="4" t="str">
        <f>VLOOKUP(A90,Totaal!$A$2:$H$1359,6,FALSE)</f>
        <v>Chiefs Leuven B</v>
      </c>
      <c r="G90" s="4" t="str">
        <f>VLOOKUP(A90,Totaal!$A$2:$H$1359,7,FALSE)</f>
        <v>Limburg One</v>
      </c>
      <c r="H90" s="4" t="str">
        <f>VLOOKUP(A90,Totaal!$A$2:$H$1359,8,FALSE)</f>
        <v>Leuven</v>
      </c>
      <c r="I90" s="2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966</v>
      </c>
      <c r="B91" s="4" t="str">
        <f>VLOOKUP(A91,Totaal!$A$2:$H$1359,2,FALSE)</f>
        <v>W12</v>
      </c>
      <c r="C91" s="4" t="str">
        <f>VLOOKUP(A91,Totaal!$A$2:$H$1359,3,FALSE)</f>
        <v>U14</v>
      </c>
      <c r="D91" s="8">
        <f>VLOOKUP(A91,Totaal!$A$2:$H$1359,4,FALSE)</f>
        <v>43442</v>
      </c>
      <c r="E91" s="9">
        <f>VLOOKUP(A91,Totaal!$A$2:$H$1359,5,FALSE)</f>
        <v>0.8125</v>
      </c>
      <c r="F91" s="4" t="str">
        <f>VLOOKUP(A91,Totaal!$A$2:$H$1359,6,FALSE)</f>
        <v>Charleroi Red Roosters</v>
      </c>
      <c r="G91" s="4" t="str">
        <f>VLOOKUP(A91,Totaal!$A$2:$H$1359,7,FALSE)</f>
        <v>Bulldogs Liège</v>
      </c>
      <c r="H91" s="4" t="str">
        <f>VLOOKUP(A91,Totaal!$A$2:$H$1359,8,FALSE)</f>
        <v>Charleroi</v>
      </c>
      <c r="I91" s="2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405</v>
      </c>
      <c r="B92" s="4" t="str">
        <f>VLOOKUP(A92,Totaal!$A$2:$H$1359,2,FALSE)</f>
        <v>W12</v>
      </c>
      <c r="C92" s="4" t="str">
        <f>VLOOKUP(A92,Totaal!$A$2:$H$1359,3,FALSE)</f>
        <v>D1</v>
      </c>
      <c r="D92" s="8">
        <f>VLOOKUP(A92,Totaal!$A$2:$H$1359,4,FALSE)</f>
        <v>43442</v>
      </c>
      <c r="E92" s="9">
        <f>VLOOKUP(A92,Totaal!$A$2:$H$1359,5,FALSE)</f>
        <v>0.85416666666666663</v>
      </c>
      <c r="F92" s="4" t="str">
        <f>VLOOKUP(A92,Totaal!$A$2:$H$1359,6,FALSE)</f>
        <v>Turnhout Tigers</v>
      </c>
      <c r="G92" s="4" t="str">
        <f>VLOOKUP(A92,Totaal!$A$2:$H$1359,7,FALSE)</f>
        <v>Coldplay Sharks</v>
      </c>
      <c r="H92" s="4" t="str">
        <f>VLOOKUP(A92,Totaal!$A$2:$H$1359,8,FALSE)</f>
        <v>Turnhout</v>
      </c>
      <c r="I92" s="2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599</v>
      </c>
      <c r="B93" s="4" t="str">
        <f>VLOOKUP(A93,Totaal!$A$2:$H$1359,2,FALSE)</f>
        <v>W12</v>
      </c>
      <c r="C93" s="4" t="str">
        <f>VLOOKUP(A93,Totaal!$A$2:$H$1359,3,FALSE)</f>
        <v>U19</v>
      </c>
      <c r="D93" s="8">
        <f>VLOOKUP(A93,Totaal!$A$2:$H$1359,4,FALSE)</f>
        <v>43442</v>
      </c>
      <c r="E93" s="9">
        <f>VLOOKUP(A93,Totaal!$A$2:$H$1359,5,FALSE)</f>
        <v>0.72916666666666663</v>
      </c>
      <c r="F93" s="4" t="str">
        <f>VLOOKUP(A93,Totaal!$A$2:$H$1359,6,FALSE)</f>
        <v>The Jets Gullegem</v>
      </c>
      <c r="G93" s="4" t="str">
        <f>VLOOKUP(A93,Totaal!$A$2:$H$1359,7,FALSE)</f>
        <v>Coldplay Sharks</v>
      </c>
      <c r="H93" s="4" t="str">
        <f>VLOOKUP(A93,Totaal!$A$2:$H$1359,8,FALSE)</f>
        <v>Gullegem</v>
      </c>
      <c r="I93" s="2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89</v>
      </c>
      <c r="B94" s="4" t="str">
        <f>VLOOKUP(A94,Totaal!$A$2:$H$1359,2,FALSE)</f>
        <v>W12</v>
      </c>
      <c r="C94" s="4" t="str">
        <f>VLOOKUP(A94,Totaal!$A$2:$H$1359,3,FALSE)</f>
        <v>BNL</v>
      </c>
      <c r="D94" s="8">
        <f>VLOOKUP(A94,Totaal!$A$2:$H$1359,4,FALSE)</f>
        <v>43442</v>
      </c>
      <c r="E94" s="9">
        <f>VLOOKUP(A94,Totaal!$A$2:$H$1359,5,FALSE)</f>
        <v>0.82291666666666663</v>
      </c>
      <c r="F94" s="4" t="str">
        <f>VLOOKUP(A94,Totaal!$A$2:$H$1359,6,FALSE)</f>
        <v>Mechelen Golden Sharks</v>
      </c>
      <c r="G94" s="4" t="str">
        <f>VLOOKUP(A94,Totaal!$A$2:$H$1359,7,FALSE)</f>
        <v>Microz Eaters Limburg</v>
      </c>
      <c r="H94" s="4" t="str">
        <f>VLOOKUP(A94,Totaal!$A$2:$H$1359,8,FALSE)</f>
        <v>Mechelen</v>
      </c>
      <c r="I94" s="2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1208</v>
      </c>
      <c r="B95" s="4" t="str">
        <f>VLOOKUP(A95,Totaal!$A$2:$H$1359,2,FALSE)</f>
        <v>W12</v>
      </c>
      <c r="C95" s="4" t="str">
        <f>VLOOKUP(A95,Totaal!$A$2:$H$1359,3,FALSE)</f>
        <v>REC</v>
      </c>
      <c r="D95" s="8">
        <f>VLOOKUP(A95,Totaal!$A$2:$H$1359,4,FALSE)</f>
        <v>43442</v>
      </c>
      <c r="E95" s="9">
        <f>VLOOKUP(A95,Totaal!$A$2:$H$1359,5,FALSE)</f>
        <v>0.375</v>
      </c>
      <c r="F95" s="4" t="str">
        <f>VLOOKUP(A95,Totaal!$A$2:$H$1359,6,FALSE)</f>
        <v>Hitmen Heist</v>
      </c>
      <c r="G95" s="4" t="str">
        <f>VLOOKUP(A95,Totaal!$A$2:$H$1359,7,FALSE)</f>
        <v>Coldplay Sharks</v>
      </c>
      <c r="H95" s="4" t="str">
        <f>VLOOKUP(A95,Totaal!$A$2:$H$1359,8,FALSE)</f>
        <v>Heist</v>
      </c>
      <c r="I95" s="2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50</v>
      </c>
      <c r="B96" s="4" t="str">
        <f>VLOOKUP(A96,Totaal!$A$2:$H$1359,2,FALSE)</f>
        <v>W12</v>
      </c>
      <c r="C96" s="4" t="str">
        <f>VLOOKUP(A96,Totaal!$A$2:$H$1359,3,FALSE)</f>
        <v>BNL</v>
      </c>
      <c r="D96" s="8">
        <f>VLOOKUP(A96,Totaal!$A$2:$H$1359,4,FALSE)</f>
        <v>43443</v>
      </c>
      <c r="E96" s="9">
        <f>VLOOKUP(A96,Totaal!$A$2:$H$1359,5,FALSE)</f>
        <v>0.79166666666666663</v>
      </c>
      <c r="F96" s="4" t="str">
        <f>VLOOKUP(A96,Totaal!$A$2:$H$1359,6,FALSE)</f>
        <v>Tilburg Trappers Toekomstteam</v>
      </c>
      <c r="G96" s="4" t="str">
        <f>VLOOKUP(A96,Totaal!$A$2:$H$1359,7,FALSE)</f>
        <v>Mechelen Golden Sharks</v>
      </c>
      <c r="H96" s="4" t="str">
        <f>VLOOKUP(A96,Totaal!$A$2:$H$1359,8,FALSE)</f>
        <v>Tilburg</v>
      </c>
      <c r="I96" s="2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873</v>
      </c>
      <c r="B97" s="4" t="str">
        <f>VLOOKUP(A97,Totaal!$A$2:$H$1359,2,FALSE)</f>
        <v>W12</v>
      </c>
      <c r="C97" s="4" t="str">
        <f>VLOOKUP(A97,Totaal!$A$2:$H$1359,3,FALSE)</f>
        <v>U16</v>
      </c>
      <c r="D97" s="8">
        <f>VLOOKUP(A97,Totaal!$A$2:$H$1359,4,FALSE)</f>
        <v>43443</v>
      </c>
      <c r="E97" s="9">
        <f>VLOOKUP(A97,Totaal!$A$2:$H$1359,5,FALSE)</f>
        <v>0.69791666666666663</v>
      </c>
      <c r="F97" s="4" t="str">
        <f>VLOOKUP(A97,Totaal!$A$2:$H$1359,6,FALSE)</f>
        <v>Coldplay Sharks A</v>
      </c>
      <c r="G97" s="4" t="str">
        <f>VLOOKUP(A97,Totaal!$A$2:$H$1359,7,FALSE)</f>
        <v>Bulldogs LIège</v>
      </c>
      <c r="H97" s="4" t="str">
        <f>VLOOKUP(A97,Totaal!$A$2:$H$1359,8,FALSE)</f>
        <v>Mechelen</v>
      </c>
      <c r="I97" s="2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1056</v>
      </c>
      <c r="B98" s="4" t="str">
        <f>VLOOKUP(A98,Totaal!$A$2:$H$1359,2,FALSE)</f>
        <v>W12</v>
      </c>
      <c r="C98" s="4" t="str">
        <f>VLOOKUP(A98,Totaal!$A$2:$H$1359,3,FALSE)</f>
        <v>U12</v>
      </c>
      <c r="D98" s="8">
        <f>VLOOKUP(A98,Totaal!$A$2:$H$1359,4,FALSE)</f>
        <v>43443</v>
      </c>
      <c r="E98" s="9">
        <f>VLOOKUP(A98,Totaal!$A$2:$H$1359,5,FALSE)</f>
        <v>0.48958333333333331</v>
      </c>
      <c r="F98" s="4" t="str">
        <f>VLOOKUP(A98,Totaal!$A$2:$H$1359,6,FALSE)</f>
        <v>Coldplay Sharks</v>
      </c>
      <c r="G98" s="4" t="str">
        <f>VLOOKUP(A98,Totaal!$A$2:$H$1359,7,FALSE)</f>
        <v>Bulldogs Liège</v>
      </c>
      <c r="H98" s="4" t="str">
        <f>VLOOKUP(A98,Totaal!$A$2:$H$1359,8,FALSE)</f>
        <v>Mechelen</v>
      </c>
      <c r="I98" s="2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781</v>
      </c>
      <c r="B99" s="4" t="str">
        <f>VLOOKUP(A99,Totaal!$A$2:$H$1359,2,FALSE)</f>
        <v>W12</v>
      </c>
      <c r="C99" s="4" t="str">
        <f>VLOOKUP(A99,Totaal!$A$2:$H$1359,3,FALSE)</f>
        <v>D2</v>
      </c>
      <c r="D99" s="8">
        <f>VLOOKUP(A99,Totaal!$A$2:$H$1359,4,FALSE)</f>
        <v>43443</v>
      </c>
      <c r="E99" s="9">
        <f>VLOOKUP(A99,Totaal!$A$2:$H$1359,5,FALSE)</f>
        <v>0.86458333333333337</v>
      </c>
      <c r="F99" s="4" t="str">
        <f>VLOOKUP(A99,Totaal!$A$2:$H$1359,6,FALSE)</f>
        <v>Coldplay Sharks</v>
      </c>
      <c r="G99" s="4" t="str">
        <f>VLOOKUP(A99,Totaal!$A$2:$H$1359,7,FALSE)</f>
        <v>Flashguns Heist B</v>
      </c>
      <c r="H99" s="4" t="str">
        <f>VLOOKUP(A99,Totaal!$A$2:$H$1359,8,FALSE)</f>
        <v>Mechelen</v>
      </c>
      <c r="I99" s="2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935</v>
      </c>
      <c r="B100" s="4" t="str">
        <f>VLOOKUP(A100,Totaal!$A$2:$H$1359,2,FALSE)</f>
        <v>W13</v>
      </c>
      <c r="C100" s="4" t="str">
        <f>VLOOKUP(A100,Totaal!$A$2:$H$1359,3,FALSE)</f>
        <v>U14</v>
      </c>
      <c r="D100" s="8">
        <f>VLOOKUP(A100,Totaal!$A$2:$H$1359,4,FALSE)</f>
        <v>43449</v>
      </c>
      <c r="E100" s="9">
        <f>VLOOKUP(A100,Totaal!$A$2:$H$1359,5,FALSE)</f>
        <v>0.40277777777777779</v>
      </c>
      <c r="F100" s="4" t="str">
        <f>VLOOKUP(A100,Totaal!$A$2:$H$1359,6,FALSE)</f>
        <v>Chiefs Leuven A</v>
      </c>
      <c r="G100" s="4" t="str">
        <f>VLOOKUP(A100,Totaal!$A$2:$H$1359,7,FALSE)</f>
        <v>Coldplay Sharks</v>
      </c>
      <c r="H100" s="4" t="str">
        <f>VLOOKUP(A100,Totaal!$A$2:$H$1359,8,FALSE)</f>
        <v>Leuven</v>
      </c>
      <c r="I100" s="2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948</v>
      </c>
      <c r="B101" s="4" t="str">
        <f>VLOOKUP(A101,Totaal!$A$2:$H$1359,2,FALSE)</f>
        <v>W13</v>
      </c>
      <c r="C101" s="4" t="str">
        <f>VLOOKUP(A101,Totaal!$A$2:$H$1359,3,FALSE)</f>
        <v>U14</v>
      </c>
      <c r="D101" s="8">
        <f>VLOOKUP(A101,Totaal!$A$2:$H$1359,4,FALSE)</f>
        <v>43449</v>
      </c>
      <c r="E101" s="9">
        <f>VLOOKUP(A101,Totaal!$A$2:$H$1359,5,FALSE)</f>
        <v>0.68055555555555558</v>
      </c>
      <c r="F101" s="4" t="str">
        <f>VLOOKUP(A101,Totaal!$A$2:$H$1359,6,FALSE)</f>
        <v>Limburg One</v>
      </c>
      <c r="G101" s="4" t="str">
        <f>VLOOKUP(A101,Totaal!$A$2:$H$1359,7,FALSE)</f>
        <v>Bulldogs Liège</v>
      </c>
      <c r="H101" s="4" t="str">
        <f>VLOOKUP(A101,Totaal!$A$2:$H$1359,8,FALSE)</f>
        <v>Liedekerke</v>
      </c>
      <c r="I101" s="2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845</v>
      </c>
      <c r="B102" s="4" t="str">
        <f>VLOOKUP(A102,Totaal!$A$2:$H$1359,2,FALSE)</f>
        <v>W13</v>
      </c>
      <c r="C102" s="4" t="str">
        <f>VLOOKUP(A102,Totaal!$A$2:$H$1359,3,FALSE)</f>
        <v>U16</v>
      </c>
      <c r="D102" s="8">
        <f>VLOOKUP(A102,Totaal!$A$2:$H$1359,4,FALSE)</f>
        <v>43449</v>
      </c>
      <c r="E102" s="9">
        <f>VLOOKUP(A102,Totaal!$A$2:$H$1359,5,FALSE)</f>
        <v>0.77083333333333337</v>
      </c>
      <c r="F102" s="4" t="str">
        <f>VLOOKUP(A102,Totaal!$A$2:$H$1359,6,FALSE)</f>
        <v>Bulldogs LIège</v>
      </c>
      <c r="G102" s="4" t="str">
        <f>VLOOKUP(A102,Totaal!$A$2:$H$1359,7,FALSE)</f>
        <v>Coldplay Sharks B</v>
      </c>
      <c r="H102" s="4" t="str">
        <f>VLOOKUP(A102,Totaal!$A$2:$H$1359,8,FALSE)</f>
        <v>Luik</v>
      </c>
      <c r="I102" s="2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1088</v>
      </c>
      <c r="B103" s="4" t="str">
        <f>VLOOKUP(A103,Totaal!$A$2:$H$1359,2,FALSE)</f>
        <v>W13</v>
      </c>
      <c r="C103" s="4" t="str">
        <f>VLOOKUP(A103,Totaal!$A$2:$H$1359,3,FALSE)</f>
        <v>U12</v>
      </c>
      <c r="D103" s="8">
        <f>VLOOKUP(A103,Totaal!$A$2:$H$1359,4,FALSE)</f>
        <v>43449</v>
      </c>
      <c r="E103" s="9">
        <f>VLOOKUP(A103,Totaal!$A$2:$H$1359,5,FALSE)</f>
        <v>0.40277777777777779</v>
      </c>
      <c r="F103" s="4" t="str">
        <f>VLOOKUP(A103,Totaal!$A$2:$H$1359,6,FALSE)</f>
        <v>HYC Herentals</v>
      </c>
      <c r="G103" s="4" t="str">
        <f>VLOOKUP(A103,Totaal!$A$2:$H$1359,7,FALSE)</f>
        <v>Coldplay Sharks</v>
      </c>
      <c r="H103" s="4" t="str">
        <f>VLOOKUP(A103,Totaal!$A$2:$H$1359,8,FALSE)</f>
        <v>Herentals</v>
      </c>
      <c r="I103" s="2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4">
        <v>731</v>
      </c>
      <c r="B104" s="4" t="str">
        <f>VLOOKUP(A104,Totaal!$A$2:$H$1359,2,FALSE)</f>
        <v>W13</v>
      </c>
      <c r="C104" s="4" t="str">
        <f>VLOOKUP(A104,Totaal!$A$2:$H$1359,3,FALSE)</f>
        <v>D2</v>
      </c>
      <c r="D104" s="8">
        <f>VLOOKUP(A104,Totaal!$A$2:$H$1359,4,FALSE)</f>
        <v>43449</v>
      </c>
      <c r="E104" s="9">
        <f>VLOOKUP(A104,Totaal!$A$2:$H$1359,5,FALSE)</f>
        <v>0.85416666666666663</v>
      </c>
      <c r="F104" s="4" t="str">
        <f>VLOOKUP(A104,Totaal!$A$2:$H$1359,6,FALSE)</f>
        <v>Antwerp Phantoms</v>
      </c>
      <c r="G104" s="4" t="str">
        <f>VLOOKUP(A104,Totaal!$A$2:$H$1359,7,FALSE)</f>
        <v>Coldplay Sharks</v>
      </c>
      <c r="H104" s="4" t="str">
        <f>VLOOKUP(A104,Totaal!$A$2:$H$1359,8,FALSE)</f>
        <v>Antwerpen</v>
      </c>
      <c r="I104" s="2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4">
        <v>594</v>
      </c>
      <c r="B105" s="4" t="str">
        <f>VLOOKUP(A105,Totaal!$A$2:$H$1359,2,FALSE)</f>
        <v>W13</v>
      </c>
      <c r="C105" s="4" t="str">
        <f>VLOOKUP(A105,Totaal!$A$2:$H$1359,3,FALSE)</f>
        <v>U19</v>
      </c>
      <c r="D105" s="8">
        <f>VLOOKUP(A105,Totaal!$A$2:$H$1359,4,FALSE)</f>
        <v>43449</v>
      </c>
      <c r="E105" s="9">
        <f>VLOOKUP(A105,Totaal!$A$2:$H$1359,5,FALSE)</f>
        <v>0.72916666666666663</v>
      </c>
      <c r="F105" s="4" t="str">
        <f>VLOOKUP(A105,Totaal!$A$2:$H$1359,6,FALSE)</f>
        <v>The Jets Gullegem</v>
      </c>
      <c r="G105" s="4" t="str">
        <f>VLOOKUP(A105,Totaal!$A$2:$H$1359,7,FALSE)</f>
        <v>Coldplay Sharks</v>
      </c>
      <c r="H105" s="4" t="str">
        <f>VLOOKUP(A105,Totaal!$A$2:$H$1359,8,FALSE)</f>
        <v>Gullegem</v>
      </c>
      <c r="I105" s="2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4">
        <v>102</v>
      </c>
      <c r="B106" s="4" t="str">
        <f>VLOOKUP(A106,Totaal!$A$2:$H$1359,2,FALSE)</f>
        <v>W13</v>
      </c>
      <c r="C106" s="4" t="str">
        <f>VLOOKUP(A106,Totaal!$A$2:$H$1359,3,FALSE)</f>
        <v>BNL</v>
      </c>
      <c r="D106" s="8">
        <f>VLOOKUP(A106,Totaal!$A$2:$H$1359,4,FALSE)</f>
        <v>43449</v>
      </c>
      <c r="E106" s="9">
        <f>VLOOKUP(A106,Totaal!$A$2:$H$1359,5,FALSE)</f>
        <v>0.82291666666666663</v>
      </c>
      <c r="F106" s="4" t="str">
        <f>VLOOKUP(A106,Totaal!$A$2:$H$1359,6,FALSE)</f>
        <v>Mechelen Golden Sharks</v>
      </c>
      <c r="G106" s="4" t="str">
        <f>VLOOKUP(A106,Totaal!$A$2:$H$1359,7,FALSE)</f>
        <v>Antwerp Phantoms</v>
      </c>
      <c r="H106" s="4" t="str">
        <f>VLOOKUP(A106,Totaal!$A$2:$H$1359,8,FALSE)</f>
        <v>Mechelen</v>
      </c>
      <c r="I106" s="2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4">
        <v>1189</v>
      </c>
      <c r="B107" s="4" t="str">
        <f>VLOOKUP(A107,Totaal!$A$2:$H$1359,2,FALSE)</f>
        <v>W13</v>
      </c>
      <c r="C107" s="4" t="str">
        <f>VLOOKUP(A107,Totaal!$A$2:$H$1359,3,FALSE)</f>
        <v>REC</v>
      </c>
      <c r="D107" s="8">
        <f>VLOOKUP(A107,Totaal!$A$2:$H$1359,4,FALSE)</f>
        <v>43449</v>
      </c>
      <c r="E107" s="9">
        <f>VLOOKUP(A107,Totaal!$A$2:$H$1359,5,FALSE)</f>
        <v>0.90625</v>
      </c>
      <c r="F107" s="4" t="str">
        <f>VLOOKUP(A107,Totaal!$A$2:$H$1359,6,FALSE)</f>
        <v>Mighty Penguins</v>
      </c>
      <c r="G107" s="4" t="str">
        <f>VLOOKUP(A107,Totaal!$A$2:$H$1359,7,FALSE)</f>
        <v>Coldplay Sharks</v>
      </c>
      <c r="H107" s="4" t="str">
        <f>VLOOKUP(A107,Totaal!$A$2:$H$1359,8,FALSE)</f>
        <v>Leuven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4">
        <v>831</v>
      </c>
      <c r="B108" s="4" t="str">
        <f>VLOOKUP(A108,Totaal!$A$2:$H$1359,2,FALSE)</f>
        <v>W13</v>
      </c>
      <c r="C108" s="4" t="str">
        <f>VLOOKUP(A108,Totaal!$A$2:$H$1359,3,FALSE)</f>
        <v>U16</v>
      </c>
      <c r="D108" s="8">
        <f>VLOOKUP(A108,Totaal!$A$2:$H$1359,4,FALSE)</f>
        <v>43450</v>
      </c>
      <c r="E108" s="9">
        <f>VLOOKUP(A108,Totaal!$A$2:$H$1359,5,FALSE)</f>
        <v>0.8125</v>
      </c>
      <c r="F108" s="4" t="str">
        <f>VLOOKUP(A108,Totaal!$A$2:$H$1359,6,FALSE)</f>
        <v>Charleroi Red Roosters</v>
      </c>
      <c r="G108" s="4" t="str">
        <f>VLOOKUP(A108,Totaal!$A$2:$H$1359,7,FALSE)</f>
        <v>Coldplay Sharks A</v>
      </c>
      <c r="H108" s="4" t="str">
        <f>VLOOKUP(A108,Totaal!$A$2:$H$1359,8,FALSE)</f>
        <v>Charleroi</v>
      </c>
      <c r="I108" s="2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4">
        <v>887</v>
      </c>
      <c r="B109" s="4" t="str">
        <f>VLOOKUP(A109,Totaal!$A$2:$H$1359,2,FALSE)</f>
        <v>W13</v>
      </c>
      <c r="C109" s="4" t="str">
        <f>VLOOKUP(A109,Totaal!$A$2:$H$1359,3,FALSE)</f>
        <v>U16</v>
      </c>
      <c r="D109" s="8">
        <f>VLOOKUP(A109,Totaal!$A$2:$H$1359,4,FALSE)</f>
        <v>43450</v>
      </c>
      <c r="E109" s="9">
        <f>VLOOKUP(A109,Totaal!$A$2:$H$1359,5,FALSE)</f>
        <v>0.69791666666666663</v>
      </c>
      <c r="F109" s="4" t="str">
        <f>VLOOKUP(A109,Totaal!$A$2:$H$1359,6,FALSE)</f>
        <v>Coldplay Sharks B</v>
      </c>
      <c r="G109" s="4" t="str">
        <f>VLOOKUP(A109,Totaal!$A$2:$H$1359,7,FALSE)</f>
        <v>Turnhout Tigers</v>
      </c>
      <c r="H109" s="4" t="str">
        <f>VLOOKUP(A109,Totaal!$A$2:$H$1359,8,FALSE)</f>
        <v>Mechelen</v>
      </c>
      <c r="I109" s="2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4">
        <v>458</v>
      </c>
      <c r="B110" s="4" t="str">
        <f>VLOOKUP(A110,Totaal!$A$2:$H$1359,2,FALSE)</f>
        <v>W13</v>
      </c>
      <c r="C110" s="4" t="str">
        <f>VLOOKUP(A110,Totaal!$A$2:$H$1359,3,FALSE)</f>
        <v>D1</v>
      </c>
      <c r="D110" s="8">
        <f>VLOOKUP(A110,Totaal!$A$2:$H$1359,4,FALSE)</f>
        <v>43450</v>
      </c>
      <c r="E110" s="9">
        <f>VLOOKUP(A110,Totaal!$A$2:$H$1359,5,FALSE)</f>
        <v>0.86458333333333337</v>
      </c>
      <c r="F110" s="4" t="str">
        <f>VLOOKUP(A110,Totaal!$A$2:$H$1359,6,FALSE)</f>
        <v>Coldplay Sharks</v>
      </c>
      <c r="G110" s="4" t="str">
        <f>VLOOKUP(A110,Totaal!$A$2:$H$1359,7,FALSE)</f>
        <v>HYC Toekomstteam</v>
      </c>
      <c r="H110" s="4" t="str">
        <f>VLOOKUP(A110,Totaal!$A$2:$H$1359,8,FALSE)</f>
        <v>Mechelen</v>
      </c>
      <c r="I110" s="2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4">
        <v>609</v>
      </c>
      <c r="B111" s="4" t="str">
        <f>VLOOKUP(A111,Totaal!$A$2:$H$1359,2,FALSE)</f>
        <v>W14</v>
      </c>
      <c r="C111" s="4" t="str">
        <f>VLOOKUP(A111,Totaal!$A$2:$H$1359,3,FALSE)</f>
        <v>U19</v>
      </c>
      <c r="D111" s="8">
        <f>VLOOKUP(A111,Totaal!$A$2:$H$1359,4,FALSE)</f>
        <v>43455</v>
      </c>
      <c r="E111" s="9">
        <f>VLOOKUP(A111,Totaal!$A$2:$H$1359,5,FALSE)</f>
        <v>0.88541666666666663</v>
      </c>
      <c r="F111" s="4" t="str">
        <f>VLOOKUP(A111,Totaal!$A$2:$H$1359,6,FALSE)</f>
        <v>HYC Herentals</v>
      </c>
      <c r="G111" s="4" t="str">
        <f>VLOOKUP(A111,Totaal!$A$2:$H$1359,7,FALSE)</f>
        <v>Coldplay Sharks</v>
      </c>
      <c r="H111" s="4" t="str">
        <f>VLOOKUP(A111,Totaal!$A$2:$H$1359,8,FALSE)</f>
        <v>Herentals</v>
      </c>
      <c r="I111" s="2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4">
        <v>970</v>
      </c>
      <c r="B112" s="4" t="str">
        <f>VLOOKUP(A112,Totaal!$A$2:$H$1359,2,FALSE)</f>
        <v>W14</v>
      </c>
      <c r="C112" s="4" t="str">
        <f>VLOOKUP(A112,Totaal!$A$2:$H$1359,3,FALSE)</f>
        <v>U14</v>
      </c>
      <c r="D112" s="8">
        <f>VLOOKUP(A112,Totaal!$A$2:$H$1359,4,FALSE)</f>
        <v>43456</v>
      </c>
      <c r="E112" s="9">
        <f>VLOOKUP(A112,Totaal!$A$2:$H$1359,5,FALSE)</f>
        <v>0.8125</v>
      </c>
      <c r="F112" s="4" t="str">
        <f>VLOOKUP(A112,Totaal!$A$2:$H$1359,6,FALSE)</f>
        <v>Charleroi Red Roosters</v>
      </c>
      <c r="G112" s="4" t="str">
        <f>VLOOKUP(A112,Totaal!$A$2:$H$1359,7,FALSE)</f>
        <v>Chiefs Leuven A</v>
      </c>
      <c r="H112" s="4" t="str">
        <f>VLOOKUP(A112,Totaal!$A$2:$H$1359,8,FALSE)</f>
        <v>Charleroi</v>
      </c>
      <c r="I112" s="2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4">
        <v>416</v>
      </c>
      <c r="B113" s="4" t="str">
        <f>VLOOKUP(A113,Totaal!$A$2:$H$1359,2,FALSE)</f>
        <v>W14</v>
      </c>
      <c r="C113" s="4" t="str">
        <f>VLOOKUP(A113,Totaal!$A$2:$H$1359,3,FALSE)</f>
        <v>D1</v>
      </c>
      <c r="D113" s="8">
        <f>VLOOKUP(A113,Totaal!$A$2:$H$1359,4,FALSE)</f>
        <v>43456</v>
      </c>
      <c r="E113" s="9">
        <f>VLOOKUP(A113,Totaal!$A$2:$H$1359,5,FALSE)</f>
        <v>0.8125</v>
      </c>
      <c r="F113" s="4" t="str">
        <f>VLOOKUP(A113,Totaal!$A$2:$H$1359,6,FALSE)</f>
        <v>Beaufort Knights</v>
      </c>
      <c r="G113" s="4" t="str">
        <f>VLOOKUP(A113,Totaal!$A$2:$H$1359,7,FALSE)</f>
        <v>Coldplay Sharks</v>
      </c>
      <c r="H113" s="4" t="str">
        <f>VLOOKUP(A113,Totaal!$A$2:$H$1359,8,FALSE)</f>
        <v>Beaufort</v>
      </c>
      <c r="I113" s="2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4">
        <v>61</v>
      </c>
      <c r="B114" s="4" t="str">
        <f>VLOOKUP(A114,Totaal!$A$2:$H$1359,2,FALSE)</f>
        <v>W14</v>
      </c>
      <c r="C114" s="4" t="str">
        <f>VLOOKUP(A114,Totaal!$A$2:$H$1359,3,FALSE)</f>
        <v>BNL</v>
      </c>
      <c r="D114" s="8">
        <f>VLOOKUP(A114,Totaal!$A$2:$H$1359,4,FALSE)</f>
        <v>43456</v>
      </c>
      <c r="E114" s="9">
        <f>VLOOKUP(A114,Totaal!$A$2:$H$1359,5,FALSE)</f>
        <v>0.82291666666666663</v>
      </c>
      <c r="F114" s="4" t="str">
        <f>VLOOKUP(A114,Totaal!$A$2:$H$1359,6,FALSE)</f>
        <v>Mechelen Golden Sharks</v>
      </c>
      <c r="G114" s="4" t="str">
        <f>VLOOKUP(A114,Totaal!$A$2:$H$1359,7,FALSE)</f>
        <v>Era Renomar HYC Herentals</v>
      </c>
      <c r="H114" s="4" t="str">
        <f>VLOOKUP(A114,Totaal!$A$2:$H$1359,8,FALSE)</f>
        <v>Mechelen</v>
      </c>
      <c r="I114" s="2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4">
        <v>957</v>
      </c>
      <c r="B115" s="4" t="str">
        <f>VLOOKUP(A115,Totaal!$A$2:$H$1359,2,FALSE)</f>
        <v>W14</v>
      </c>
      <c r="C115" s="4" t="str">
        <f>VLOOKUP(A115,Totaal!$A$2:$H$1359,3,FALSE)</f>
        <v>U14</v>
      </c>
      <c r="D115" s="8">
        <f>VLOOKUP(A115,Totaal!$A$2:$H$1359,4,FALSE)</f>
        <v>43456</v>
      </c>
      <c r="E115" s="9">
        <f>VLOOKUP(A115,Totaal!$A$2:$H$1359,5,FALSE)</f>
        <v>0.69791666666666663</v>
      </c>
      <c r="F115" s="4" t="str">
        <f>VLOOKUP(A115,Totaal!$A$2:$H$1359,6,FALSE)</f>
        <v>Coldplay Sharks</v>
      </c>
      <c r="G115" s="4" t="str">
        <f>VLOOKUP(A115,Totaal!$A$2:$H$1359,7,FALSE)</f>
        <v>Chiefs Leuven B</v>
      </c>
      <c r="H115" s="4" t="str">
        <f>VLOOKUP(A115,Totaal!$A$2:$H$1359,8,FALSE)</f>
        <v>Mechelen</v>
      </c>
      <c r="I115" s="2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4">
        <v>677</v>
      </c>
      <c r="B116" s="4" t="str">
        <f>VLOOKUP(A116,Totaal!$A$2:$H$1359,2,FALSE)</f>
        <v>W14</v>
      </c>
      <c r="C116" s="4" t="str">
        <f>VLOOKUP(A116,Totaal!$A$2:$H$1359,3,FALSE)</f>
        <v>D2</v>
      </c>
      <c r="D116" s="8">
        <f>VLOOKUP(A116,Totaal!$A$2:$H$1359,4,FALSE)</f>
        <v>43457</v>
      </c>
      <c r="E116" s="9">
        <f>VLOOKUP(A116,Totaal!$A$2:$H$1359,5,FALSE)</f>
        <v>0.8125</v>
      </c>
      <c r="F116" s="4" t="str">
        <f>VLOOKUP(A116,Totaal!$A$2:$H$1359,6,FALSE)</f>
        <v>Charleroi Red Roosters</v>
      </c>
      <c r="G116" s="4" t="str">
        <f>VLOOKUP(A116,Totaal!$A$2:$H$1359,7,FALSE)</f>
        <v>Coldplay Sharks</v>
      </c>
      <c r="H116" s="4" t="str">
        <f>VLOOKUP(A116,Totaal!$A$2:$H$1359,8,FALSE)</f>
        <v>Charleroi</v>
      </c>
      <c r="I116" s="2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4">
        <v>867</v>
      </c>
      <c r="B117" s="4" t="str">
        <f>VLOOKUP(A117,Totaal!$A$2:$H$1359,2,FALSE)</f>
        <v>W14</v>
      </c>
      <c r="C117" s="4" t="str">
        <f>VLOOKUP(A117,Totaal!$A$2:$H$1359,3,FALSE)</f>
        <v>U16</v>
      </c>
      <c r="D117" s="8">
        <f>VLOOKUP(A117,Totaal!$A$2:$H$1359,4,FALSE)</f>
        <v>43457</v>
      </c>
      <c r="E117" s="9">
        <f>VLOOKUP(A117,Totaal!$A$2:$H$1359,5,FALSE)</f>
        <v>0.69791666666666663</v>
      </c>
      <c r="F117" s="4" t="str">
        <f>VLOOKUP(A117,Totaal!$A$2:$H$1359,6,FALSE)</f>
        <v>Coldplay Sharks B</v>
      </c>
      <c r="G117" s="4" t="str">
        <f>VLOOKUP(A117,Totaal!$A$2:$H$1359,7,FALSE)</f>
        <v>Antwerp Phantoms</v>
      </c>
      <c r="H117" s="4" t="str">
        <f>VLOOKUP(A117,Totaal!$A$2:$H$1359,8,FALSE)</f>
        <v>Mechelen</v>
      </c>
      <c r="I117" s="2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4">
        <v>1166</v>
      </c>
      <c r="B118" s="4" t="str">
        <f>VLOOKUP(A118,Totaal!$A$2:$H$1359,2,FALSE)</f>
        <v>W14</v>
      </c>
      <c r="C118" s="4" t="str">
        <f>VLOOKUP(A118,Totaal!$A$2:$H$1359,3,FALSE)</f>
        <v>REC</v>
      </c>
      <c r="D118" s="8">
        <f>VLOOKUP(A118,Totaal!$A$2:$H$1359,4,FALSE)</f>
        <v>43457</v>
      </c>
      <c r="E118" s="9">
        <f>VLOOKUP(A118,Totaal!$A$2:$H$1359,5,FALSE)</f>
        <v>0.86458333333333337</v>
      </c>
      <c r="F118" s="4" t="str">
        <f>VLOOKUP(A118,Totaal!$A$2:$H$1359,6,FALSE)</f>
        <v>Coldplay Sharks</v>
      </c>
      <c r="G118" s="4" t="str">
        <f>VLOOKUP(A118,Totaal!$A$2:$H$1359,7,FALSE)</f>
        <v>Antwerp Phantoms A</v>
      </c>
      <c r="H118" s="4" t="str">
        <f>VLOOKUP(A118,Totaal!$A$2:$H$1359,8,FALSE)</f>
        <v>Mechelen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4">
        <v>563</v>
      </c>
      <c r="B119" s="4" t="str">
        <f>VLOOKUP(A119,Totaal!$A$2:$H$1359,2,FALSE)</f>
        <v>W15</v>
      </c>
      <c r="C119" s="4" t="str">
        <f>VLOOKUP(A119,Totaal!$A$2:$H$1359,3,FALSE)</f>
        <v>U19</v>
      </c>
      <c r="D119" s="8">
        <f>VLOOKUP(A119,Totaal!$A$2:$H$1359,4,FALSE)</f>
        <v>43463</v>
      </c>
      <c r="E119" s="9">
        <f>VLOOKUP(A119,Totaal!$A$2:$H$1359,5,FALSE)</f>
        <v>0.73958333333333337</v>
      </c>
      <c r="F119" s="4" t="str">
        <f>VLOOKUP(A119,Totaal!$A$2:$H$1359,6,FALSE)</f>
        <v>Antwerp Phantoms</v>
      </c>
      <c r="G119" s="4" t="str">
        <f>VLOOKUP(A119,Totaal!$A$2:$H$1359,7,FALSE)</f>
        <v>Coldplay Sharks</v>
      </c>
      <c r="H119" s="4" t="str">
        <f>VLOOKUP(A119,Totaal!$A$2:$H$1359,8,FALSE)</f>
        <v>Antwerpen</v>
      </c>
      <c r="I119" s="2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4">
        <v>435</v>
      </c>
      <c r="B120" s="4" t="str">
        <f>VLOOKUP(A120,Totaal!$A$2:$H$1359,2,FALSE)</f>
        <v>W15</v>
      </c>
      <c r="C120" s="4" t="str">
        <f>VLOOKUP(A120,Totaal!$A$2:$H$1359,3,FALSE)</f>
        <v>D1</v>
      </c>
      <c r="D120" s="8">
        <f>VLOOKUP(A120,Totaal!$A$2:$H$1359,4,FALSE)</f>
        <v>43464</v>
      </c>
      <c r="E120" s="9">
        <f>VLOOKUP(A120,Totaal!$A$2:$H$1359,5,FALSE)</f>
        <v>0.85416666666666663</v>
      </c>
      <c r="F120" s="4" t="str">
        <f>VLOOKUP(A120,Totaal!$A$2:$H$1359,6,FALSE)</f>
        <v>Antwerp Phantoms</v>
      </c>
      <c r="G120" s="4" t="str">
        <f>VLOOKUP(A120,Totaal!$A$2:$H$1359,7,FALSE)</f>
        <v>Coldplay Sharks</v>
      </c>
      <c r="H120" s="4" t="str">
        <f>VLOOKUP(A120,Totaal!$A$2:$H$1359,8,FALSE)</f>
        <v>Antwerpen</v>
      </c>
      <c r="I120" s="2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4">
        <v>667</v>
      </c>
      <c r="B121" s="4" t="str">
        <f>VLOOKUP(A121,Totaal!$A$2:$H$1359,2,FALSE)</f>
        <v>W15</v>
      </c>
      <c r="C121" s="4" t="str">
        <f>VLOOKUP(A121,Totaal!$A$2:$H$1359,3,FALSE)</f>
        <v>D2</v>
      </c>
      <c r="D121" s="8">
        <f>VLOOKUP(A121,Totaal!$A$2:$H$1359,4,FALSE)</f>
        <v>43464</v>
      </c>
      <c r="E121" s="9">
        <f>VLOOKUP(A121,Totaal!$A$2:$H$1359,5,FALSE)</f>
        <v>0.86458333333333337</v>
      </c>
      <c r="F121" s="4" t="str">
        <f>VLOOKUP(A121,Totaal!$A$2:$H$1359,6,FALSE)</f>
        <v>Coldplay Sharks</v>
      </c>
      <c r="G121" s="4" t="str">
        <f>VLOOKUP(A121,Totaal!$A$2:$H$1359,7,FALSE)</f>
        <v>HYC Old Stars</v>
      </c>
      <c r="H121" s="4" t="str">
        <f>VLOOKUP(A121,Totaal!$A$2:$H$1359,8,FALSE)</f>
        <v>Mechelen</v>
      </c>
      <c r="I121" s="2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4">
        <v>913</v>
      </c>
      <c r="B122" s="4" t="str">
        <f>VLOOKUP(A122,Totaal!$A$2:$H$1359,2,FALSE)</f>
        <v>W16</v>
      </c>
      <c r="C122" s="4" t="str">
        <f>VLOOKUP(A122,Totaal!$A$2:$H$1359,3,FALSE)</f>
        <v>U14</v>
      </c>
      <c r="D122" s="8">
        <f>VLOOKUP(A122,Totaal!$A$2:$H$1359,4,FALSE)</f>
        <v>43470</v>
      </c>
      <c r="E122" s="9">
        <f>VLOOKUP(A122,Totaal!$A$2:$H$1359,5,FALSE)</f>
        <v>0.375</v>
      </c>
      <c r="F122" s="4" t="str">
        <f>VLOOKUP(A122,Totaal!$A$2:$H$1359,6,FALSE)</f>
        <v>Bulldogs Liège</v>
      </c>
      <c r="G122" s="4" t="str">
        <f>VLOOKUP(A122,Totaal!$A$2:$H$1359,7,FALSE)</f>
        <v>Coldplay Sharks</v>
      </c>
      <c r="H122" s="4" t="str">
        <f>VLOOKUP(A122,Totaal!$A$2:$H$1359,8,FALSE)</f>
        <v>Luik</v>
      </c>
      <c r="I122" s="2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4">
        <v>952</v>
      </c>
      <c r="B123" s="4" t="str">
        <f>VLOOKUP(A123,Totaal!$A$2:$H$1359,2,FALSE)</f>
        <v>W16</v>
      </c>
      <c r="C123" s="4" t="str">
        <f>VLOOKUP(A123,Totaal!$A$2:$H$1359,3,FALSE)</f>
        <v>U14</v>
      </c>
      <c r="D123" s="8">
        <f>VLOOKUP(A123,Totaal!$A$2:$H$1359,4,FALSE)</f>
        <v>43470</v>
      </c>
      <c r="E123" s="9">
        <f>VLOOKUP(A123,Totaal!$A$2:$H$1359,5,FALSE)</f>
        <v>0.68055555555555558</v>
      </c>
      <c r="F123" s="4" t="str">
        <f>VLOOKUP(A123,Totaal!$A$2:$H$1359,6,FALSE)</f>
        <v>Limburg One</v>
      </c>
      <c r="G123" s="4" t="str">
        <f>VLOOKUP(A123,Totaal!$A$2:$H$1359,7,FALSE)</f>
        <v>Chiefs Leuven B</v>
      </c>
      <c r="H123" s="4" t="str">
        <f>VLOOKUP(A123,Totaal!$A$2:$H$1359,8,FALSE)</f>
        <v>Liedekerke</v>
      </c>
      <c r="I123" s="2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4">
        <v>5</v>
      </c>
      <c r="B124" s="4" t="str">
        <f>VLOOKUP(A124,Totaal!$A$2:$H$1359,2,FALSE)</f>
        <v>W16</v>
      </c>
      <c r="C124" s="4" t="str">
        <f>VLOOKUP(A124,Totaal!$A$2:$H$1359,3,FALSE)</f>
        <v>BNL</v>
      </c>
      <c r="D124" s="8">
        <f>VLOOKUP(A124,Totaal!$A$2:$H$1359,4,FALSE)</f>
        <v>43470</v>
      </c>
      <c r="E124" s="9">
        <f>VLOOKUP(A124,Totaal!$A$2:$H$1359,5,FALSE)</f>
        <v>0.82291666666666663</v>
      </c>
      <c r="F124" s="4" t="str">
        <f>VLOOKUP(A124,Totaal!$A$2:$H$1359,6,FALSE)</f>
        <v>Mechelen Golden Sharks</v>
      </c>
      <c r="G124" s="4" t="str">
        <f>VLOOKUP(A124,Totaal!$A$2:$H$1359,7,FALSE)</f>
        <v>Bulldogs Liège</v>
      </c>
      <c r="H124" s="4" t="str">
        <f>VLOOKUP(A124,Totaal!$A$2:$H$1359,8,FALSE)</f>
        <v>Mechelen</v>
      </c>
      <c r="I124" s="2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4">
        <v>178</v>
      </c>
      <c r="B125" s="4" t="str">
        <f>VLOOKUP(A125,Totaal!$A$2:$H$1359,2,FALSE)</f>
        <v>W16</v>
      </c>
      <c r="C125" s="4" t="str">
        <f>VLOOKUP(A125,Totaal!$A$2:$H$1359,3,FALSE)</f>
        <v>BNL</v>
      </c>
      <c r="D125" s="8">
        <f>VLOOKUP(A125,Totaal!$A$2:$H$1359,4,FALSE)</f>
        <v>43471</v>
      </c>
      <c r="E125" s="9">
        <f>VLOOKUP(A125,Totaal!$A$2:$H$1359,5,FALSE)</f>
        <v>0.79166666666666663</v>
      </c>
      <c r="F125" s="4" t="str">
        <f>VLOOKUP(A125,Totaal!$A$2:$H$1359,6,FALSE)</f>
        <v>Microz Eaters Limburg</v>
      </c>
      <c r="G125" s="4" t="str">
        <f>VLOOKUP(A125,Totaal!$A$2:$H$1359,7,FALSE)</f>
        <v>Mechelen Golden Sharks</v>
      </c>
      <c r="H125" s="4" t="str">
        <f>VLOOKUP(A125,Totaal!$A$2:$H$1359,8,FALSE)</f>
        <v>Geleen</v>
      </c>
      <c r="I125" s="2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4">
        <v>839</v>
      </c>
      <c r="B126" s="4" t="str">
        <f>VLOOKUP(A126,Totaal!$A$2:$H$1359,2,FALSE)</f>
        <v>W16</v>
      </c>
      <c r="C126" s="4" t="str">
        <f>VLOOKUP(A126,Totaal!$A$2:$H$1359,3,FALSE)</f>
        <v>U16</v>
      </c>
      <c r="D126" s="8">
        <f>VLOOKUP(A126,Totaal!$A$2:$H$1359,4,FALSE)</f>
        <v>43471</v>
      </c>
      <c r="E126" s="9">
        <f>VLOOKUP(A126,Totaal!$A$2:$H$1359,5,FALSE)</f>
        <v>0.69791666666666663</v>
      </c>
      <c r="F126" s="4" t="str">
        <f>VLOOKUP(A126,Totaal!$A$2:$H$1359,6,FALSE)</f>
        <v>Coldplay Sharks A</v>
      </c>
      <c r="G126" s="4" t="str">
        <f>VLOOKUP(A126,Totaal!$A$2:$H$1359,7,FALSE)</f>
        <v>Coldplay Sharks B</v>
      </c>
      <c r="H126" s="4" t="str">
        <f>VLOOKUP(A126,Totaal!$A$2:$H$1359,8,FALSE)</f>
        <v>Mechelen</v>
      </c>
      <c r="I126" s="2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4">
        <v>1055</v>
      </c>
      <c r="B127" s="4" t="str">
        <f>VLOOKUP(A127,Totaal!$A$2:$H$1359,2,FALSE)</f>
        <v>W16</v>
      </c>
      <c r="C127" s="4" t="str">
        <f>VLOOKUP(A127,Totaal!$A$2:$H$1359,3,FALSE)</f>
        <v>U12</v>
      </c>
      <c r="D127" s="8">
        <f>VLOOKUP(A127,Totaal!$A$2:$H$1359,4,FALSE)</f>
        <v>43471</v>
      </c>
      <c r="E127" s="9">
        <f>VLOOKUP(A127,Totaal!$A$2:$H$1359,5,FALSE)</f>
        <v>0.48958333333333331</v>
      </c>
      <c r="F127" s="4" t="str">
        <f>VLOOKUP(A127,Totaal!$A$2:$H$1359,6,FALSE)</f>
        <v>Coldplay Sharks</v>
      </c>
      <c r="G127" s="4" t="str">
        <f>VLOOKUP(A127,Totaal!$A$2:$H$1359,7,FALSE)</f>
        <v>Turnhout Tigers</v>
      </c>
      <c r="H127" s="4" t="str">
        <f>VLOOKUP(A127,Totaal!$A$2:$H$1359,8,FALSE)</f>
        <v>Mechelen</v>
      </c>
      <c r="I127" s="2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4">
        <v>714</v>
      </c>
      <c r="B128" s="4" t="str">
        <f>VLOOKUP(A128,Totaal!$A$2:$H$1359,2,FALSE)</f>
        <v>W16</v>
      </c>
      <c r="C128" s="4" t="str">
        <f>VLOOKUP(A128,Totaal!$A$2:$H$1359,3,FALSE)</f>
        <v>D2</v>
      </c>
      <c r="D128" s="8">
        <f>VLOOKUP(A128,Totaal!$A$2:$H$1359,4,FALSE)</f>
        <v>43471</v>
      </c>
      <c r="E128" s="9">
        <f>VLOOKUP(A128,Totaal!$A$2:$H$1359,5,FALSE)</f>
        <v>0.86458333333333337</v>
      </c>
      <c r="F128" s="4" t="str">
        <f>VLOOKUP(A128,Totaal!$A$2:$H$1359,6,FALSE)</f>
        <v>Coldplay Sharks</v>
      </c>
      <c r="G128" s="4" t="str">
        <f>VLOOKUP(A128,Totaal!$A$2:$H$1359,7,FALSE)</f>
        <v>HYC New Stars</v>
      </c>
      <c r="H128" s="4" t="str">
        <f>VLOOKUP(A128,Totaal!$A$2:$H$1359,8,FALSE)</f>
        <v>Mechelen</v>
      </c>
      <c r="I128" s="2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4">
        <v>1175</v>
      </c>
      <c r="B129" s="4" t="str">
        <f>VLOOKUP(A129,Totaal!$A$2:$H$1359,2,FALSE)</f>
        <v>W16</v>
      </c>
      <c r="C129" s="4" t="str">
        <f>VLOOKUP(A129,Totaal!$A$2:$H$1359,3,FALSE)</f>
        <v>REC</v>
      </c>
      <c r="D129" s="8">
        <f>VLOOKUP(A129,Totaal!$A$2:$H$1359,4,FALSE)</f>
        <v>43471</v>
      </c>
      <c r="E129" s="9">
        <f>VLOOKUP(A129,Totaal!$A$2:$H$1359,5,FALSE)</f>
        <v>0.8125</v>
      </c>
      <c r="F129" s="4" t="str">
        <f>VLOOKUP(A129,Totaal!$A$2:$H$1359,6,FALSE)</f>
        <v>Charleroi Red Roosters</v>
      </c>
      <c r="G129" s="4" t="str">
        <f>VLOOKUP(A129,Totaal!$A$2:$H$1359,7,FALSE)</f>
        <v>Coldplay Sharks</v>
      </c>
      <c r="H129" s="4" t="str">
        <f>VLOOKUP(A129,Totaal!$A$2:$H$1359,8,FALSE)</f>
        <v>Charleroi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4">
        <v>24</v>
      </c>
      <c r="B130" s="4" t="str">
        <f>VLOOKUP(A130,Totaal!$A$2:$H$1359,2,FALSE)</f>
        <v>W17</v>
      </c>
      <c r="C130" s="4" t="str">
        <f>VLOOKUP(A130,Totaal!$A$2:$H$1359,3,FALSE)</f>
        <v>BNL</v>
      </c>
      <c r="D130" s="8">
        <f>VLOOKUP(A130,Totaal!$A$2:$H$1359,4,FALSE)</f>
        <v>43477</v>
      </c>
      <c r="E130" s="9">
        <f>VLOOKUP(A130,Totaal!$A$2:$H$1359,5,FALSE)</f>
        <v>0.83333333333333337</v>
      </c>
      <c r="F130" s="4" t="str">
        <f>VLOOKUP(A130,Totaal!$A$2:$H$1359,6,FALSE)</f>
        <v>Unis Flyers Heerenveen</v>
      </c>
      <c r="G130" s="4" t="str">
        <f>VLOOKUP(A130,Totaal!$A$2:$H$1359,7,FALSE)</f>
        <v>Mechelen Golden Sharks</v>
      </c>
      <c r="H130" s="4" t="str">
        <f>VLOOKUP(A130,Totaal!$A$2:$H$1359,8,FALSE)</f>
        <v>Heerenveen</v>
      </c>
      <c r="I130" s="2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4">
        <v>967</v>
      </c>
      <c r="B131" s="4" t="str">
        <f>VLOOKUP(A131,Totaal!$A$2:$H$1359,2,FALSE)</f>
        <v>W17</v>
      </c>
      <c r="C131" s="4" t="str">
        <f>VLOOKUP(A131,Totaal!$A$2:$H$1359,3,FALSE)</f>
        <v>U14</v>
      </c>
      <c r="D131" s="8">
        <f>VLOOKUP(A131,Totaal!$A$2:$H$1359,4,FALSE)</f>
        <v>43477</v>
      </c>
      <c r="E131" s="9">
        <f>VLOOKUP(A131,Totaal!$A$2:$H$1359,5,FALSE)</f>
        <v>0.8125</v>
      </c>
      <c r="F131" s="4" t="str">
        <f>VLOOKUP(A131,Totaal!$A$2:$H$1359,6,FALSE)</f>
        <v>Charleroi Red Roosters</v>
      </c>
      <c r="G131" s="4" t="str">
        <f>VLOOKUP(A131,Totaal!$A$2:$H$1359,7,FALSE)</f>
        <v>Antwerp Phantoms</v>
      </c>
      <c r="H131" s="4" t="str">
        <f>VLOOKUP(A131,Totaal!$A$2:$H$1359,8,FALSE)</f>
        <v>Charleroi</v>
      </c>
      <c r="I131" s="2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4">
        <v>955</v>
      </c>
      <c r="B132" s="4" t="str">
        <f>VLOOKUP(A132,Totaal!$A$2:$H$1359,2,FALSE)</f>
        <v>W17</v>
      </c>
      <c r="C132" s="4" t="str">
        <f>VLOOKUP(A132,Totaal!$A$2:$H$1359,3,FALSE)</f>
        <v>U14</v>
      </c>
      <c r="D132" s="8">
        <f>VLOOKUP(A132,Totaal!$A$2:$H$1359,4,FALSE)</f>
        <v>43477</v>
      </c>
      <c r="E132" s="9">
        <f>VLOOKUP(A132,Totaal!$A$2:$H$1359,5,FALSE)</f>
        <v>0.69791666666666663</v>
      </c>
      <c r="F132" s="4" t="str">
        <f>VLOOKUP(A132,Totaal!$A$2:$H$1359,6,FALSE)</f>
        <v>Coldplay Sharks</v>
      </c>
      <c r="G132" s="4" t="str">
        <f>VLOOKUP(A132,Totaal!$A$2:$H$1359,7,FALSE)</f>
        <v>Bulldogs Liège</v>
      </c>
      <c r="H132" s="4" t="str">
        <f>VLOOKUP(A132,Totaal!$A$2:$H$1359,8,FALSE)</f>
        <v>Mechelen</v>
      </c>
      <c r="I132" s="2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4">
        <v>586</v>
      </c>
      <c r="B133" s="4" t="str">
        <f>VLOOKUP(A133,Totaal!$A$2:$H$1359,2,FALSE)</f>
        <v>W17</v>
      </c>
      <c r="C133" s="4" t="str">
        <f>VLOOKUP(A133,Totaal!$A$2:$H$1359,3,FALSE)</f>
        <v>U19</v>
      </c>
      <c r="D133" s="8">
        <f>VLOOKUP(A133,Totaal!$A$2:$H$1359,4,FALSE)</f>
        <v>43477</v>
      </c>
      <c r="E133" s="9">
        <f>VLOOKUP(A133,Totaal!$A$2:$H$1359,5,FALSE)</f>
        <v>0.86458333333333337</v>
      </c>
      <c r="F133" s="4" t="str">
        <f>VLOOKUP(A133,Totaal!$A$2:$H$1359,6,FALSE)</f>
        <v>Coldplay Sharks</v>
      </c>
      <c r="G133" s="4" t="str">
        <f>VLOOKUP(A133,Totaal!$A$2:$H$1359,7,FALSE)</f>
        <v>Bulldogs Liège</v>
      </c>
      <c r="H133" s="4" t="str">
        <f>VLOOKUP(A133,Totaal!$A$2:$H$1359,8,FALSE)</f>
        <v>Mechelen</v>
      </c>
      <c r="I133" s="2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4">
        <v>823</v>
      </c>
      <c r="B134" s="4" t="str">
        <f>VLOOKUP(A134,Totaal!$A$2:$H$1359,2,FALSE)</f>
        <v>W17</v>
      </c>
      <c r="C134" s="4" t="str">
        <f>VLOOKUP(A134,Totaal!$A$2:$H$1359,3,FALSE)</f>
        <v>U16</v>
      </c>
      <c r="D134" s="8">
        <f>VLOOKUP(A134,Totaal!$A$2:$H$1359,4,FALSE)</f>
        <v>43478</v>
      </c>
      <c r="E134" s="9">
        <f>VLOOKUP(A134,Totaal!$A$2:$H$1359,5,FALSE)</f>
        <v>0.69791666666666663</v>
      </c>
      <c r="F134" s="4" t="str">
        <f>VLOOKUP(A134,Totaal!$A$2:$H$1359,6,FALSE)</f>
        <v>Coldplay Sharks A</v>
      </c>
      <c r="G134" s="4" t="str">
        <f>VLOOKUP(A134,Totaal!$A$2:$H$1359,7,FALSE)</f>
        <v>Charleroi Red Roosters</v>
      </c>
      <c r="H134" s="4" t="str">
        <f>VLOOKUP(A134,Totaal!$A$2:$H$1359,8,FALSE)</f>
        <v>Mechelen</v>
      </c>
      <c r="I134" s="2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4">
        <v>724</v>
      </c>
      <c r="B135" s="4" t="str">
        <f>VLOOKUP(A135,Totaal!$A$2:$H$1359,2,FALSE)</f>
        <v>W17</v>
      </c>
      <c r="C135" s="4" t="str">
        <f>VLOOKUP(A135,Totaal!$A$2:$H$1359,3,FALSE)</f>
        <v>D2</v>
      </c>
      <c r="D135" s="8">
        <f>VLOOKUP(A135,Totaal!$A$2:$H$1359,4,FALSE)</f>
        <v>43478</v>
      </c>
      <c r="E135" s="9">
        <f>VLOOKUP(A135,Totaal!$A$2:$H$1359,5,FALSE)</f>
        <v>0.83333333333333337</v>
      </c>
      <c r="F135" s="4" t="str">
        <f>VLOOKUP(A135,Totaal!$A$2:$H$1359,6,FALSE)</f>
        <v>Flying Turtles</v>
      </c>
      <c r="G135" s="4" t="str">
        <f>VLOOKUP(A135,Totaal!$A$2:$H$1359,7,FALSE)</f>
        <v>Coldplay Sharks</v>
      </c>
      <c r="H135" s="4" t="str">
        <f>VLOOKUP(A135,Totaal!$A$2:$H$1359,8,FALSE)</f>
        <v>Leuven</v>
      </c>
      <c r="I135" s="2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4">
        <v>1063</v>
      </c>
      <c r="B136" s="4" t="str">
        <f>VLOOKUP(A136,Totaal!$A$2:$H$1359,2,FALSE)</f>
        <v>W17</v>
      </c>
      <c r="C136" s="4" t="str">
        <f>VLOOKUP(A136,Totaal!$A$2:$H$1359,3,FALSE)</f>
        <v>U12</v>
      </c>
      <c r="D136" s="8">
        <f>VLOOKUP(A136,Totaal!$A$2:$H$1359,4,FALSE)</f>
        <v>43478</v>
      </c>
      <c r="E136" s="9">
        <f>VLOOKUP(A136,Totaal!$A$2:$H$1359,5,FALSE)</f>
        <v>0.48958333333333331</v>
      </c>
      <c r="F136" s="4" t="str">
        <f>VLOOKUP(A136,Totaal!$A$2:$H$1359,6,FALSE)</f>
        <v>Coldplay Sharks</v>
      </c>
      <c r="G136" s="4" t="str">
        <f>VLOOKUP(A136,Totaal!$A$2:$H$1359,7,FALSE)</f>
        <v>HYC Herentals</v>
      </c>
      <c r="H136" s="4" t="str">
        <f>VLOOKUP(A136,Totaal!$A$2:$H$1359,8,FALSE)</f>
        <v>Mechelen</v>
      </c>
      <c r="I136" s="2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4">
        <v>459</v>
      </c>
      <c r="B137" s="4" t="str">
        <f>VLOOKUP(A137,Totaal!$A$2:$H$1359,2,FALSE)</f>
        <v>W17</v>
      </c>
      <c r="C137" s="4" t="str">
        <f>VLOOKUP(A137,Totaal!$A$2:$H$1359,3,FALSE)</f>
        <v>D1</v>
      </c>
      <c r="D137" s="8">
        <f>VLOOKUP(A137,Totaal!$A$2:$H$1359,4,FALSE)</f>
        <v>43478</v>
      </c>
      <c r="E137" s="9">
        <f>VLOOKUP(A137,Totaal!$A$2:$H$1359,5,FALSE)</f>
        <v>0.86458333333333337</v>
      </c>
      <c r="F137" s="4" t="str">
        <f>VLOOKUP(A137,Totaal!$A$2:$H$1359,6,FALSE)</f>
        <v>Coldplay Sharks</v>
      </c>
      <c r="G137" s="4" t="str">
        <f>VLOOKUP(A137,Totaal!$A$2:$H$1359,7,FALSE)</f>
        <v>HYC Comeback Team</v>
      </c>
      <c r="H137" s="4" t="str">
        <f>VLOOKUP(A137,Totaal!$A$2:$H$1359,8,FALSE)</f>
        <v>Mechelen</v>
      </c>
      <c r="I137" s="2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4">
        <v>1117</v>
      </c>
      <c r="B138" s="4" t="str">
        <f>VLOOKUP(A138,Totaal!$A$2:$H$1359,2,FALSE)</f>
        <v>W17</v>
      </c>
      <c r="C138" s="4" t="str">
        <f>VLOOKUP(A138,Totaal!$A$2:$H$1359,3,FALSE)</f>
        <v>REC</v>
      </c>
      <c r="D138" s="8">
        <f>VLOOKUP(A138,Totaal!$A$2:$H$1359,4,FALSE)</f>
        <v>43478</v>
      </c>
      <c r="E138" s="9">
        <f>VLOOKUP(A138,Totaal!$A$2:$H$1359,5,FALSE)</f>
        <v>0.75</v>
      </c>
      <c r="F138" s="4" t="str">
        <f>VLOOKUP(A138,Totaal!$A$2:$H$1359,6,FALSE)</f>
        <v>Bulldogs Liège Ladies</v>
      </c>
      <c r="G138" s="4" t="str">
        <f>VLOOKUP(A138,Totaal!$A$2:$H$1359,7,FALSE)</f>
        <v>Coldplay Sharks</v>
      </c>
      <c r="H138" s="4" t="str">
        <f>VLOOKUP(A138,Totaal!$A$2:$H$1359,8,FALSE)</f>
        <v>Luik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4">
        <v>950</v>
      </c>
      <c r="B139" s="4" t="str">
        <f>VLOOKUP(A139,Totaal!$A$2:$H$1359,2,FALSE)</f>
        <v>W18</v>
      </c>
      <c r="C139" s="4" t="str">
        <f>VLOOKUP(A139,Totaal!$A$2:$H$1359,3,FALSE)</f>
        <v>U14</v>
      </c>
      <c r="D139" s="8">
        <f>VLOOKUP(A139,Totaal!$A$2:$H$1359,4,FALSE)</f>
        <v>43484</v>
      </c>
      <c r="E139" s="9">
        <f>VLOOKUP(A139,Totaal!$A$2:$H$1359,5,FALSE)</f>
        <v>0.73958333333333337</v>
      </c>
      <c r="F139" s="4" t="str">
        <f>VLOOKUP(A139,Totaal!$A$2:$H$1359,6,FALSE)</f>
        <v>Limburg One</v>
      </c>
      <c r="G139" s="4" t="str">
        <f>VLOOKUP(A139,Totaal!$A$2:$H$1359,7,FALSE)</f>
        <v>Coldplay Sharks</v>
      </c>
      <c r="H139" s="4" t="str">
        <f>VLOOKUP(A139,Totaal!$A$2:$H$1359,8,FALSE)</f>
        <v>Hasselt</v>
      </c>
      <c r="I139" s="2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4">
        <v>950</v>
      </c>
      <c r="B140" s="4" t="str">
        <f>VLOOKUP(A140,Totaal!$A$2:$H$1359,2,FALSE)</f>
        <v>W18</v>
      </c>
      <c r="C140" s="4" t="str">
        <f>VLOOKUP(A140,Totaal!$A$2:$H$1359,3,FALSE)</f>
        <v>U14</v>
      </c>
      <c r="D140" s="8">
        <f>VLOOKUP(A140,Totaal!$A$2:$H$1359,4,FALSE)</f>
        <v>43484</v>
      </c>
      <c r="E140" s="9">
        <f>VLOOKUP(A140,Totaal!$A$2:$H$1359,5,FALSE)</f>
        <v>0.73958333333333337</v>
      </c>
      <c r="F140" s="4" t="str">
        <f>VLOOKUP(A140,Totaal!$A$2:$H$1359,6,FALSE)</f>
        <v>Limburg One</v>
      </c>
      <c r="G140" s="4" t="str">
        <f>VLOOKUP(A140,Totaal!$A$2:$H$1359,7,FALSE)</f>
        <v>Coldplay Sharks</v>
      </c>
      <c r="H140" s="4" t="str">
        <f>VLOOKUP(A140,Totaal!$A$2:$H$1359,8,FALSE)</f>
        <v>Hasselt</v>
      </c>
      <c r="I140" s="2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4">
        <v>452</v>
      </c>
      <c r="B141" s="4" t="str">
        <f>VLOOKUP(A141,Totaal!$A$2:$H$1359,2,FALSE)</f>
        <v>W18</v>
      </c>
      <c r="C141" s="4" t="str">
        <f>VLOOKUP(A141,Totaal!$A$2:$H$1359,3,FALSE)</f>
        <v>D1</v>
      </c>
      <c r="D141" s="8">
        <f>VLOOKUP(A141,Totaal!$A$2:$H$1359,4,FALSE)</f>
        <v>43484</v>
      </c>
      <c r="E141" s="9">
        <f>VLOOKUP(A141,Totaal!$A$2:$H$1359,5,FALSE)</f>
        <v>0.86458333333333337</v>
      </c>
      <c r="F141" s="4" t="str">
        <f>VLOOKUP(A141,Totaal!$A$2:$H$1359,6,FALSE)</f>
        <v>Coldplay Sharks</v>
      </c>
      <c r="G141" s="4" t="str">
        <f>VLOOKUP(A141,Totaal!$A$2:$H$1359,7,FALSE)</f>
        <v>Turnhout Tigers</v>
      </c>
      <c r="H141" s="4" t="str">
        <f>VLOOKUP(A141,Totaal!$A$2:$H$1359,8,FALSE)</f>
        <v>Mechelen</v>
      </c>
      <c r="I141" s="2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4">
        <v>1123</v>
      </c>
      <c r="B142" s="4" t="str">
        <f>VLOOKUP(A142,Totaal!$A$2:$H$1359,2,FALSE)</f>
        <v>W18</v>
      </c>
      <c r="C142" s="4" t="str">
        <f>VLOOKUP(A142,Totaal!$A$2:$H$1359,3,FALSE)</f>
        <v>REC</v>
      </c>
      <c r="D142" s="8">
        <f>VLOOKUP(A142,Totaal!$A$2:$H$1359,4,FALSE)</f>
        <v>43484</v>
      </c>
      <c r="E142" s="9">
        <f>VLOOKUP(A142,Totaal!$A$2:$H$1359,5,FALSE)</f>
        <v>0.73958333333333337</v>
      </c>
      <c r="F142" s="4" t="str">
        <f>VLOOKUP(A142,Totaal!$A$2:$H$1359,6,FALSE)</f>
        <v>Antwerp Phantoms A</v>
      </c>
      <c r="G142" s="4" t="str">
        <f>VLOOKUP(A142,Totaal!$A$2:$H$1359,7,FALSE)</f>
        <v>Coldplay Sharks</v>
      </c>
      <c r="H142" s="4" t="str">
        <f>VLOOKUP(A142,Totaal!$A$2:$H$1359,8,FALSE)</f>
        <v>Antwerpen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4">
        <v>812</v>
      </c>
      <c r="B143" s="4" t="str">
        <f>VLOOKUP(A143,Totaal!$A$2:$H$1359,2,FALSE)</f>
        <v>W18</v>
      </c>
      <c r="C143" s="4" t="str">
        <f>VLOOKUP(A143,Totaal!$A$2:$H$1359,3,FALSE)</f>
        <v>U16</v>
      </c>
      <c r="D143" s="8">
        <f>VLOOKUP(A143,Totaal!$A$2:$H$1359,4,FALSE)</f>
        <v>43485</v>
      </c>
      <c r="E143" s="9">
        <f>VLOOKUP(A143,Totaal!$A$2:$H$1359,5,FALSE)</f>
        <v>0.69791666666666663</v>
      </c>
      <c r="F143" s="4" t="str">
        <f>VLOOKUP(A143,Totaal!$A$2:$H$1359,6,FALSE)</f>
        <v>Coldplay Sharks B</v>
      </c>
      <c r="G143" s="4" t="str">
        <f>VLOOKUP(A143,Totaal!$A$2:$H$1359,7,FALSE)</f>
        <v>HYC Herentals Wit</v>
      </c>
      <c r="H143" s="4" t="str">
        <f>VLOOKUP(A143,Totaal!$A$2:$H$1359,8,FALSE)</f>
        <v>Mechelen</v>
      </c>
      <c r="I143" s="2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4">
        <v>698</v>
      </c>
      <c r="B144" s="4" t="str">
        <f>VLOOKUP(A144,Totaal!$A$2:$H$1359,2,FALSE)</f>
        <v>W18</v>
      </c>
      <c r="C144" s="4" t="str">
        <f>VLOOKUP(A144,Totaal!$A$2:$H$1359,3,FALSE)</f>
        <v>D2</v>
      </c>
      <c r="D144" s="8">
        <f>VLOOKUP(A144,Totaal!$A$2:$H$1359,4,FALSE)</f>
        <v>43485</v>
      </c>
      <c r="E144" s="9">
        <f>VLOOKUP(A144,Totaal!$A$2:$H$1359,5,FALSE)</f>
        <v>0.86458333333333337</v>
      </c>
      <c r="F144" s="4" t="str">
        <f>VLOOKUP(A144,Totaal!$A$2:$H$1359,6,FALSE)</f>
        <v>Coldplay Sharks</v>
      </c>
      <c r="G144" s="4" t="str">
        <f>VLOOKUP(A144,Totaal!$A$2:$H$1359,7,FALSE)</f>
        <v>Charleroi Red Roosters</v>
      </c>
      <c r="H144" s="4" t="str">
        <f>VLOOKUP(A144,Totaal!$A$2:$H$1359,8,FALSE)</f>
        <v>Mechelen</v>
      </c>
      <c r="I144" s="2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4">
        <v>732</v>
      </c>
      <c r="B145" s="4" t="str">
        <f>VLOOKUP(A145,Totaal!$A$2:$H$1359,2,FALSE)</f>
        <v>W19</v>
      </c>
      <c r="C145" s="4" t="str">
        <f>VLOOKUP(A145,Totaal!$A$2:$H$1359,3,FALSE)</f>
        <v>D2</v>
      </c>
      <c r="D145" s="8">
        <f>VLOOKUP(A145,Totaal!$A$2:$H$1359,4,FALSE)</f>
        <v>43490</v>
      </c>
      <c r="E145" s="9">
        <f>VLOOKUP(A145,Totaal!$A$2:$H$1359,5,FALSE)</f>
        <v>0.875</v>
      </c>
      <c r="F145" s="4" t="str">
        <f>VLOOKUP(A145,Totaal!$A$2:$H$1359,6,FALSE)</f>
        <v>Flashguns Heist A</v>
      </c>
      <c r="G145" s="4" t="str">
        <f>VLOOKUP(A145,Totaal!$A$2:$H$1359,7,FALSE)</f>
        <v>Coldplay Sharks</v>
      </c>
      <c r="H145" s="4" t="str">
        <f>VLOOKUP(A145,Totaal!$A$2:$H$1359,8,FALSE)</f>
        <v>Heist</v>
      </c>
      <c r="I145" s="2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4">
        <v>466</v>
      </c>
      <c r="B146" s="4" t="str">
        <f>VLOOKUP(A146,Totaal!$A$2:$H$1359,2,FALSE)</f>
        <v>W19</v>
      </c>
      <c r="C146" s="4" t="str">
        <f>VLOOKUP(A146,Totaal!$A$2:$H$1359,3,FALSE)</f>
        <v>D1</v>
      </c>
      <c r="D146" s="8">
        <f>VLOOKUP(A146,Totaal!$A$2:$H$1359,4,FALSE)</f>
        <v>43490</v>
      </c>
      <c r="E146" s="9">
        <f>VLOOKUP(A146,Totaal!$A$2:$H$1359,5,FALSE)</f>
        <v>0.88541666666666663</v>
      </c>
      <c r="F146" s="4" t="str">
        <f>VLOOKUP(A146,Totaal!$A$2:$H$1359,6,FALSE)</f>
        <v>Charleroi Red Roosters</v>
      </c>
      <c r="G146" s="4" t="str">
        <f>VLOOKUP(A146,Totaal!$A$2:$H$1359,7,FALSE)</f>
        <v>Coldplay Sharks</v>
      </c>
      <c r="H146" s="4" t="str">
        <f>VLOOKUP(A146,Totaal!$A$2:$H$1359,8,FALSE)</f>
        <v>Charleroi</v>
      </c>
      <c r="I146" s="2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4">
        <v>942</v>
      </c>
      <c r="B147" s="4" t="str">
        <f>VLOOKUP(A147,Totaal!$A$2:$H$1359,2,FALSE)</f>
        <v>W19</v>
      </c>
      <c r="C147" s="4" t="str">
        <f>VLOOKUP(A147,Totaal!$A$2:$H$1359,3,FALSE)</f>
        <v>U14</v>
      </c>
      <c r="D147" s="8">
        <f>VLOOKUP(A147,Totaal!$A$2:$H$1359,4,FALSE)</f>
        <v>43491</v>
      </c>
      <c r="E147" s="9">
        <f>VLOOKUP(A147,Totaal!$A$2:$H$1359,5,FALSE)</f>
        <v>0.40277777777777779</v>
      </c>
      <c r="F147" s="4" t="str">
        <f>VLOOKUP(A147,Totaal!$A$2:$H$1359,6,FALSE)</f>
        <v>Chiefs Leuven B</v>
      </c>
      <c r="G147" s="4" t="str">
        <f>VLOOKUP(A147,Totaal!$A$2:$H$1359,7,FALSE)</f>
        <v>Charleroi Red Roosters</v>
      </c>
      <c r="H147" s="4" t="str">
        <f>VLOOKUP(A147,Totaal!$A$2:$H$1359,8,FALSE)</f>
        <v>Leuven</v>
      </c>
      <c r="I147" s="2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4">
        <v>830</v>
      </c>
      <c r="B148" s="4" t="str">
        <f>VLOOKUP(A148,Totaal!$A$2:$H$1359,2,FALSE)</f>
        <v>W19</v>
      </c>
      <c r="C148" s="4" t="str">
        <f>VLOOKUP(A148,Totaal!$A$2:$H$1359,3,FALSE)</f>
        <v>U16</v>
      </c>
      <c r="D148" s="8">
        <f>VLOOKUP(A148,Totaal!$A$2:$H$1359,4,FALSE)</f>
        <v>43491</v>
      </c>
      <c r="E148" s="9">
        <f>VLOOKUP(A148,Totaal!$A$2:$H$1359,5,FALSE)</f>
        <v>0.73958333333333337</v>
      </c>
      <c r="F148" s="4" t="str">
        <f>VLOOKUP(A148,Totaal!$A$2:$H$1359,6,FALSE)</f>
        <v>Antwerp Phantoms</v>
      </c>
      <c r="G148" s="4" t="str">
        <f>VLOOKUP(A148,Totaal!$A$2:$H$1359,7,FALSE)</f>
        <v>Coldplay Sharks A</v>
      </c>
      <c r="H148" s="4" t="str">
        <f>VLOOKUP(A148,Totaal!$A$2:$H$1359,8,FALSE)</f>
        <v>Antwerpen</v>
      </c>
      <c r="I148" s="2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4">
        <v>1070</v>
      </c>
      <c r="B149" s="4" t="str">
        <f>VLOOKUP(A149,Totaal!$A$2:$H$1359,2,FALSE)</f>
        <v>W19</v>
      </c>
      <c r="C149" s="4" t="str">
        <f>VLOOKUP(A149,Totaal!$A$2:$H$1359,3,FALSE)</f>
        <v>U12</v>
      </c>
      <c r="D149" s="8">
        <f>VLOOKUP(A149,Totaal!$A$2:$H$1359,4,FALSE)</f>
        <v>43491</v>
      </c>
      <c r="E149" s="9">
        <f>VLOOKUP(A149,Totaal!$A$2:$H$1359,5,FALSE)</f>
        <v>0.8125</v>
      </c>
      <c r="F149" s="4" t="str">
        <f>VLOOKUP(A149,Totaal!$A$2:$H$1359,6,FALSE)</f>
        <v>Charleroi Red Roosters</v>
      </c>
      <c r="G149" s="4" t="str">
        <f>VLOOKUP(A149,Totaal!$A$2:$H$1359,7,FALSE)</f>
        <v>Coldplay Sharks</v>
      </c>
      <c r="H149" s="4" t="str">
        <f>VLOOKUP(A149,Totaal!$A$2:$H$1359,8,FALSE)</f>
        <v>Charleroi</v>
      </c>
      <c r="I149" s="2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4">
        <v>154</v>
      </c>
      <c r="B150" s="4" t="str">
        <f>VLOOKUP(A150,Totaal!$A$2:$H$1359,2,FALSE)</f>
        <v>W19</v>
      </c>
      <c r="C150" s="4" t="str">
        <f>VLOOKUP(A150,Totaal!$A$2:$H$1359,3,FALSE)</f>
        <v>BNL</v>
      </c>
      <c r="D150" s="8">
        <f>VLOOKUP(A150,Totaal!$A$2:$H$1359,4,FALSE)</f>
        <v>43491</v>
      </c>
      <c r="E150" s="9">
        <f>VLOOKUP(A150,Totaal!$A$2:$H$1359,5,FALSE)</f>
        <v>0.82291666666666663</v>
      </c>
      <c r="F150" s="4" t="str">
        <f>VLOOKUP(A150,Totaal!$A$2:$H$1359,6,FALSE)</f>
        <v>Mechelen Golden Sharks</v>
      </c>
      <c r="G150" s="4" t="str">
        <f>VLOOKUP(A150,Totaal!$A$2:$H$1359,7,FALSE)</f>
        <v>Zoetermeer Panters</v>
      </c>
      <c r="H150" s="4" t="str">
        <f>VLOOKUP(A150,Totaal!$A$2:$H$1359,8,FALSE)</f>
        <v>Mechelen</v>
      </c>
      <c r="I150" s="2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4">
        <v>921</v>
      </c>
      <c r="B151" s="4" t="str">
        <f>VLOOKUP(A151,Totaal!$A$2:$H$1359,2,FALSE)</f>
        <v>W19</v>
      </c>
      <c r="C151" s="4" t="str">
        <f>VLOOKUP(A151,Totaal!$A$2:$H$1359,3,FALSE)</f>
        <v>U14</v>
      </c>
      <c r="D151" s="8">
        <f>VLOOKUP(A151,Totaal!$A$2:$H$1359,4,FALSE)</f>
        <v>43492</v>
      </c>
      <c r="E151" s="9">
        <f>VLOOKUP(A151,Totaal!$A$2:$H$1359,5,FALSE)</f>
        <v>0.52083333333333337</v>
      </c>
      <c r="F151" s="4" t="str">
        <f>VLOOKUP(A151,Totaal!$A$2:$H$1359,6,FALSE)</f>
        <v>Antwerp Phantoms</v>
      </c>
      <c r="G151" s="4" t="str">
        <f>VLOOKUP(A151,Totaal!$A$2:$H$1359,7,FALSE)</f>
        <v>Coldplay Sharks</v>
      </c>
      <c r="H151" s="4" t="str">
        <f>VLOOKUP(A151,Totaal!$A$2:$H$1359,8,FALSE)</f>
        <v>Antwerpen</v>
      </c>
      <c r="I151" s="2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4">
        <v>568</v>
      </c>
      <c r="B152" s="4" t="str">
        <f>VLOOKUP(A152,Totaal!$A$2:$H$1359,2,FALSE)</f>
        <v>W19</v>
      </c>
      <c r="C152" s="4" t="str">
        <f>VLOOKUP(A152,Totaal!$A$2:$H$1359,3,FALSE)</f>
        <v>U19</v>
      </c>
      <c r="D152" s="8">
        <f>VLOOKUP(A152,Totaal!$A$2:$H$1359,4,FALSE)</f>
        <v>43492</v>
      </c>
      <c r="E152" s="9">
        <f>VLOOKUP(A152,Totaal!$A$2:$H$1359,5,FALSE)</f>
        <v>0.85416666666666663</v>
      </c>
      <c r="F152" s="4" t="str">
        <f>VLOOKUP(A152,Totaal!$A$2:$H$1359,6,FALSE)</f>
        <v>Antwerp Phantoms</v>
      </c>
      <c r="G152" s="4" t="str">
        <f>VLOOKUP(A152,Totaal!$A$2:$H$1359,7,FALSE)</f>
        <v>Coldplay Sharks</v>
      </c>
      <c r="H152" s="4" t="str">
        <f>VLOOKUP(A152,Totaal!$A$2:$H$1359,8,FALSE)</f>
        <v>Antwerpen</v>
      </c>
      <c r="I152" s="2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4">
        <v>1161</v>
      </c>
      <c r="B153" s="4" t="str">
        <f>VLOOKUP(A153,Totaal!$A$2:$H$1359,2,FALSE)</f>
        <v>W19</v>
      </c>
      <c r="C153" s="4" t="str">
        <f>VLOOKUP(A153,Totaal!$A$2:$H$1359,3,FALSE)</f>
        <v>REC</v>
      </c>
      <c r="D153" s="8">
        <f>VLOOKUP(A153,Totaal!$A$2:$H$1359,4,FALSE)</f>
        <v>43492</v>
      </c>
      <c r="E153" s="9">
        <f>VLOOKUP(A153,Totaal!$A$2:$H$1359,5,FALSE)</f>
        <v>0.86458333333333337</v>
      </c>
      <c r="F153" s="4" t="str">
        <f>VLOOKUP(A153,Totaal!$A$2:$H$1359,6,FALSE)</f>
        <v>Coldplay Sharks</v>
      </c>
      <c r="G153" s="4" t="str">
        <f>VLOOKUP(A153,Totaal!$A$2:$H$1359,7,FALSE)</f>
        <v>Chiefs Leuven</v>
      </c>
      <c r="H153" s="4" t="str">
        <f>VLOOKUP(A153,Totaal!$A$2:$H$1359,8,FALSE)</f>
        <v>Mechelen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4">
        <v>956</v>
      </c>
      <c r="B154" s="4" t="str">
        <f>VLOOKUP(A154,Totaal!$A$2:$H$1359,2,FALSE)</f>
        <v>W20</v>
      </c>
      <c r="C154" s="4" t="str">
        <f>VLOOKUP(A154,Totaal!$A$2:$H$1359,3,FALSE)</f>
        <v>U14</v>
      </c>
      <c r="D154" s="8">
        <f>VLOOKUP(A154,Totaal!$A$2:$H$1359,4,FALSE)</f>
        <v>43498</v>
      </c>
      <c r="E154" s="9">
        <f>VLOOKUP(A154,Totaal!$A$2:$H$1359,5,FALSE)</f>
        <v>0.69791666666666663</v>
      </c>
      <c r="F154" s="4" t="str">
        <f>VLOOKUP(A154,Totaal!$A$2:$H$1359,6,FALSE)</f>
        <v>Coldplay Sharks</v>
      </c>
      <c r="G154" s="4" t="str">
        <f>VLOOKUP(A154,Totaal!$A$2:$H$1359,7,FALSE)</f>
        <v>Antwerp Phantoms</v>
      </c>
      <c r="H154" s="4" t="str">
        <f>VLOOKUP(A154,Totaal!$A$2:$H$1359,8,FALSE)</f>
        <v>Mechelen</v>
      </c>
      <c r="I154" s="2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4">
        <v>756</v>
      </c>
      <c r="B155" s="4" t="str">
        <f>VLOOKUP(A155,Totaal!$A$2:$H$1359,2,FALSE)</f>
        <v>W20</v>
      </c>
      <c r="C155" s="4" t="str">
        <f>VLOOKUP(A155,Totaal!$A$2:$H$1359,3,FALSE)</f>
        <v>D2</v>
      </c>
      <c r="D155" s="8">
        <f>VLOOKUP(A155,Totaal!$A$2:$H$1359,4,FALSE)</f>
        <v>43499</v>
      </c>
      <c r="E155" s="9">
        <f>VLOOKUP(A155,Totaal!$A$2:$H$1359,5,FALSE)</f>
        <v>0.83333333333333337</v>
      </c>
      <c r="F155" s="4" t="str">
        <f>VLOOKUP(A155,Totaal!$A$2:$H$1359,6,FALSE)</f>
        <v>HYC Old Stars</v>
      </c>
      <c r="G155" s="4" t="str">
        <f>VLOOKUP(A155,Totaal!$A$2:$H$1359,7,FALSE)</f>
        <v>Coldplay Sharks</v>
      </c>
      <c r="H155" s="4" t="str">
        <f>VLOOKUP(A155,Totaal!$A$2:$H$1359,8,FALSE)</f>
        <v>Herentals</v>
      </c>
      <c r="I155" s="2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4">
        <v>558</v>
      </c>
      <c r="B156" s="4" t="str">
        <f>VLOOKUP(A156,Totaal!$A$2:$H$1359,2,FALSE)</f>
        <v>W20</v>
      </c>
      <c r="C156" s="4" t="str">
        <f>VLOOKUP(A156,Totaal!$A$2:$H$1359,3,FALSE)</f>
        <v>U19</v>
      </c>
      <c r="D156" s="8">
        <f>VLOOKUP(A156,Totaal!$A$2:$H$1359,4,FALSE)</f>
        <v>43499</v>
      </c>
      <c r="E156" s="9">
        <f>VLOOKUP(A156,Totaal!$A$2:$H$1359,5,FALSE)</f>
        <v>0.84375</v>
      </c>
      <c r="F156" s="4" t="str">
        <f>VLOOKUP(A156,Totaal!$A$2:$H$1359,6,FALSE)</f>
        <v>Bulldogs Liège</v>
      </c>
      <c r="G156" s="4" t="str">
        <f>VLOOKUP(A156,Totaal!$A$2:$H$1359,7,FALSE)</f>
        <v>Coldplay Sharks</v>
      </c>
      <c r="H156" s="4" t="str">
        <f>VLOOKUP(A156,Totaal!$A$2:$H$1359,8,FALSE)</f>
        <v>Luik</v>
      </c>
      <c r="I156" s="2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4">
        <v>851</v>
      </c>
      <c r="B157" s="4" t="str">
        <f>VLOOKUP(A157,Totaal!$A$2:$H$1359,2,FALSE)</f>
        <v>W20</v>
      </c>
      <c r="C157" s="4" t="str">
        <f>VLOOKUP(A157,Totaal!$A$2:$H$1359,3,FALSE)</f>
        <v>U16</v>
      </c>
      <c r="D157" s="8">
        <f>VLOOKUP(A157,Totaal!$A$2:$H$1359,4,FALSE)</f>
        <v>43499</v>
      </c>
      <c r="E157" s="9">
        <f>VLOOKUP(A157,Totaal!$A$2:$H$1359,5,FALSE)</f>
        <v>0.69791666666666663</v>
      </c>
      <c r="F157" s="4" t="str">
        <f>VLOOKUP(A157,Totaal!$A$2:$H$1359,6,FALSE)</f>
        <v>Coldplay Sharks B</v>
      </c>
      <c r="G157" s="4" t="str">
        <f>VLOOKUP(A157,Totaal!$A$2:$H$1359,7,FALSE)</f>
        <v>Jackrabbits</v>
      </c>
      <c r="H157" s="4" t="str">
        <f>VLOOKUP(A157,Totaal!$A$2:$H$1359,8,FALSE)</f>
        <v>Mechelen</v>
      </c>
      <c r="I157" s="2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4">
        <v>1059</v>
      </c>
      <c r="B158" s="4" t="str">
        <f>VLOOKUP(A158,Totaal!$A$2:$H$1359,2,FALSE)</f>
        <v>W20</v>
      </c>
      <c r="C158" s="4" t="str">
        <f>VLOOKUP(A158,Totaal!$A$2:$H$1359,3,FALSE)</f>
        <v>U12</v>
      </c>
      <c r="D158" s="8">
        <f>VLOOKUP(A158,Totaal!$A$2:$H$1359,4,FALSE)</f>
        <v>43499</v>
      </c>
      <c r="E158" s="9">
        <f>VLOOKUP(A158,Totaal!$A$2:$H$1359,5,FALSE)</f>
        <v>0.48958333333333331</v>
      </c>
      <c r="F158" s="4" t="str">
        <f>VLOOKUP(A158,Totaal!$A$2:$H$1359,6,FALSE)</f>
        <v>Coldplay Sharks</v>
      </c>
      <c r="G158" s="4" t="str">
        <f>VLOOKUP(A158,Totaal!$A$2:$H$1359,7,FALSE)</f>
        <v>Chiefs Leuven B</v>
      </c>
      <c r="H158" s="4" t="str">
        <f>VLOOKUP(A158,Totaal!$A$2:$H$1359,8,FALSE)</f>
        <v>Mechelen</v>
      </c>
      <c r="I158" s="2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4">
        <v>457</v>
      </c>
      <c r="B159" s="4" t="str">
        <f>VLOOKUP(A159,Totaal!$A$2:$H$1359,2,FALSE)</f>
        <v>W20</v>
      </c>
      <c r="C159" s="4" t="str">
        <f>VLOOKUP(A159,Totaal!$A$2:$H$1359,3,FALSE)</f>
        <v>D1</v>
      </c>
      <c r="D159" s="8">
        <f>VLOOKUP(A159,Totaal!$A$2:$H$1359,4,FALSE)</f>
        <v>43499</v>
      </c>
      <c r="E159" s="9">
        <f>VLOOKUP(A159,Totaal!$A$2:$H$1359,5,FALSE)</f>
        <v>0.86458333333333337</v>
      </c>
      <c r="F159" s="4" t="str">
        <f>VLOOKUP(A159,Totaal!$A$2:$H$1359,6,FALSE)</f>
        <v>Coldplay Sharks</v>
      </c>
      <c r="G159" s="4" t="str">
        <f>VLOOKUP(A159,Totaal!$A$2:$H$1359,7,FALSE)</f>
        <v>The Jets Gullegem</v>
      </c>
      <c r="H159" s="4" t="str">
        <f>VLOOKUP(A159,Totaal!$A$2:$H$1359,8,FALSE)</f>
        <v>Mechelen</v>
      </c>
      <c r="I159" s="2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4">
        <v>1155</v>
      </c>
      <c r="B160" s="4" t="str">
        <f>VLOOKUP(A160,Totaal!$A$2:$H$1359,2,FALSE)</f>
        <v>W20</v>
      </c>
      <c r="C160" s="4" t="str">
        <f>VLOOKUP(A160,Totaal!$A$2:$H$1359,3,FALSE)</f>
        <v>REC</v>
      </c>
      <c r="D160" s="8">
        <f>VLOOKUP(A160,Totaal!$A$2:$H$1359,4,FALSE)</f>
        <v>43499</v>
      </c>
      <c r="E160" s="9">
        <f>VLOOKUP(A160,Totaal!$A$2:$H$1359,5,FALSE)</f>
        <v>0.80208333333333337</v>
      </c>
      <c r="F160" s="4" t="str">
        <f>VLOOKUP(A160,Totaal!$A$2:$H$1359,6,FALSE)</f>
        <v>Liedekerke Lions Blue</v>
      </c>
      <c r="G160" s="4" t="str">
        <f>VLOOKUP(A160,Totaal!$A$2:$H$1359,7,FALSE)</f>
        <v>Coldplay Sharks</v>
      </c>
      <c r="H160" s="4" t="str">
        <f>VLOOKUP(A160,Totaal!$A$2:$H$1359,8,FALSE)</f>
        <v>Liedekerke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4">
        <v>76</v>
      </c>
      <c r="B161" s="4" t="str">
        <f>VLOOKUP(A161,Totaal!$A$2:$H$1359,2,FALSE)</f>
        <v>W21</v>
      </c>
      <c r="C161" s="4" t="str">
        <f>VLOOKUP(A161,Totaal!$A$2:$H$1359,3,FALSE)</f>
        <v>BNL</v>
      </c>
      <c r="D161" s="8">
        <f>VLOOKUP(A161,Totaal!$A$2:$H$1359,4,FALSE)</f>
        <v>43504</v>
      </c>
      <c r="E161" s="9">
        <f>VLOOKUP(A161,Totaal!$A$2:$H$1359,5,FALSE)</f>
        <v>0.85416666666666663</v>
      </c>
      <c r="F161" s="4" t="str">
        <f>VLOOKUP(A161,Totaal!$A$2:$H$1359,6,FALSE)</f>
        <v>Ahoud Devils Nijmegen</v>
      </c>
      <c r="G161" s="4" t="str">
        <f>VLOOKUP(A161,Totaal!$A$2:$H$1359,7,FALSE)</f>
        <v>Mechelen Golden Sharks</v>
      </c>
      <c r="H161" s="4" t="str">
        <f>VLOOKUP(A161,Totaal!$A$2:$H$1359,8,FALSE)</f>
        <v>Nijmegen</v>
      </c>
      <c r="I161" s="2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4">
        <v>975</v>
      </c>
      <c r="B162" s="4" t="str">
        <f>VLOOKUP(A162,Totaal!$A$2:$H$1359,2,FALSE)</f>
        <v>W21</v>
      </c>
      <c r="C162" s="4" t="str">
        <f>VLOOKUP(A162,Totaal!$A$2:$H$1359,3,FALSE)</f>
        <v>U14</v>
      </c>
      <c r="D162" s="8">
        <f>VLOOKUP(A162,Totaal!$A$2:$H$1359,4,FALSE)</f>
        <v>43505</v>
      </c>
      <c r="E162" s="9">
        <f>VLOOKUP(A162,Totaal!$A$2:$H$1359,5,FALSE)</f>
        <v>0.72916666666666663</v>
      </c>
      <c r="F162" s="4" t="str">
        <f>VLOOKUP(A162,Totaal!$A$2:$H$1359,6,FALSE)</f>
        <v>The Jets Gullegem</v>
      </c>
      <c r="G162" s="4" t="str">
        <f>VLOOKUP(A162,Totaal!$A$2:$H$1359,7,FALSE)</f>
        <v>Coldplay Sharks</v>
      </c>
      <c r="H162" s="4" t="str">
        <f>VLOOKUP(A162,Totaal!$A$2:$H$1359,8,FALSE)</f>
        <v>Gullegem</v>
      </c>
      <c r="I162" s="2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4">
        <v>861</v>
      </c>
      <c r="B163" s="4" t="str">
        <f>VLOOKUP(A163,Totaal!$A$2:$H$1359,2,FALSE)</f>
        <v>W21</v>
      </c>
      <c r="C163" s="4" t="str">
        <f>VLOOKUP(A163,Totaal!$A$2:$H$1359,3,FALSE)</f>
        <v>U16</v>
      </c>
      <c r="D163" s="8">
        <f>VLOOKUP(A163,Totaal!$A$2:$H$1359,4,FALSE)</f>
        <v>43505</v>
      </c>
      <c r="E163" s="9">
        <f>VLOOKUP(A163,Totaal!$A$2:$H$1359,5,FALSE)</f>
        <v>0.69791666666666663</v>
      </c>
      <c r="F163" s="4" t="str">
        <f>VLOOKUP(A163,Totaal!$A$2:$H$1359,6,FALSE)</f>
        <v>Coldplay Sharks A</v>
      </c>
      <c r="G163" s="4" t="str">
        <f>VLOOKUP(A163,Totaal!$A$2:$H$1359,7,FALSE)</f>
        <v>Chiefs Leuven</v>
      </c>
      <c r="H163" s="4" t="str">
        <f>VLOOKUP(A163,Totaal!$A$2:$H$1359,8,FALSE)</f>
        <v>Mechelen</v>
      </c>
      <c r="I163" s="2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4">
        <v>680</v>
      </c>
      <c r="B164" s="4" t="str">
        <f>VLOOKUP(A164,Totaal!$A$2:$H$1359,2,FALSE)</f>
        <v>W21</v>
      </c>
      <c r="C164" s="4" t="str">
        <f>VLOOKUP(A164,Totaal!$A$2:$H$1359,3,FALSE)</f>
        <v>D2</v>
      </c>
      <c r="D164" s="8">
        <f>VLOOKUP(A164,Totaal!$A$2:$H$1359,4,FALSE)</f>
        <v>43505</v>
      </c>
      <c r="E164" s="9">
        <f>VLOOKUP(A164,Totaal!$A$2:$H$1359,5,FALSE)</f>
        <v>0.86458333333333337</v>
      </c>
      <c r="F164" s="4" t="str">
        <f>VLOOKUP(A164,Totaal!$A$2:$H$1359,6,FALSE)</f>
        <v>Coldplay Sharks</v>
      </c>
      <c r="G164" s="4" t="str">
        <f>VLOOKUP(A164,Totaal!$A$2:$H$1359,7,FALSE)</f>
        <v>Chiefs Leuven</v>
      </c>
      <c r="H164" s="4" t="str">
        <f>VLOOKUP(A164,Totaal!$A$2:$H$1359,8,FALSE)</f>
        <v>Mechelen</v>
      </c>
      <c r="I164" s="2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4">
        <v>75</v>
      </c>
      <c r="B165" s="4" t="str">
        <f>VLOOKUP(A165,Totaal!$A$2:$H$1359,2,FALSE)</f>
        <v>W21</v>
      </c>
      <c r="C165" s="4" t="str">
        <f>VLOOKUP(A165,Totaal!$A$2:$H$1359,3,FALSE)</f>
        <v>BNL</v>
      </c>
      <c r="D165" s="8">
        <f>VLOOKUP(A165,Totaal!$A$2:$H$1359,4,FALSE)</f>
        <v>43506</v>
      </c>
      <c r="E165" s="9">
        <f>VLOOKUP(A165,Totaal!$A$2:$H$1359,5,FALSE)</f>
        <v>0.82291666666666663</v>
      </c>
      <c r="F165" s="4" t="str">
        <f>VLOOKUP(A165,Totaal!$A$2:$H$1359,6,FALSE)</f>
        <v>Mechelen Golden Sharks</v>
      </c>
      <c r="G165" s="4" t="str">
        <f>VLOOKUP(A165,Totaal!$A$2:$H$1359,7,FALSE)</f>
        <v>Amsterdam Tigers</v>
      </c>
      <c r="H165" s="4" t="str">
        <f>VLOOKUP(A165,Totaal!$A$2:$H$1359,8,FALSE)</f>
        <v>Mechelen</v>
      </c>
      <c r="I165" s="2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4">
        <v>582</v>
      </c>
      <c r="B166" s="4" t="str">
        <f>VLOOKUP(A166,Totaal!$A$2:$H$1359,2,FALSE)</f>
        <v>W21</v>
      </c>
      <c r="C166" s="4" t="str">
        <f>VLOOKUP(A166,Totaal!$A$2:$H$1359,3,FALSE)</f>
        <v>U19</v>
      </c>
      <c r="D166" s="8">
        <f>VLOOKUP(A166,Totaal!$A$2:$H$1359,4,FALSE)</f>
        <v>43506</v>
      </c>
      <c r="E166" s="9">
        <f>VLOOKUP(A166,Totaal!$A$2:$H$1359,5,FALSE)</f>
        <v>0.69791666666666663</v>
      </c>
      <c r="F166" s="4" t="str">
        <f>VLOOKUP(A166,Totaal!$A$2:$H$1359,6,FALSE)</f>
        <v>Coldplay Sharks</v>
      </c>
      <c r="G166" s="4" t="str">
        <f>VLOOKUP(A166,Totaal!$A$2:$H$1359,7,FALSE)</f>
        <v>Antwerp Phantoms</v>
      </c>
      <c r="H166" s="4" t="str">
        <f>VLOOKUP(A166,Totaal!$A$2:$H$1359,8,FALSE)</f>
        <v>Mechelen</v>
      </c>
      <c r="I166" s="2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4">
        <v>486</v>
      </c>
      <c r="B167" s="4" t="str">
        <f>VLOOKUP(A167,Totaal!$A$2:$H$1359,2,FALSE)</f>
        <v>W22</v>
      </c>
      <c r="C167" s="4" t="str">
        <f>VLOOKUP(A167,Totaal!$A$2:$H$1359,3,FALSE)</f>
        <v>D1</v>
      </c>
      <c r="D167" s="8">
        <f>VLOOKUP(A167,Totaal!$A$2:$H$1359,4,FALSE)</f>
        <v>43511</v>
      </c>
      <c r="E167" s="9">
        <f>VLOOKUP(A167,Totaal!$A$2:$H$1359,5,FALSE)</f>
        <v>0.88541666666666663</v>
      </c>
      <c r="F167" s="4" t="str">
        <f>VLOOKUP(A167,Totaal!$A$2:$H$1359,6,FALSE)</f>
        <v>HYC Toekomstteam</v>
      </c>
      <c r="G167" s="4" t="str">
        <f>VLOOKUP(A167,Totaal!$A$2:$H$1359,7,FALSE)</f>
        <v>Coldplay Sharks</v>
      </c>
      <c r="H167" s="4" t="str">
        <f>VLOOKUP(A167,Totaal!$A$2:$H$1359,8,FALSE)</f>
        <v>Herentals</v>
      </c>
      <c r="I167" s="2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4">
        <v>96</v>
      </c>
      <c r="B168" s="4" t="str">
        <f>VLOOKUP(A168,Totaal!$A$2:$H$1359,2,FALSE)</f>
        <v>W22</v>
      </c>
      <c r="C168" s="4" t="str">
        <f>VLOOKUP(A168,Totaal!$A$2:$H$1359,3,FALSE)</f>
        <v>BNL</v>
      </c>
      <c r="D168" s="8">
        <f>VLOOKUP(A168,Totaal!$A$2:$H$1359,4,FALSE)</f>
        <v>43512</v>
      </c>
      <c r="E168" s="9">
        <f>VLOOKUP(A168,Totaal!$A$2:$H$1359,5,FALSE)</f>
        <v>0.78125</v>
      </c>
      <c r="F168" s="4" t="str">
        <f>VLOOKUP(A168,Totaal!$A$2:$H$1359,6,FALSE)</f>
        <v>Bulldogs Liège</v>
      </c>
      <c r="G168" s="4" t="str">
        <f>VLOOKUP(A168,Totaal!$A$2:$H$1359,7,FALSE)</f>
        <v>Mechelen Golden Sharks</v>
      </c>
      <c r="H168" s="4" t="str">
        <f>VLOOKUP(A168,Totaal!$A$2:$H$1359,8,FALSE)</f>
        <v>Luik</v>
      </c>
      <c r="I168" s="2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4">
        <v>968</v>
      </c>
      <c r="B169" s="4" t="str">
        <f>VLOOKUP(A169,Totaal!$A$2:$H$1359,2,FALSE)</f>
        <v>W22</v>
      </c>
      <c r="C169" s="4" t="str">
        <f>VLOOKUP(A169,Totaal!$A$2:$H$1359,3,FALSE)</f>
        <v>U14</v>
      </c>
      <c r="D169" s="8">
        <f>VLOOKUP(A169,Totaal!$A$2:$H$1359,4,FALSE)</f>
        <v>43512</v>
      </c>
      <c r="E169" s="9">
        <f>VLOOKUP(A169,Totaal!$A$2:$H$1359,5,FALSE)</f>
        <v>0.8125</v>
      </c>
      <c r="F169" s="4" t="str">
        <f>VLOOKUP(A169,Totaal!$A$2:$H$1359,6,FALSE)</f>
        <v>Charleroi Red Roosters</v>
      </c>
      <c r="G169" s="4" t="str">
        <f>VLOOKUP(A169,Totaal!$A$2:$H$1359,7,FALSE)</f>
        <v>Chiefs Leuven B</v>
      </c>
      <c r="H169" s="4" t="str">
        <f>VLOOKUP(A169,Totaal!$A$2:$H$1359,8,FALSE)</f>
        <v>Charleroi</v>
      </c>
      <c r="I169" s="2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4">
        <v>833</v>
      </c>
      <c r="B170" s="4" t="str">
        <f>VLOOKUP(A170,Totaal!$A$2:$H$1359,2,FALSE)</f>
        <v>W22</v>
      </c>
      <c r="C170" s="4" t="str">
        <f>VLOOKUP(A170,Totaal!$A$2:$H$1359,3,FALSE)</f>
        <v>U16</v>
      </c>
      <c r="D170" s="8">
        <f>VLOOKUP(A170,Totaal!$A$2:$H$1359,4,FALSE)</f>
        <v>43512</v>
      </c>
      <c r="E170" s="9">
        <f>VLOOKUP(A170,Totaal!$A$2:$H$1359,5,FALSE)</f>
        <v>0.73958333333333337</v>
      </c>
      <c r="F170" s="4" t="str">
        <f>VLOOKUP(A170,Totaal!$A$2:$H$1359,6,FALSE)</f>
        <v>Jackrabbits</v>
      </c>
      <c r="G170" s="4" t="str">
        <f>VLOOKUP(A170,Totaal!$A$2:$H$1359,7,FALSE)</f>
        <v>Coldplay Sharks A</v>
      </c>
      <c r="H170" s="4" t="str">
        <f>VLOOKUP(A170,Totaal!$A$2:$H$1359,8,FALSE)</f>
        <v>Hasselt</v>
      </c>
      <c r="I170" s="2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4">
        <v>961</v>
      </c>
      <c r="B171" s="4" t="str">
        <f>VLOOKUP(A171,Totaal!$A$2:$H$1359,2,FALSE)</f>
        <v>W22</v>
      </c>
      <c r="C171" s="4" t="str">
        <f>VLOOKUP(A171,Totaal!$A$2:$H$1359,3,FALSE)</f>
        <v>U14</v>
      </c>
      <c r="D171" s="8">
        <f>VLOOKUP(A171,Totaal!$A$2:$H$1359,4,FALSE)</f>
        <v>43512</v>
      </c>
      <c r="E171" s="9">
        <f>VLOOKUP(A171,Totaal!$A$2:$H$1359,5,FALSE)</f>
        <v>0.69791666666666663</v>
      </c>
      <c r="F171" s="4" t="str">
        <f>VLOOKUP(A171,Totaal!$A$2:$H$1359,6,FALSE)</f>
        <v>Coldplay Sharks</v>
      </c>
      <c r="G171" s="4" t="str">
        <f>VLOOKUP(A171,Totaal!$A$2:$H$1359,7,FALSE)</f>
        <v>Turnhout Tigers</v>
      </c>
      <c r="H171" s="4" t="str">
        <f>VLOOKUP(A171,Totaal!$A$2:$H$1359,8,FALSE)</f>
        <v>Mechelen</v>
      </c>
      <c r="I171" s="2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4">
        <v>779</v>
      </c>
      <c r="B172" s="4" t="str">
        <f>VLOOKUP(A172,Totaal!$A$2:$H$1359,2,FALSE)</f>
        <v>W22</v>
      </c>
      <c r="C172" s="4" t="str">
        <f>VLOOKUP(A172,Totaal!$A$2:$H$1359,3,FALSE)</f>
        <v>D2</v>
      </c>
      <c r="D172" s="8">
        <f>VLOOKUP(A172,Totaal!$A$2:$H$1359,4,FALSE)</f>
        <v>43512</v>
      </c>
      <c r="E172" s="9">
        <f>VLOOKUP(A172,Totaal!$A$2:$H$1359,5,FALSE)</f>
        <v>0.86458333333333337</v>
      </c>
      <c r="F172" s="4" t="str">
        <f>VLOOKUP(A172,Totaal!$A$2:$H$1359,6,FALSE)</f>
        <v>Coldplay Sharks</v>
      </c>
      <c r="G172" s="4" t="str">
        <f>VLOOKUP(A172,Totaal!$A$2:$H$1359,7,FALSE)</f>
        <v>Flashguns Heist A</v>
      </c>
      <c r="H172" s="4" t="str">
        <f>VLOOKUP(A172,Totaal!$A$2:$H$1359,8,FALSE)</f>
        <v>Mechelen</v>
      </c>
      <c r="I172" s="2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4">
        <v>1058</v>
      </c>
      <c r="B173" s="4" t="str">
        <f>VLOOKUP(A173,Totaal!$A$2:$H$1359,2,FALSE)</f>
        <v>W22</v>
      </c>
      <c r="C173" s="4" t="str">
        <f>VLOOKUP(A173,Totaal!$A$2:$H$1359,3,FALSE)</f>
        <v>U12</v>
      </c>
      <c r="D173" s="8">
        <f>VLOOKUP(A173,Totaal!$A$2:$H$1359,4,FALSE)</f>
        <v>43513</v>
      </c>
      <c r="E173" s="9">
        <f>VLOOKUP(A173,Totaal!$A$2:$H$1359,5,FALSE)</f>
        <v>0.48958333333333331</v>
      </c>
      <c r="F173" s="4" t="str">
        <f>VLOOKUP(A173,Totaal!$A$2:$H$1359,6,FALSE)</f>
        <v>Coldplay Sharks</v>
      </c>
      <c r="G173" s="4" t="str">
        <f>VLOOKUP(A173,Totaal!$A$2:$H$1359,7,FALSE)</f>
        <v>Chiefs Leuven A</v>
      </c>
      <c r="H173" s="4" t="str">
        <f>VLOOKUP(A173,Totaal!$A$2:$H$1359,8,FALSE)</f>
        <v>Mechelen</v>
      </c>
      <c r="I173" s="2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4">
        <v>1170</v>
      </c>
      <c r="B174" s="4" t="str">
        <f>VLOOKUP(A174,Totaal!$A$2:$H$1359,2,FALSE)</f>
        <v>W22</v>
      </c>
      <c r="C174" s="4" t="str">
        <f>VLOOKUP(A174,Totaal!$A$2:$H$1359,3,FALSE)</f>
        <v>REC</v>
      </c>
      <c r="D174" s="8">
        <f>VLOOKUP(A174,Totaal!$A$2:$H$1359,4,FALSE)</f>
        <v>43513</v>
      </c>
      <c r="E174" s="9">
        <f>VLOOKUP(A174,Totaal!$A$2:$H$1359,5,FALSE)</f>
        <v>0.86458333333333337</v>
      </c>
      <c r="F174" s="4" t="str">
        <f>VLOOKUP(A174,Totaal!$A$2:$H$1359,6,FALSE)</f>
        <v>Coldplay Sharks</v>
      </c>
      <c r="G174" s="4" t="str">
        <f>VLOOKUP(A174,Totaal!$A$2:$H$1359,7,FALSE)</f>
        <v>Charleroi Red Roosters</v>
      </c>
      <c r="H174" s="4" t="str">
        <f>VLOOKUP(A174,Totaal!$A$2:$H$1359,8,FALSE)</f>
        <v>Mechelen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4">
        <v>11</v>
      </c>
      <c r="B175" s="4" t="str">
        <f>VLOOKUP(A175,Totaal!$A$2:$H$1359,2,FALSE)</f>
        <v>W23</v>
      </c>
      <c r="C175" s="4" t="str">
        <f>VLOOKUP(A175,Totaal!$A$2:$H$1359,3,FALSE)</f>
        <v>BNL</v>
      </c>
      <c r="D175" s="8">
        <f>VLOOKUP(A175,Totaal!$A$2:$H$1359,4,FALSE)</f>
        <v>43519</v>
      </c>
      <c r="E175" s="9">
        <f>VLOOKUP(A175,Totaal!$A$2:$H$1359,5,FALSE)</f>
        <v>0.85416666666666663</v>
      </c>
      <c r="F175" s="4" t="str">
        <f>VLOOKUP(A175,Totaal!$A$2:$H$1359,6,FALSE)</f>
        <v>Antwerp Phantoms</v>
      </c>
      <c r="G175" s="4" t="str">
        <f>VLOOKUP(A175,Totaal!$A$2:$H$1359,7,FALSE)</f>
        <v>Mechelen Golden Sharks</v>
      </c>
      <c r="H175" s="4" t="str">
        <f>VLOOKUP(A175,Totaal!$A$2:$H$1359,8,FALSE)</f>
        <v>Antwerpen</v>
      </c>
      <c r="I175" s="2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4">
        <v>990</v>
      </c>
      <c r="B176" s="4" t="str">
        <f>VLOOKUP(A176,Totaal!$A$2:$H$1359,2,FALSE)</f>
        <v>W23</v>
      </c>
      <c r="C176" s="4" t="str">
        <f>VLOOKUP(A176,Totaal!$A$2:$H$1359,3,FALSE)</f>
        <v>U14</v>
      </c>
      <c r="D176" s="8">
        <f>VLOOKUP(A176,Totaal!$A$2:$H$1359,4,FALSE)</f>
        <v>43519</v>
      </c>
      <c r="E176" s="9">
        <f>VLOOKUP(A176,Totaal!$A$2:$H$1359,5,FALSE)</f>
        <v>0.40277777777777779</v>
      </c>
      <c r="F176" s="4" t="str">
        <f>VLOOKUP(A176,Totaal!$A$2:$H$1359,6,FALSE)</f>
        <v>HYC Herentals</v>
      </c>
      <c r="G176" s="4" t="str">
        <f>VLOOKUP(A176,Totaal!$A$2:$H$1359,7,FALSE)</f>
        <v>Coldplay Sharks</v>
      </c>
      <c r="H176" s="4" t="str">
        <f>VLOOKUP(A176,Totaal!$A$2:$H$1359,8,FALSE)</f>
        <v>Herentals</v>
      </c>
      <c r="I176" s="2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4">
        <v>938</v>
      </c>
      <c r="B177" s="4" t="str">
        <f>VLOOKUP(A177,Totaal!$A$2:$H$1359,2,FALSE)</f>
        <v>W23</v>
      </c>
      <c r="C177" s="4" t="str">
        <f>VLOOKUP(A177,Totaal!$A$2:$H$1359,3,FALSE)</f>
        <v>U14</v>
      </c>
      <c r="D177" s="8">
        <f>VLOOKUP(A177,Totaal!$A$2:$H$1359,4,FALSE)</f>
        <v>43519</v>
      </c>
      <c r="E177" s="9">
        <f>VLOOKUP(A177,Totaal!$A$2:$H$1359,5,FALSE)</f>
        <v>0.40277777777777779</v>
      </c>
      <c r="F177" s="4" t="str">
        <f>VLOOKUP(A177,Totaal!$A$2:$H$1359,6,FALSE)</f>
        <v>Chiefs Leuven B</v>
      </c>
      <c r="G177" s="4" t="str">
        <f>VLOOKUP(A177,Totaal!$A$2:$H$1359,7,FALSE)</f>
        <v>The Jets Gullegem</v>
      </c>
      <c r="H177" s="4" t="str">
        <f>VLOOKUP(A177,Totaal!$A$2:$H$1359,8,FALSE)</f>
        <v>Leuven</v>
      </c>
      <c r="I177" s="2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4">
        <v>836</v>
      </c>
      <c r="B178" s="4" t="str">
        <f>VLOOKUP(A178,Totaal!$A$2:$H$1359,2,FALSE)</f>
        <v>W23</v>
      </c>
      <c r="C178" s="4" t="str">
        <f>VLOOKUP(A178,Totaal!$A$2:$H$1359,3,FALSE)</f>
        <v>U16</v>
      </c>
      <c r="D178" s="8">
        <f>VLOOKUP(A178,Totaal!$A$2:$H$1359,4,FALSE)</f>
        <v>43519</v>
      </c>
      <c r="E178" s="9">
        <f>VLOOKUP(A178,Totaal!$A$2:$H$1359,5,FALSE)</f>
        <v>0.77083333333333337</v>
      </c>
      <c r="F178" s="4" t="str">
        <f>VLOOKUP(A178,Totaal!$A$2:$H$1359,6,FALSE)</f>
        <v>Bulldogs LIège</v>
      </c>
      <c r="G178" s="4" t="str">
        <f>VLOOKUP(A178,Totaal!$A$2:$H$1359,7,FALSE)</f>
        <v>Coldplay Sharks A</v>
      </c>
      <c r="H178" s="4" t="str">
        <f>VLOOKUP(A178,Totaal!$A$2:$H$1359,8,FALSE)</f>
        <v>Luik</v>
      </c>
      <c r="I178" s="2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4">
        <v>1001</v>
      </c>
      <c r="B179" s="4" t="str">
        <f>VLOOKUP(A179,Totaal!$A$2:$H$1359,2,FALSE)</f>
        <v>W23</v>
      </c>
      <c r="C179" s="4" t="str">
        <f>VLOOKUP(A179,Totaal!$A$2:$H$1359,3,FALSE)</f>
        <v>U12</v>
      </c>
      <c r="D179" s="8">
        <f>VLOOKUP(A179,Totaal!$A$2:$H$1359,4,FALSE)</f>
        <v>43519</v>
      </c>
      <c r="E179" s="9">
        <f>VLOOKUP(A179,Totaal!$A$2:$H$1359,5,FALSE)</f>
        <v>0.75</v>
      </c>
      <c r="F179" s="4" t="str">
        <f>VLOOKUP(A179,Totaal!$A$2:$H$1359,6,FALSE)</f>
        <v>Turnhout Tigers</v>
      </c>
      <c r="G179" s="4" t="str">
        <f>VLOOKUP(A179,Totaal!$A$2:$H$1359,7,FALSE)</f>
        <v>Coldplay Sharks</v>
      </c>
      <c r="H179" s="4" t="str">
        <f>VLOOKUP(A179,Totaal!$A$2:$H$1359,8,FALSE)</f>
        <v>Turnhout</v>
      </c>
      <c r="I179" s="2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4">
        <v>806</v>
      </c>
      <c r="B180" s="4" t="str">
        <f>VLOOKUP(A180,Totaal!$A$2:$H$1359,2,FALSE)</f>
        <v>W23</v>
      </c>
      <c r="C180" s="4" t="str">
        <f>VLOOKUP(A180,Totaal!$A$2:$H$1359,3,FALSE)</f>
        <v>U16</v>
      </c>
      <c r="D180" s="8">
        <f>VLOOKUP(A180,Totaal!$A$2:$H$1359,4,FALSE)</f>
        <v>43519</v>
      </c>
      <c r="E180" s="9">
        <f>VLOOKUP(A180,Totaal!$A$2:$H$1359,5,FALSE)</f>
        <v>0.69791666666666663</v>
      </c>
      <c r="F180" s="4" t="str">
        <f>VLOOKUP(A180,Totaal!$A$2:$H$1359,6,FALSE)</f>
        <v>Coldplay Sharks B</v>
      </c>
      <c r="G180" s="4" t="str">
        <f>VLOOKUP(A180,Totaal!$A$2:$H$1359,7,FALSE)</f>
        <v>HYC Herentals Rood</v>
      </c>
      <c r="H180" s="4" t="str">
        <f>VLOOKUP(A180,Totaal!$A$2:$H$1359,8,FALSE)</f>
        <v>Mechelen</v>
      </c>
      <c r="I180" s="2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4">
        <v>454</v>
      </c>
      <c r="B181" s="4" t="str">
        <f>VLOOKUP(A181,Totaal!$A$2:$H$1359,2,FALSE)</f>
        <v>W23</v>
      </c>
      <c r="C181" s="4" t="str">
        <f>VLOOKUP(A181,Totaal!$A$2:$H$1359,3,FALSE)</f>
        <v>D1</v>
      </c>
      <c r="D181" s="8">
        <f>VLOOKUP(A181,Totaal!$A$2:$H$1359,4,FALSE)</f>
        <v>43519</v>
      </c>
      <c r="E181" s="9">
        <f>VLOOKUP(A181,Totaal!$A$2:$H$1359,5,FALSE)</f>
        <v>0.86458333333333337</v>
      </c>
      <c r="F181" s="4" t="str">
        <f>VLOOKUP(A181,Totaal!$A$2:$H$1359,6,FALSE)</f>
        <v>Coldplay Sharks</v>
      </c>
      <c r="G181" s="4" t="str">
        <f>VLOOKUP(A181,Totaal!$A$2:$H$1359,7,FALSE)</f>
        <v>Antwerp Phantoms</v>
      </c>
      <c r="H181" s="4" t="str">
        <f>VLOOKUP(A181,Totaal!$A$2:$H$1359,8,FALSE)</f>
        <v>Mechelen</v>
      </c>
      <c r="I181" s="2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4">
        <v>33</v>
      </c>
      <c r="B182" s="4" t="str">
        <f>VLOOKUP(A182,Totaal!$A$2:$H$1359,2,FALSE)</f>
        <v>W23</v>
      </c>
      <c r="C182" s="4" t="str">
        <f>VLOOKUP(A182,Totaal!$A$2:$H$1359,3,FALSE)</f>
        <v>BNL</v>
      </c>
      <c r="D182" s="8">
        <f>VLOOKUP(A182,Totaal!$A$2:$H$1359,4,FALSE)</f>
        <v>43520</v>
      </c>
      <c r="E182" s="9">
        <f>VLOOKUP(A182,Totaal!$A$2:$H$1359,5,FALSE)</f>
        <v>0.82291666666666663</v>
      </c>
      <c r="F182" s="4" t="str">
        <f>VLOOKUP(A182,Totaal!$A$2:$H$1359,6,FALSE)</f>
        <v>Mechelen Golden Sharks</v>
      </c>
      <c r="G182" s="4" t="str">
        <f>VLOOKUP(A182,Totaal!$A$2:$H$1359,7,FALSE)</f>
        <v>Hijs Hokij Den Haag</v>
      </c>
      <c r="H182" s="4" t="str">
        <f>VLOOKUP(A182,Totaal!$A$2:$H$1359,8,FALSE)</f>
        <v>Mechelen</v>
      </c>
      <c r="I182" s="2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4">
        <v>763</v>
      </c>
      <c r="B183" s="4" t="str">
        <f>VLOOKUP(A183,Totaal!$A$2:$H$1359,2,FALSE)</f>
        <v>W23</v>
      </c>
      <c r="C183" s="4" t="str">
        <f>VLOOKUP(A183,Totaal!$A$2:$H$1359,3,FALSE)</f>
        <v>D2</v>
      </c>
      <c r="D183" s="8">
        <f>VLOOKUP(A183,Totaal!$A$2:$H$1359,4,FALSE)</f>
        <v>43520</v>
      </c>
      <c r="E183" s="9">
        <f>VLOOKUP(A183,Totaal!$A$2:$H$1359,5,FALSE)</f>
        <v>0.69791666666666663</v>
      </c>
      <c r="F183" s="4" t="str">
        <f>VLOOKUP(A183,Totaal!$A$2:$H$1359,6,FALSE)</f>
        <v>Coldplay Sharks</v>
      </c>
      <c r="G183" s="4" t="str">
        <f>VLOOKUP(A183,Totaal!$A$2:$H$1359,7,FALSE)</f>
        <v>Icetigers Turnhout</v>
      </c>
      <c r="H183" s="4" t="str">
        <f>VLOOKUP(A183,Totaal!$A$2:$H$1359,8,FALSE)</f>
        <v>Mechelen</v>
      </c>
      <c r="I183" s="2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4">
        <v>704</v>
      </c>
      <c r="B184" s="4" t="str">
        <f>VLOOKUP(A184,Totaal!$A$2:$H$1359,2,FALSE)</f>
        <v>W24</v>
      </c>
      <c r="C184" s="4" t="str">
        <f>VLOOKUP(A184,Totaal!$A$2:$H$1359,3,FALSE)</f>
        <v>D2</v>
      </c>
      <c r="D184" s="8">
        <f>VLOOKUP(A184,Totaal!$A$2:$H$1359,4,FALSE)</f>
        <v>43525</v>
      </c>
      <c r="E184" s="9">
        <f>VLOOKUP(A184,Totaal!$A$2:$H$1359,5,FALSE)</f>
        <v>0.88541666666666663</v>
      </c>
      <c r="F184" s="4" t="str">
        <f>VLOOKUP(A184,Totaal!$A$2:$H$1359,6,FALSE)</f>
        <v>HYC New Stars</v>
      </c>
      <c r="G184" s="4" t="str">
        <f>VLOOKUP(A184,Totaal!$A$2:$H$1359,7,FALSE)</f>
        <v>Coldplay Sharks</v>
      </c>
      <c r="H184" s="4" t="str">
        <f>VLOOKUP(A184,Totaal!$A$2:$H$1359,8,FALSE)</f>
        <v>Herentals</v>
      </c>
      <c r="I184" s="2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4">
        <v>954</v>
      </c>
      <c r="B185" s="4" t="str">
        <f>VLOOKUP(A185,Totaal!$A$2:$H$1359,2,FALSE)</f>
        <v>W24</v>
      </c>
      <c r="C185" s="4" t="str">
        <f>VLOOKUP(A185,Totaal!$A$2:$H$1359,3,FALSE)</f>
        <v>U14</v>
      </c>
      <c r="D185" s="8">
        <f>VLOOKUP(A185,Totaal!$A$2:$H$1359,4,FALSE)</f>
        <v>43526</v>
      </c>
      <c r="E185" s="9">
        <f>VLOOKUP(A185,Totaal!$A$2:$H$1359,5,FALSE)</f>
        <v>0.68055555555555558</v>
      </c>
      <c r="F185" s="4" t="str">
        <f>VLOOKUP(A185,Totaal!$A$2:$H$1359,6,FALSE)</f>
        <v>Limburg One</v>
      </c>
      <c r="G185" s="4" t="str">
        <f>VLOOKUP(A185,Totaal!$A$2:$H$1359,7,FALSE)</f>
        <v>HYC Herentals</v>
      </c>
      <c r="H185" s="4" t="str">
        <f>VLOOKUP(A185,Totaal!$A$2:$H$1359,8,FALSE)</f>
        <v>Liedekerke</v>
      </c>
      <c r="I185" s="2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4">
        <v>1033</v>
      </c>
      <c r="B186" s="4" t="str">
        <f>VLOOKUP(A186,Totaal!$A$2:$H$1359,2,FALSE)</f>
        <v>W24</v>
      </c>
      <c r="C186" s="4" t="str">
        <f>VLOOKUP(A186,Totaal!$A$2:$H$1359,3,FALSE)</f>
        <v>U12</v>
      </c>
      <c r="D186" s="8">
        <f>VLOOKUP(A186,Totaal!$A$2:$H$1359,4,FALSE)</f>
        <v>43526</v>
      </c>
      <c r="E186" s="9">
        <f>VLOOKUP(A186,Totaal!$A$2:$H$1359,5,FALSE)</f>
        <v>0.40277777777777779</v>
      </c>
      <c r="F186" s="4" t="str">
        <f>VLOOKUP(A186,Totaal!$A$2:$H$1359,6,FALSE)</f>
        <v>Chiefs Leuven A</v>
      </c>
      <c r="G186" s="4" t="str">
        <f>VLOOKUP(A186,Totaal!$A$2:$H$1359,7,FALSE)</f>
        <v>Coldplay Sharks</v>
      </c>
      <c r="H186" s="4" t="str">
        <f>VLOOKUP(A186,Totaal!$A$2:$H$1359,8,FALSE)</f>
        <v>Leuven</v>
      </c>
      <c r="I186" s="2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4">
        <v>826</v>
      </c>
      <c r="B187" s="4" t="str">
        <f>VLOOKUP(A187,Totaal!$A$2:$H$1359,2,FALSE)</f>
        <v>W24</v>
      </c>
      <c r="C187" s="4" t="str">
        <f>VLOOKUP(A187,Totaal!$A$2:$H$1359,3,FALSE)</f>
        <v>U16</v>
      </c>
      <c r="D187" s="8">
        <f>VLOOKUP(A187,Totaal!$A$2:$H$1359,4,FALSE)</f>
        <v>43526</v>
      </c>
      <c r="E187" s="9">
        <f>VLOOKUP(A187,Totaal!$A$2:$H$1359,5,FALSE)</f>
        <v>0.69791666666666663</v>
      </c>
      <c r="F187" s="4" t="str">
        <f>VLOOKUP(A187,Totaal!$A$2:$H$1359,6,FALSE)</f>
        <v>Coldplay Sharks B</v>
      </c>
      <c r="G187" s="4" t="str">
        <f>VLOOKUP(A187,Totaal!$A$2:$H$1359,7,FALSE)</f>
        <v>Charleroi Red Roosters</v>
      </c>
      <c r="H187" s="4" t="str">
        <f>VLOOKUP(A187,Totaal!$A$2:$H$1359,8,FALSE)</f>
        <v>Mechelen</v>
      </c>
      <c r="I187" s="2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4">
        <v>1168</v>
      </c>
      <c r="B188" s="4" t="str">
        <f>VLOOKUP(A188,Totaal!$A$2:$H$1359,2,FALSE)</f>
        <v>W24</v>
      </c>
      <c r="C188" s="4" t="str">
        <f>VLOOKUP(A188,Totaal!$A$2:$H$1359,3,FALSE)</f>
        <v>REC</v>
      </c>
      <c r="D188" s="8">
        <f>VLOOKUP(A188,Totaal!$A$2:$H$1359,4,FALSE)</f>
        <v>43526</v>
      </c>
      <c r="E188" s="9">
        <f>VLOOKUP(A188,Totaal!$A$2:$H$1359,5,FALSE)</f>
        <v>0.86458333333333337</v>
      </c>
      <c r="F188" s="4" t="str">
        <f>VLOOKUP(A188,Totaal!$A$2:$H$1359,6,FALSE)</f>
        <v>Coldplay Sharks</v>
      </c>
      <c r="G188" s="4" t="str">
        <f>VLOOKUP(A188,Totaal!$A$2:$H$1359,7,FALSE)</f>
        <v>Liedekerke Lions Blue</v>
      </c>
      <c r="H188" s="4" t="str">
        <f>VLOOKUP(A188,Totaal!$A$2:$H$1359,8,FALSE)</f>
        <v>Mechelen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4">
        <v>834</v>
      </c>
      <c r="B189" s="4" t="str">
        <f>VLOOKUP(A189,Totaal!$A$2:$H$1359,2,FALSE)</f>
        <v>W24</v>
      </c>
      <c r="C189" s="4" t="str">
        <f>VLOOKUP(A189,Totaal!$A$2:$H$1359,3,FALSE)</f>
        <v>U16</v>
      </c>
      <c r="D189" s="8">
        <f>VLOOKUP(A189,Totaal!$A$2:$H$1359,4,FALSE)</f>
        <v>43527</v>
      </c>
      <c r="E189" s="9">
        <f>VLOOKUP(A189,Totaal!$A$2:$H$1359,5,FALSE)</f>
        <v>0.75</v>
      </c>
      <c r="F189" s="4" t="str">
        <f>VLOOKUP(A189,Totaal!$A$2:$H$1359,6,FALSE)</f>
        <v>Turnhout Tigers</v>
      </c>
      <c r="G189" s="4" t="str">
        <f>VLOOKUP(A189,Totaal!$A$2:$H$1359,7,FALSE)</f>
        <v>Coldplay Sharks A</v>
      </c>
      <c r="H189" s="4" t="str">
        <f>VLOOKUP(A189,Totaal!$A$2:$H$1359,8,FALSE)</f>
        <v>Turnhout</v>
      </c>
      <c r="I189" s="2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4">
        <v>573</v>
      </c>
      <c r="B190" s="4" t="str">
        <f>VLOOKUP(A190,Totaal!$A$2:$H$1359,2,FALSE)</f>
        <v>W24</v>
      </c>
      <c r="C190" s="4" t="str">
        <f>VLOOKUP(A190,Totaal!$A$2:$H$1359,3,FALSE)</f>
        <v>U19</v>
      </c>
      <c r="D190" s="8">
        <f>VLOOKUP(A190,Totaal!$A$2:$H$1359,4,FALSE)</f>
        <v>43527</v>
      </c>
      <c r="E190" s="9">
        <f>VLOOKUP(A190,Totaal!$A$2:$H$1359,5,FALSE)</f>
        <v>0.73263888888888884</v>
      </c>
      <c r="F190" s="4" t="str">
        <f>VLOOKUP(A190,Totaal!$A$2:$H$1359,6,FALSE)</f>
        <v>Chiefs Leuven</v>
      </c>
      <c r="G190" s="4" t="str">
        <f>VLOOKUP(A190,Totaal!$A$2:$H$1359,7,FALSE)</f>
        <v>Coldplay Sharks</v>
      </c>
      <c r="H190" s="4" t="str">
        <f>VLOOKUP(A190,Totaal!$A$2:$H$1359,8,FALSE)</f>
        <v>Leuven</v>
      </c>
      <c r="I190" s="2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4">
        <v>506</v>
      </c>
      <c r="B191" s="4" t="str">
        <f>VLOOKUP(A191,Totaal!$A$2:$H$1359,2,FALSE)</f>
        <v>W25</v>
      </c>
      <c r="C191" s="4" t="str">
        <f>VLOOKUP(A191,Totaal!$A$2:$H$1359,3,FALSE)</f>
        <v>D1</v>
      </c>
      <c r="D191" s="8">
        <f>VLOOKUP(A191,Totaal!$A$2:$H$1359,4,FALSE)</f>
        <v>43532</v>
      </c>
      <c r="E191" s="9">
        <f>VLOOKUP(A191,Totaal!$A$2:$H$1359,5,FALSE)</f>
        <v>0.875</v>
      </c>
      <c r="F191" s="4" t="str">
        <f>VLOOKUP(A191,Totaal!$A$2:$H$1359,6,FALSE)</f>
        <v>Olympia Heist</v>
      </c>
      <c r="G191" s="4" t="str">
        <f>VLOOKUP(A191,Totaal!$A$2:$H$1359,7,FALSE)</f>
        <v>Coldplay Sharks</v>
      </c>
      <c r="H191" s="4" t="str">
        <f>VLOOKUP(A191,Totaal!$A$2:$H$1359,8,FALSE)</f>
        <v>Heist</v>
      </c>
      <c r="I191" s="2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4">
        <v>972</v>
      </c>
      <c r="B192" s="4" t="str">
        <f>VLOOKUP(A192,Totaal!$A$2:$H$1359,2,FALSE)</f>
        <v>W25</v>
      </c>
      <c r="C192" s="4" t="str">
        <f>VLOOKUP(A192,Totaal!$A$2:$H$1359,3,FALSE)</f>
        <v>U14</v>
      </c>
      <c r="D192" s="8">
        <f>VLOOKUP(A192,Totaal!$A$2:$H$1359,4,FALSE)</f>
        <v>43533</v>
      </c>
      <c r="E192" s="9">
        <f>VLOOKUP(A192,Totaal!$A$2:$H$1359,5,FALSE)</f>
        <v>0.8125</v>
      </c>
      <c r="F192" s="4" t="str">
        <f>VLOOKUP(A192,Totaal!$A$2:$H$1359,6,FALSE)</f>
        <v>Charleroi Red Roosters</v>
      </c>
      <c r="G192" s="4" t="str">
        <f>VLOOKUP(A192,Totaal!$A$2:$H$1359,7,FALSE)</f>
        <v>Limburg One</v>
      </c>
      <c r="H192" s="4" t="str">
        <f>VLOOKUP(A192,Totaal!$A$2:$H$1359,8,FALSE)</f>
        <v>Charleroi</v>
      </c>
      <c r="I192" s="2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4">
        <v>1079</v>
      </c>
      <c r="B193" s="4" t="str">
        <f>VLOOKUP(A193,Totaal!$A$2:$H$1359,2,FALSE)</f>
        <v>W25</v>
      </c>
      <c r="C193" s="4" t="str">
        <f>VLOOKUP(A193,Totaal!$A$2:$H$1359,3,FALSE)</f>
        <v>U12</v>
      </c>
      <c r="D193" s="8">
        <f>VLOOKUP(A193,Totaal!$A$2:$H$1359,4,FALSE)</f>
        <v>43533</v>
      </c>
      <c r="E193" s="9">
        <f>VLOOKUP(A193,Totaal!$A$2:$H$1359,5,FALSE)</f>
        <v>0.72916666666666663</v>
      </c>
      <c r="F193" s="4" t="str">
        <f>VLOOKUP(A193,Totaal!$A$2:$H$1359,6,FALSE)</f>
        <v>The Jets Gullegem</v>
      </c>
      <c r="G193" s="4" t="str">
        <f>VLOOKUP(A193,Totaal!$A$2:$H$1359,7,FALSE)</f>
        <v>Coldplay Sharks</v>
      </c>
      <c r="H193" s="4" t="str">
        <f>VLOOKUP(A193,Totaal!$A$2:$H$1359,8,FALSE)</f>
        <v>Gullegem</v>
      </c>
      <c r="I193" s="2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4">
        <v>958</v>
      </c>
      <c r="B194" s="4" t="str">
        <f>VLOOKUP(A194,Totaal!$A$2:$H$1359,2,FALSE)</f>
        <v>W25</v>
      </c>
      <c r="C194" s="4" t="str">
        <f>VLOOKUP(A194,Totaal!$A$2:$H$1359,3,FALSE)</f>
        <v>U14</v>
      </c>
      <c r="D194" s="8">
        <f>VLOOKUP(A194,Totaal!$A$2:$H$1359,4,FALSE)</f>
        <v>43533</v>
      </c>
      <c r="E194" s="9">
        <f>VLOOKUP(A194,Totaal!$A$2:$H$1359,5,FALSE)</f>
        <v>0.69791666666666663</v>
      </c>
      <c r="F194" s="4" t="str">
        <f>VLOOKUP(A194,Totaal!$A$2:$H$1359,6,FALSE)</f>
        <v>Coldplay Sharks</v>
      </c>
      <c r="G194" s="4" t="str">
        <f>VLOOKUP(A194,Totaal!$A$2:$H$1359,7,FALSE)</f>
        <v>Chiefs Leuven A</v>
      </c>
      <c r="H194" s="4" t="str">
        <f>VLOOKUP(A194,Totaal!$A$2:$H$1359,8,FALSE)</f>
        <v>Mechelen</v>
      </c>
      <c r="I194" s="2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4">
        <v>762</v>
      </c>
      <c r="B195" s="4" t="str">
        <f>VLOOKUP(A195,Totaal!$A$2:$H$1359,2,FALSE)</f>
        <v>W25</v>
      </c>
      <c r="C195" s="4" t="str">
        <f>VLOOKUP(A195,Totaal!$A$2:$H$1359,3,FALSE)</f>
        <v>D2</v>
      </c>
      <c r="D195" s="8">
        <f>VLOOKUP(A195,Totaal!$A$2:$H$1359,4,FALSE)</f>
        <v>43534</v>
      </c>
      <c r="E195" s="9">
        <f>VLOOKUP(A195,Totaal!$A$2:$H$1359,5,FALSE)</f>
        <v>0.86458333333333337</v>
      </c>
      <c r="F195" s="4" t="str">
        <f>VLOOKUP(A195,Totaal!$A$2:$H$1359,6,FALSE)</f>
        <v>Coldplay Sharks</v>
      </c>
      <c r="G195" s="4" t="str">
        <f>VLOOKUP(A195,Totaal!$A$2:$H$1359,7,FALSE)</f>
        <v>Eisberen Heist</v>
      </c>
      <c r="H195" s="4" t="str">
        <f>VLOOKUP(A195,Totaal!$A$2:$H$1359,8,FALSE)</f>
        <v>Mechelen</v>
      </c>
      <c r="I195" s="2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4">
        <v>590</v>
      </c>
      <c r="B196" s="4" t="str">
        <f>VLOOKUP(A196,Totaal!$A$2:$H$1359,2,FALSE)</f>
        <v>W25</v>
      </c>
      <c r="C196" s="4" t="str">
        <f>VLOOKUP(A196,Totaal!$A$2:$H$1359,3,FALSE)</f>
        <v>U19</v>
      </c>
      <c r="D196" s="8">
        <f>VLOOKUP(A196,Totaal!$A$2:$H$1359,4,FALSE)</f>
        <v>43534</v>
      </c>
      <c r="E196" s="9">
        <f>VLOOKUP(A196,Totaal!$A$2:$H$1359,5,FALSE)</f>
        <v>0.69791666666666663</v>
      </c>
      <c r="F196" s="4" t="str">
        <f>VLOOKUP(A196,Totaal!$A$2:$H$1359,6,FALSE)</f>
        <v>Coldplay Sharks</v>
      </c>
      <c r="G196" s="4" t="str">
        <f>VLOOKUP(A196,Totaal!$A$2:$H$1359,7,FALSE)</f>
        <v>HYC Herentals</v>
      </c>
      <c r="H196" s="4" t="str">
        <f>VLOOKUP(A196,Totaal!$A$2:$H$1359,8,FALSE)</f>
        <v>Mechelen</v>
      </c>
      <c r="I196" s="2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4">
        <v>1141</v>
      </c>
      <c r="B197" s="4" t="str">
        <f>VLOOKUP(A197,Totaal!$A$2:$H$1359,2,FALSE)</f>
        <v>W25</v>
      </c>
      <c r="C197" s="4" t="str">
        <f>VLOOKUP(A197,Totaal!$A$2:$H$1359,3,FALSE)</f>
        <v>REC</v>
      </c>
      <c r="D197" s="8">
        <f>VLOOKUP(A197,Totaal!$A$2:$H$1359,4,FALSE)</f>
        <v>43534</v>
      </c>
      <c r="E197" s="9">
        <f>VLOOKUP(A197,Totaal!$A$2:$H$1359,5,FALSE)</f>
        <v>0.80208333333333337</v>
      </c>
      <c r="F197" s="4" t="str">
        <f>VLOOKUP(A197,Totaal!$A$2:$H$1359,6,FALSE)</f>
        <v>Liedekerke Lions Yellow</v>
      </c>
      <c r="G197" s="4" t="str">
        <f>VLOOKUP(A197,Totaal!$A$2:$H$1359,7,FALSE)</f>
        <v>Coldplay Sharks</v>
      </c>
      <c r="H197" s="4" t="str">
        <f>VLOOKUP(A197,Totaal!$A$2:$H$1359,8,FALSE)</f>
        <v>Liedekerke</v>
      </c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4">
        <v>941</v>
      </c>
      <c r="B198" s="4" t="str">
        <f>VLOOKUP(A198,Totaal!$A$2:$H$1359,2,FALSE)</f>
        <v>W26</v>
      </c>
      <c r="C198" s="4" t="str">
        <f>VLOOKUP(A198,Totaal!$A$2:$H$1359,3,FALSE)</f>
        <v>U14</v>
      </c>
      <c r="D198" s="8">
        <f>VLOOKUP(A198,Totaal!$A$2:$H$1359,4,FALSE)</f>
        <v>43540</v>
      </c>
      <c r="E198" s="9">
        <f>VLOOKUP(A198,Totaal!$A$2:$H$1359,5,FALSE)</f>
        <v>0.73263888888888884</v>
      </c>
      <c r="F198" s="4" t="str">
        <f>VLOOKUP(A198,Totaal!$A$2:$H$1359,6,FALSE)</f>
        <v>Chiefs Leuven B</v>
      </c>
      <c r="G198" s="4" t="str">
        <f>VLOOKUP(A198,Totaal!$A$2:$H$1359,7,FALSE)</f>
        <v>HYC Herentals</v>
      </c>
      <c r="H198" s="4" t="str">
        <f>VLOOKUP(A198,Totaal!$A$2:$H$1359,8,FALSE)</f>
        <v>Leuven</v>
      </c>
      <c r="I198" s="2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4">
        <v>946</v>
      </c>
      <c r="B199" s="4" t="str">
        <f>VLOOKUP(A199,Totaal!$A$2:$H$1359,2,FALSE)</f>
        <v>W26</v>
      </c>
      <c r="C199" s="4" t="str">
        <f>VLOOKUP(A199,Totaal!$A$2:$H$1359,3,FALSE)</f>
        <v>U14</v>
      </c>
      <c r="D199" s="8">
        <f>VLOOKUP(A199,Totaal!$A$2:$H$1359,4,FALSE)</f>
        <v>43540</v>
      </c>
      <c r="E199" s="9">
        <f>VLOOKUP(A199,Totaal!$A$2:$H$1359,5,FALSE)</f>
        <v>0.73958333333333337</v>
      </c>
      <c r="F199" s="4" t="str">
        <f>VLOOKUP(A199,Totaal!$A$2:$H$1359,6,FALSE)</f>
        <v>Limburg One</v>
      </c>
      <c r="G199" s="4" t="str">
        <f>VLOOKUP(A199,Totaal!$A$2:$H$1359,7,FALSE)</f>
        <v>Antwerp Phantoms</v>
      </c>
      <c r="H199" s="4" t="str">
        <f>VLOOKUP(A199,Totaal!$A$2:$H$1359,8,FALSE)</f>
        <v>Hasselt</v>
      </c>
      <c r="I199" s="2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4">
        <v>840</v>
      </c>
      <c r="B200" s="4" t="str">
        <f>VLOOKUP(A200,Totaal!$A$2:$H$1359,2,FALSE)</f>
        <v>W26</v>
      </c>
      <c r="C200" s="4" t="str">
        <f>VLOOKUP(A200,Totaal!$A$2:$H$1359,3,FALSE)</f>
        <v>U16</v>
      </c>
      <c r="D200" s="8">
        <f>VLOOKUP(A200,Totaal!$A$2:$H$1359,4,FALSE)</f>
        <v>43540</v>
      </c>
      <c r="E200" s="9">
        <f>VLOOKUP(A200,Totaal!$A$2:$H$1359,5,FALSE)</f>
        <v>0.4861111111111111</v>
      </c>
      <c r="F200" s="4" t="str">
        <f>VLOOKUP(A200,Totaal!$A$2:$H$1359,6,FALSE)</f>
        <v>HYC Herentals Wit</v>
      </c>
      <c r="G200" s="4" t="str">
        <f>VLOOKUP(A200,Totaal!$A$2:$H$1359,7,FALSE)</f>
        <v>Coldplay Sharks B</v>
      </c>
      <c r="H200" s="4" t="str">
        <f>VLOOKUP(A200,Totaal!$A$2:$H$1359,8,FALSE)</f>
        <v>Herentals</v>
      </c>
      <c r="I200" s="2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4">
        <v>1211</v>
      </c>
      <c r="B201" s="4" t="str">
        <f>VLOOKUP(A201,Totaal!$A$2:$H$1359,2,FALSE)</f>
        <v>W26</v>
      </c>
      <c r="C201" s="4" t="str">
        <f>VLOOKUP(A201,Totaal!$A$2:$H$1359,3,FALSE)</f>
        <v>REC</v>
      </c>
      <c r="D201" s="8">
        <f>VLOOKUP(A201,Totaal!$A$2:$H$1359,4,FALSE)</f>
        <v>43540</v>
      </c>
      <c r="E201" s="9">
        <f>VLOOKUP(A201,Totaal!$A$2:$H$1359,5,FALSE)</f>
        <v>0.73958333333333337</v>
      </c>
      <c r="F201" s="4" t="str">
        <f>VLOOKUP(A201,Totaal!$A$2:$H$1359,6,FALSE)</f>
        <v>Antwerp Phantoms Ice Holes</v>
      </c>
      <c r="G201" s="4" t="str">
        <f>VLOOKUP(A201,Totaal!$A$2:$H$1359,7,FALSE)</f>
        <v>Coldplay Sharks</v>
      </c>
      <c r="H201" s="4" t="str">
        <f>VLOOKUP(A201,Totaal!$A$2:$H$1359,8,FALSE)</f>
        <v>Antwerpen</v>
      </c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4">
        <v>971</v>
      </c>
      <c r="B202" s="4" t="str">
        <f>VLOOKUP(A202,Totaal!$A$2:$H$1359,2,FALSE)</f>
        <v>W27</v>
      </c>
      <c r="C202" s="4" t="str">
        <f>VLOOKUP(A202,Totaal!$A$2:$H$1359,3,FALSE)</f>
        <v>U14</v>
      </c>
      <c r="D202" s="8">
        <f>VLOOKUP(A202,Totaal!$A$2:$H$1359,4,FALSE)</f>
        <v>43547</v>
      </c>
      <c r="E202" s="9">
        <f>VLOOKUP(A202,Totaal!$A$2:$H$1359,5,FALSE)</f>
        <v>0.8125</v>
      </c>
      <c r="F202" s="4" t="str">
        <f>VLOOKUP(A202,Totaal!$A$2:$H$1359,6,FALSE)</f>
        <v>Charleroi Red Roosters</v>
      </c>
      <c r="G202" s="4" t="str">
        <f>VLOOKUP(A202,Totaal!$A$2:$H$1359,7,FALSE)</f>
        <v>Turnhout Tigers</v>
      </c>
      <c r="H202" s="4" t="str">
        <f>VLOOKUP(A202,Totaal!$A$2:$H$1359,8,FALSE)</f>
        <v>Charleroi</v>
      </c>
      <c r="I202" s="2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4">
        <v>973</v>
      </c>
      <c r="B203" s="4" t="str">
        <f>VLOOKUP(A203,Totaal!$A$2:$H$1359,2,FALSE)</f>
        <v>W27</v>
      </c>
      <c r="C203" s="4" t="str">
        <f>VLOOKUP(A203,Totaal!$A$2:$H$1359,3,FALSE)</f>
        <v>U14</v>
      </c>
      <c r="D203" s="8">
        <f>VLOOKUP(A203,Totaal!$A$2:$H$1359,4,FALSE)</f>
        <v>43547</v>
      </c>
      <c r="E203" s="9">
        <f>VLOOKUP(A203,Totaal!$A$2:$H$1359,5,FALSE)</f>
        <v>0.72916666666666663</v>
      </c>
      <c r="F203" s="4" t="str">
        <f>VLOOKUP(A203,Totaal!$A$2:$H$1359,6,FALSE)</f>
        <v>The Jets Gullegem</v>
      </c>
      <c r="G203" s="4" t="str">
        <f>VLOOKUP(A203,Totaal!$A$2:$H$1359,7,FALSE)</f>
        <v>Bulldogs Liège</v>
      </c>
      <c r="H203" s="4" t="str">
        <f>VLOOKUP(A203,Totaal!$A$2:$H$1359,8,FALSE)</f>
        <v>Gullegem</v>
      </c>
      <c r="I203" s="2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4">
        <v>871</v>
      </c>
      <c r="B204" s="4" t="str">
        <f>VLOOKUP(A204,Totaal!$A$2:$H$1359,2,FALSE)</f>
        <v>W27</v>
      </c>
      <c r="C204" s="4" t="str">
        <f>VLOOKUP(A204,Totaal!$A$2:$H$1359,3,FALSE)</f>
        <v>U16</v>
      </c>
      <c r="D204" s="8">
        <f>VLOOKUP(A204,Totaal!$A$2:$H$1359,4,FALSE)</f>
        <v>43547</v>
      </c>
      <c r="E204" s="9">
        <f>VLOOKUP(A204,Totaal!$A$2:$H$1359,5,FALSE)</f>
        <v>0.69791666666666663</v>
      </c>
      <c r="F204" s="4" t="str">
        <f>VLOOKUP(A204,Totaal!$A$2:$H$1359,6,FALSE)</f>
        <v>Coldplay Sharks A</v>
      </c>
      <c r="G204" s="4" t="str">
        <f>VLOOKUP(A204,Totaal!$A$2:$H$1359,7,FALSE)</f>
        <v>Antwerp Phantoms</v>
      </c>
      <c r="H204" s="4" t="str">
        <f>VLOOKUP(A204,Totaal!$A$2:$H$1359,8,FALSE)</f>
        <v>Mechelen</v>
      </c>
      <c r="I204" s="2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4">
        <v>584</v>
      </c>
      <c r="B205" s="4" t="str">
        <f>VLOOKUP(A205,Totaal!$A$2:$H$1359,2,FALSE)</f>
        <v>W27</v>
      </c>
      <c r="C205" s="4" t="str">
        <f>VLOOKUP(A205,Totaal!$A$2:$H$1359,3,FALSE)</f>
        <v>U19</v>
      </c>
      <c r="D205" s="8">
        <f>VLOOKUP(A205,Totaal!$A$2:$H$1359,4,FALSE)</f>
        <v>43547</v>
      </c>
      <c r="E205" s="9">
        <f>VLOOKUP(A205,Totaal!$A$2:$H$1359,5,FALSE)</f>
        <v>0.86458333333333337</v>
      </c>
      <c r="F205" s="4" t="str">
        <f>VLOOKUP(A205,Totaal!$A$2:$H$1359,6,FALSE)</f>
        <v>Coldplay Sharks</v>
      </c>
      <c r="G205" s="4" t="str">
        <f>VLOOKUP(A205,Totaal!$A$2:$H$1359,7,FALSE)</f>
        <v>The Jets Gullegem</v>
      </c>
      <c r="H205" s="4" t="str">
        <f>VLOOKUP(A205,Totaal!$A$2:$H$1359,8,FALSE)</f>
        <v>Mechelen</v>
      </c>
      <c r="I205" s="2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4">
        <v>1192</v>
      </c>
      <c r="B206" s="4" t="str">
        <f>VLOOKUP(A206,Totaal!$A$2:$H$1359,2,FALSE)</f>
        <v>W27</v>
      </c>
      <c r="C206" s="4" t="str">
        <f>VLOOKUP(A206,Totaal!$A$2:$H$1359,3,FALSE)</f>
        <v>REC</v>
      </c>
      <c r="D206" s="8">
        <f>VLOOKUP(A206,Totaal!$A$2:$H$1359,4,FALSE)</f>
        <v>43548</v>
      </c>
      <c r="E206" s="9">
        <f>VLOOKUP(A206,Totaal!$A$2:$H$1359,5,FALSE)</f>
        <v>0.73263888888888884</v>
      </c>
      <c r="F206" s="4" t="str">
        <f>VLOOKUP(A206,Totaal!$A$2:$H$1359,6,FALSE)</f>
        <v>Brussels Trouts</v>
      </c>
      <c r="G206" s="4" t="str">
        <f>VLOOKUP(A206,Totaal!$A$2:$H$1359,7,FALSE)</f>
        <v>Coldplay Sharks</v>
      </c>
      <c r="H206" s="4" t="str">
        <f>VLOOKUP(A206,Totaal!$A$2:$H$1359,8,FALSE)</f>
        <v>Leuven</v>
      </c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4">
        <v>940</v>
      </c>
      <c r="B207" s="4" t="str">
        <f>VLOOKUP(A207,Totaal!$A$2:$H$1359,2,FALSE)</f>
        <v>W28</v>
      </c>
      <c r="C207" s="4" t="str">
        <f>VLOOKUP(A207,Totaal!$A$2:$H$1359,3,FALSE)</f>
        <v>U14</v>
      </c>
      <c r="D207" s="8">
        <f>VLOOKUP(A207,Totaal!$A$2:$H$1359,4,FALSE)</f>
        <v>43554</v>
      </c>
      <c r="E207" s="9">
        <f>VLOOKUP(A207,Totaal!$A$2:$H$1359,5,FALSE)</f>
        <v>0.73263888888888884</v>
      </c>
      <c r="F207" s="4" t="str">
        <f>VLOOKUP(A207,Totaal!$A$2:$H$1359,6,FALSE)</f>
        <v>Chiefs Leuven B</v>
      </c>
      <c r="G207" s="4" t="str">
        <f>VLOOKUP(A207,Totaal!$A$2:$H$1359,7,FALSE)</f>
        <v>Turnhout Tigers</v>
      </c>
      <c r="H207" s="4" t="str">
        <f>VLOOKUP(A207,Totaal!$A$2:$H$1359,8,FALSE)</f>
        <v>Leuven</v>
      </c>
      <c r="I207" s="2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4">
        <v>460</v>
      </c>
      <c r="B208" s="4" t="str">
        <f>VLOOKUP(A208,Totaal!$A$2:$H$1359,2,FALSE)</f>
        <v>W28</v>
      </c>
      <c r="C208" s="4" t="str">
        <f>VLOOKUP(A208,Totaal!$A$2:$H$1359,3,FALSE)</f>
        <v>D1</v>
      </c>
      <c r="D208" s="8">
        <f>VLOOKUP(A208,Totaal!$A$2:$H$1359,4,FALSE)</f>
        <v>43554</v>
      </c>
      <c r="E208" s="9">
        <f>VLOOKUP(A208,Totaal!$A$2:$H$1359,5,FALSE)</f>
        <v>0.86458333333333337</v>
      </c>
      <c r="F208" s="4" t="str">
        <f>VLOOKUP(A208,Totaal!$A$2:$H$1359,6,FALSE)</f>
        <v>Coldplay Sharks</v>
      </c>
      <c r="G208" s="4" t="str">
        <f>VLOOKUP(A208,Totaal!$A$2:$H$1359,7,FALSE)</f>
        <v>Olympia Heist</v>
      </c>
      <c r="H208" s="4" t="str">
        <f>VLOOKUP(A208,Totaal!$A$2:$H$1359,8,FALSE)</f>
        <v>Mechelen</v>
      </c>
      <c r="I208" s="2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4">
        <v>1106</v>
      </c>
      <c r="B209" s="4" t="str">
        <f>VLOOKUP(A209,Totaal!$A$2:$H$1359,2,FALSE)</f>
        <v>W28</v>
      </c>
      <c r="C209" s="4" t="str">
        <f>VLOOKUP(A209,Totaal!$A$2:$H$1359,3,FALSE)</f>
        <v>REC</v>
      </c>
      <c r="D209" s="8">
        <f>VLOOKUP(A209,Totaal!$A$2:$H$1359,4,FALSE)</f>
        <v>43554</v>
      </c>
      <c r="E209" s="9">
        <f>VLOOKUP(A209,Totaal!$A$2:$H$1359,5,FALSE)</f>
        <v>0.88541666666666663</v>
      </c>
      <c r="F209" s="4" t="str">
        <f>VLOOKUP(A209,Totaal!$A$2:$H$1359,6,FALSE)</f>
        <v>Bulldogs Liège</v>
      </c>
      <c r="G209" s="4" t="str">
        <f>VLOOKUP(A209,Totaal!$A$2:$H$1359,7,FALSE)</f>
        <v>Coldplay Sharks</v>
      </c>
      <c r="H209" s="4" t="str">
        <f>VLOOKUP(A209,Totaal!$A$2:$H$1359,8,FALSE)</f>
        <v>Luik</v>
      </c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4">
        <v>1061</v>
      </c>
      <c r="B210" s="4" t="str">
        <f>VLOOKUP(A210,Totaal!$A$2:$H$1359,2,FALSE)</f>
        <v>W28</v>
      </c>
      <c r="C210" s="4" t="str">
        <f>VLOOKUP(A210,Totaal!$A$2:$H$1359,3,FALSE)</f>
        <v>U12</v>
      </c>
      <c r="D210" s="8">
        <f>VLOOKUP(A210,Totaal!$A$2:$H$1359,4,FALSE)</f>
        <v>43555</v>
      </c>
      <c r="E210" s="9">
        <f>VLOOKUP(A210,Totaal!$A$2:$H$1359,5,FALSE)</f>
        <v>0.48958333333333331</v>
      </c>
      <c r="F210" s="4" t="str">
        <f>VLOOKUP(A210,Totaal!$A$2:$H$1359,6,FALSE)</f>
        <v>Coldplay Sharks</v>
      </c>
      <c r="G210" s="4" t="str">
        <f>VLOOKUP(A210,Totaal!$A$2:$H$1359,7,FALSE)</f>
        <v>Charleroi Red Roosters</v>
      </c>
      <c r="H210" s="4" t="str">
        <f>VLOOKUP(A210,Totaal!$A$2:$H$1359,8,FALSE)</f>
        <v>Mechelen</v>
      </c>
      <c r="I210" s="2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4">
        <v>1165</v>
      </c>
      <c r="B211" s="4" t="str">
        <f>VLOOKUP(A211,Totaal!$A$2:$H$1359,2,FALSE)</f>
        <v>W28</v>
      </c>
      <c r="C211" s="4" t="str">
        <f>VLOOKUP(A211,Totaal!$A$2:$H$1359,3,FALSE)</f>
        <v>REC</v>
      </c>
      <c r="D211" s="8">
        <f>VLOOKUP(A211,Totaal!$A$2:$H$1359,4,FALSE)</f>
        <v>43555</v>
      </c>
      <c r="E211" s="9">
        <f>VLOOKUP(A211,Totaal!$A$2:$H$1359,5,FALSE)</f>
        <v>0.86458333333333337</v>
      </c>
      <c r="F211" s="4" t="str">
        <f>VLOOKUP(A211,Totaal!$A$2:$H$1359,6,FALSE)</f>
        <v>Coldplay Sharks</v>
      </c>
      <c r="G211" s="4" t="str">
        <f>VLOOKUP(A211,Totaal!$A$2:$H$1359,7,FALSE)</f>
        <v>Liedekerke Lions Yellow</v>
      </c>
      <c r="H211" s="4" t="str">
        <f>VLOOKUP(A211,Totaal!$A$2:$H$1359,8,FALSE)</f>
        <v>Mechelen</v>
      </c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4">
        <v>841</v>
      </c>
      <c r="B212" s="4" t="str">
        <f>VLOOKUP(A212,Totaal!$A$2:$H$1359,2,FALSE)</f>
        <v>W29</v>
      </c>
      <c r="C212" s="4" t="str">
        <f>VLOOKUP(A212,Totaal!$A$2:$H$1359,3,FALSE)</f>
        <v>U16</v>
      </c>
      <c r="D212" s="8">
        <f>VLOOKUP(A212,Totaal!$A$2:$H$1359,4,FALSE)</f>
        <v>43561</v>
      </c>
      <c r="E212" s="9">
        <f>VLOOKUP(A212,Totaal!$A$2:$H$1359,5,FALSE)</f>
        <v>0.85416666666666663</v>
      </c>
      <c r="F212" s="4" t="str">
        <f>VLOOKUP(A212,Totaal!$A$2:$H$1359,6,FALSE)</f>
        <v>Jackrabbits</v>
      </c>
      <c r="G212" s="4" t="str">
        <f>VLOOKUP(A212,Totaal!$A$2:$H$1359,7,FALSE)</f>
        <v>Coldplay Sharks B</v>
      </c>
      <c r="H212" s="4" t="str">
        <f>VLOOKUP(A212,Totaal!$A$2:$H$1359,8,FALSE)</f>
        <v>Liedekerke</v>
      </c>
      <c r="I212" s="2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4">
        <v>947</v>
      </c>
      <c r="B213" s="4" t="str">
        <f>VLOOKUP(A213,Totaal!$A$2:$H$1359,2,FALSE)</f>
        <v>W29</v>
      </c>
      <c r="C213" s="4" t="str">
        <f>VLOOKUP(A213,Totaal!$A$2:$H$1359,3,FALSE)</f>
        <v>U14</v>
      </c>
      <c r="D213" s="8">
        <f>VLOOKUP(A213,Totaal!$A$2:$H$1359,4,FALSE)</f>
        <v>43561</v>
      </c>
      <c r="E213" s="9">
        <f>VLOOKUP(A213,Totaal!$A$2:$H$1359,5,FALSE)</f>
        <v>0.68055555555555558</v>
      </c>
      <c r="F213" s="4" t="str">
        <f>VLOOKUP(A213,Totaal!$A$2:$H$1359,6,FALSE)</f>
        <v>Limburg One</v>
      </c>
      <c r="G213" s="4" t="str">
        <f>VLOOKUP(A213,Totaal!$A$2:$H$1359,7,FALSE)</f>
        <v>Turnhout Tigers</v>
      </c>
      <c r="H213" s="4" t="str">
        <f>VLOOKUP(A213,Totaal!$A$2:$H$1359,8,FALSE)</f>
        <v>Liedekerke</v>
      </c>
      <c r="I213" s="2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4">
        <v>453</v>
      </c>
      <c r="B214" s="4" t="str">
        <f>VLOOKUP(A214,Totaal!$A$2:$H$1359,2,FALSE)</f>
        <v>W29</v>
      </c>
      <c r="C214" s="4" t="str">
        <f>VLOOKUP(A214,Totaal!$A$2:$H$1359,3,FALSE)</f>
        <v>D1</v>
      </c>
      <c r="D214" s="8">
        <f>VLOOKUP(A214,Totaal!$A$2:$H$1359,4,FALSE)</f>
        <v>43561</v>
      </c>
      <c r="E214" s="9">
        <f>VLOOKUP(A214,Totaal!$A$2:$H$1359,5,FALSE)</f>
        <v>0.86458333333333337</v>
      </c>
      <c r="F214" s="4" t="str">
        <f>VLOOKUP(A214,Totaal!$A$2:$H$1359,6,FALSE)</f>
        <v>Coldplay Sharks</v>
      </c>
      <c r="G214" s="4" t="str">
        <f>VLOOKUP(A214,Totaal!$A$2:$H$1359,7,FALSE)</f>
        <v>Bulldogs Liège</v>
      </c>
      <c r="H214" s="4" t="str">
        <f>VLOOKUP(A214,Totaal!$A$2:$H$1359,8,FALSE)</f>
        <v>Mechelen</v>
      </c>
      <c r="I214" s="2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autoFilter ref="A1:I226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3" width="5.83203125" customWidth="1"/>
    <col min="4" max="4" width="30.1640625" customWidth="1"/>
    <col min="5" max="5" width="14.5" customWidth="1"/>
    <col min="6" max="7" width="30.1640625" customWidth="1"/>
    <col min="8" max="9" width="14.5" customWidth="1"/>
  </cols>
  <sheetData>
    <row r="1" spans="1:2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8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">
      <c r="A2" s="4">
        <v>202</v>
      </c>
      <c r="B2" s="4" t="str">
        <f>VLOOKUP(A2,Totaal!$A$2:$H$1359,2,FALSE)</f>
        <v>W01</v>
      </c>
      <c r="C2" s="4" t="str">
        <f>VLOOKUP(A2,Totaal!$A$2:$H$1359,3,FALSE)</f>
        <v>BVB</v>
      </c>
      <c r="D2" s="8">
        <f>VLOOKUP(A2,Totaal!$A$2:$H$1359,4,FALSE)</f>
        <v>43365</v>
      </c>
      <c r="E2" s="9">
        <f>VLOOKUP(A2,Totaal!$A$2:$H$1359,5,FALSE)</f>
        <v>0.83333333333333337</v>
      </c>
      <c r="F2" s="4" t="str">
        <f>VLOOKUP(A2,Totaal!$A$2:$H$1359,6,FALSE)</f>
        <v>Chiefs Leuven</v>
      </c>
      <c r="G2" s="4" t="str">
        <f>VLOOKUP(A2,Totaal!$A$2:$H$1359,7,FALSE)</f>
        <v>Turnhout Tigers</v>
      </c>
      <c r="H2" s="4" t="str">
        <f>VLOOKUP(A2,Totaal!$A$2:$H$1359,8,FALSE)</f>
        <v>Leuven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4">
        <v>214</v>
      </c>
      <c r="B3" s="4" t="str">
        <f>VLOOKUP(A3,Totaal!$A$2:$H$1359,2,FALSE)</f>
        <v>W01</v>
      </c>
      <c r="C3" s="4" t="str">
        <f>VLOOKUP(A3,Totaal!$A$2:$H$1359,3,FALSE)</f>
        <v>BVB</v>
      </c>
      <c r="D3" s="8">
        <f>VLOOKUP(A3,Totaal!$A$2:$H$1359,4,FALSE)</f>
        <v>43366</v>
      </c>
      <c r="E3" s="9">
        <f>VLOOKUP(A3,Totaal!$A$2:$H$1359,5,FALSE)</f>
        <v>0.85416666666666663</v>
      </c>
      <c r="F3" s="4" t="str">
        <f>VLOOKUP(A3,Totaal!$A$2:$H$1359,6,FALSE)</f>
        <v>Turnhout Tigers</v>
      </c>
      <c r="G3" s="4" t="str">
        <f>VLOOKUP(A3,Totaal!$A$2:$H$1359,7,FALSE)</f>
        <v>Era Renomar HYC Herentals</v>
      </c>
      <c r="H3" s="4" t="str">
        <f>VLOOKUP(A3,Totaal!$A$2:$H$1359,8,FALSE)</f>
        <v>Turnhout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4">
        <v>226</v>
      </c>
      <c r="B4" s="4" t="str">
        <f>VLOOKUP(A4,Totaal!$A$2:$H$1359,2,FALSE)</f>
        <v>W02</v>
      </c>
      <c r="C4" s="4" t="str">
        <f>VLOOKUP(A4,Totaal!$A$2:$H$1359,3,FALSE)</f>
        <v>BVB</v>
      </c>
      <c r="D4" s="8">
        <f>VLOOKUP(A4,Totaal!$A$2:$H$1359,4,FALSE)</f>
        <v>43372</v>
      </c>
      <c r="E4" s="9">
        <f>VLOOKUP(A4,Totaal!$A$2:$H$1359,5,FALSE)</f>
        <v>0.82291666666666663</v>
      </c>
      <c r="F4" s="4" t="str">
        <f>VLOOKUP(A4,Totaal!$A$2:$H$1359,6,FALSE)</f>
        <v>Mechelen Golden Sharks</v>
      </c>
      <c r="G4" s="4" t="str">
        <f>VLOOKUP(A4,Totaal!$A$2:$H$1359,7,FALSE)</f>
        <v>Turnhout Tigers</v>
      </c>
      <c r="H4" s="4" t="str">
        <f>VLOOKUP(A4,Totaal!$A$2:$H$1359,8,FALSE)</f>
        <v>Mechelen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4">
        <v>976</v>
      </c>
      <c r="B5" s="4" t="str">
        <f>VLOOKUP(A5,Totaal!$A$2:$H$1359,2,FALSE)</f>
        <v>W02</v>
      </c>
      <c r="C5" s="4" t="str">
        <f>VLOOKUP(A5,Totaal!$A$2:$H$1359,3,FALSE)</f>
        <v>U14</v>
      </c>
      <c r="D5" s="8">
        <f>VLOOKUP(A5,Totaal!$A$2:$H$1359,4,FALSE)</f>
        <v>43372</v>
      </c>
      <c r="E5" s="9">
        <f>VLOOKUP(A5,Totaal!$A$2:$H$1359,5,FALSE)</f>
        <v>0.72916666666666663</v>
      </c>
      <c r="F5" s="4" t="str">
        <f>VLOOKUP(A5,Totaal!$A$2:$H$1359,6,FALSE)</f>
        <v>The Jets Gullegem</v>
      </c>
      <c r="G5" s="4" t="str">
        <f>VLOOKUP(A5,Totaal!$A$2:$H$1359,7,FALSE)</f>
        <v>Turnhout Tigers</v>
      </c>
      <c r="H5" s="4" t="str">
        <f>VLOOKUP(A5,Totaal!$A$2:$H$1359,8,FALSE)</f>
        <v>Gullegem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4">
        <v>206</v>
      </c>
      <c r="B6" s="4" t="str">
        <f>VLOOKUP(A6,Totaal!$A$2:$H$1359,2,FALSE)</f>
        <v>W02</v>
      </c>
      <c r="C6" s="4" t="str">
        <f>VLOOKUP(A6,Totaal!$A$2:$H$1359,3,FALSE)</f>
        <v>BVB</v>
      </c>
      <c r="D6" s="8">
        <f>VLOOKUP(A6,Totaal!$A$2:$H$1359,4,FALSE)</f>
        <v>43373</v>
      </c>
      <c r="E6" s="9">
        <f>VLOOKUP(A6,Totaal!$A$2:$H$1359,5,FALSE)</f>
        <v>0.85416666666666663</v>
      </c>
      <c r="F6" s="4" t="str">
        <f>VLOOKUP(A6,Totaal!$A$2:$H$1359,6,FALSE)</f>
        <v>Turnhout Tigers</v>
      </c>
      <c r="G6" s="4" t="str">
        <f>VLOOKUP(A6,Totaal!$A$2:$H$1359,7,FALSE)</f>
        <v>Antwerp Phantoms</v>
      </c>
      <c r="H6" s="4" t="str">
        <f>VLOOKUP(A6,Totaal!$A$2:$H$1359,8,FALSE)</f>
        <v>Turnhout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4">
        <v>1009</v>
      </c>
      <c r="B7" s="4" t="str">
        <f>VLOOKUP(A7,Totaal!$A$2:$H$1359,2,FALSE)</f>
        <v>W02</v>
      </c>
      <c r="C7" s="4" t="str">
        <f>VLOOKUP(A7,Totaal!$A$2:$H$1359,3,FALSE)</f>
        <v>U12</v>
      </c>
      <c r="D7" s="8">
        <f>VLOOKUP(A7,Totaal!$A$2:$H$1359,4,FALSE)</f>
        <v>43373</v>
      </c>
      <c r="E7" s="9">
        <f>VLOOKUP(A7,Totaal!$A$2:$H$1359,5,FALSE)</f>
        <v>0.75</v>
      </c>
      <c r="F7" s="4" t="str">
        <f>VLOOKUP(A7,Totaal!$A$2:$H$1359,6,FALSE)</f>
        <v>Turnhout Tigers</v>
      </c>
      <c r="G7" s="4" t="str">
        <f>VLOOKUP(A7,Totaal!$A$2:$H$1359,7,FALSE)</f>
        <v>HYC Herentals</v>
      </c>
      <c r="H7" s="4" t="str">
        <f>VLOOKUP(A7,Totaal!$A$2:$H$1359,8,FALSE)</f>
        <v>Turnhout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4">
        <v>758</v>
      </c>
      <c r="B8" s="4" t="str">
        <f>VLOOKUP(A8,Totaal!$A$2:$H$1359,2,FALSE)</f>
        <v>W02</v>
      </c>
      <c r="C8" s="4" t="str">
        <f>VLOOKUP(A8,Totaal!$A$2:$H$1359,3,FALSE)</f>
        <v>D2</v>
      </c>
      <c r="D8" s="8">
        <f>VLOOKUP(A8,Totaal!$A$2:$H$1359,4,FALSE)</f>
        <v>43373</v>
      </c>
      <c r="E8" s="9">
        <f>VLOOKUP(A8,Totaal!$A$2:$H$1359,5,FALSE)</f>
        <v>0.8125</v>
      </c>
      <c r="F8" s="4" t="str">
        <f>VLOOKUP(A8,Totaal!$A$2:$H$1359,6,FALSE)</f>
        <v>Chiefs Leuven</v>
      </c>
      <c r="G8" s="4" t="str">
        <f>VLOOKUP(A8,Totaal!$A$2:$H$1359,7,FALSE)</f>
        <v>Icetigers Turnhout</v>
      </c>
      <c r="H8" s="4" t="str">
        <f>VLOOKUP(A8,Totaal!$A$2:$H$1359,8,FALSE)</f>
        <v>Leuven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4">
        <v>204</v>
      </c>
      <c r="B9" s="4" t="str">
        <f>VLOOKUP(A9,Totaal!$A$2:$H$1359,2,FALSE)</f>
        <v>W03</v>
      </c>
      <c r="C9" s="4" t="str">
        <f>VLOOKUP(A9,Totaal!$A$2:$H$1359,3,FALSE)</f>
        <v>BVB</v>
      </c>
      <c r="D9" s="8">
        <f>VLOOKUP(A9,Totaal!$A$2:$H$1359,4,FALSE)</f>
        <v>43379</v>
      </c>
      <c r="E9" s="9">
        <f>VLOOKUP(A9,Totaal!$A$2:$H$1359,5,FALSE)</f>
        <v>0.78125</v>
      </c>
      <c r="F9" s="4" t="str">
        <f>VLOOKUP(A9,Totaal!$A$2:$H$1359,6,FALSE)</f>
        <v>Bulldogs Liège</v>
      </c>
      <c r="G9" s="4" t="str">
        <f>VLOOKUP(A9,Totaal!$A$2:$H$1359,7,FALSE)</f>
        <v>Turnhout Tigers</v>
      </c>
      <c r="H9" s="4" t="str">
        <f>VLOOKUP(A9,Totaal!$A$2:$H$1359,8,FALSE)</f>
        <v>Luik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4">
        <v>882</v>
      </c>
      <c r="B10" s="4" t="str">
        <f>VLOOKUP(A10,Totaal!$A$2:$H$1359,2,FALSE)</f>
        <v>W03</v>
      </c>
      <c r="C10" s="4" t="str">
        <f>VLOOKUP(A10,Totaal!$A$2:$H$1359,3,FALSE)</f>
        <v>U16</v>
      </c>
      <c r="D10" s="8">
        <f>VLOOKUP(A10,Totaal!$A$2:$H$1359,4,FALSE)</f>
        <v>43379</v>
      </c>
      <c r="E10" s="9">
        <f>VLOOKUP(A10,Totaal!$A$2:$H$1359,5,FALSE)</f>
        <v>0.73958333333333337</v>
      </c>
      <c r="F10" s="4" t="str">
        <f>VLOOKUP(A10,Totaal!$A$2:$H$1359,6,FALSE)</f>
        <v>Antwerp Phantoms</v>
      </c>
      <c r="G10" s="4" t="str">
        <f>VLOOKUP(A10,Totaal!$A$2:$H$1359,7,FALSE)</f>
        <v>Turnhout Tigers</v>
      </c>
      <c r="H10" s="4" t="str">
        <f>VLOOKUP(A10,Totaal!$A$2:$H$1359,8,FALSE)</f>
        <v>Antwerpen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4">
        <v>1064</v>
      </c>
      <c r="B11" s="4" t="str">
        <f>VLOOKUP(A11,Totaal!$A$2:$H$1359,2,FALSE)</f>
        <v>W03</v>
      </c>
      <c r="C11" s="4" t="str">
        <f>VLOOKUP(A11,Totaal!$A$2:$H$1359,3,FALSE)</f>
        <v>U12</v>
      </c>
      <c r="D11" s="8">
        <f>VLOOKUP(A11,Totaal!$A$2:$H$1359,4,FALSE)</f>
        <v>43379</v>
      </c>
      <c r="E11" s="9">
        <f>VLOOKUP(A11,Totaal!$A$2:$H$1359,5,FALSE)</f>
        <v>0.8125</v>
      </c>
      <c r="F11" s="4" t="str">
        <f>VLOOKUP(A11,Totaal!$A$2:$H$1359,6,FALSE)</f>
        <v>Charleroi Red Roosters</v>
      </c>
      <c r="G11" s="4" t="str">
        <f>VLOOKUP(A11,Totaal!$A$2:$H$1359,7,FALSE)</f>
        <v>Turnhout Tigers</v>
      </c>
      <c r="H11" s="4" t="str">
        <f>VLOOKUP(A11,Totaal!$A$2:$H$1359,8,FALSE)</f>
        <v>Charleroi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4">
        <v>906</v>
      </c>
      <c r="B12" s="4" t="str">
        <f>VLOOKUP(A12,Totaal!$A$2:$H$1359,2,FALSE)</f>
        <v>W03</v>
      </c>
      <c r="C12" s="4" t="str">
        <f>VLOOKUP(A12,Totaal!$A$2:$H$1359,3,FALSE)</f>
        <v>U14</v>
      </c>
      <c r="D12" s="8">
        <f>VLOOKUP(A12,Totaal!$A$2:$H$1359,4,FALSE)</f>
        <v>43380</v>
      </c>
      <c r="E12" s="9">
        <f>VLOOKUP(A12,Totaal!$A$2:$H$1359,5,FALSE)</f>
        <v>0.75</v>
      </c>
      <c r="F12" s="4" t="str">
        <f>VLOOKUP(A12,Totaal!$A$2:$H$1359,6,FALSE)</f>
        <v>Turnhout Tigers</v>
      </c>
      <c r="G12" s="4" t="str">
        <f>VLOOKUP(A12,Totaal!$A$2:$H$1359,7,FALSE)</f>
        <v>HYC Herentals</v>
      </c>
      <c r="H12" s="4" t="str">
        <f>VLOOKUP(A12,Totaal!$A$2:$H$1359,8,FALSE)</f>
        <v>Turnhout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4">
        <v>741</v>
      </c>
      <c r="B13" s="4" t="str">
        <f>VLOOKUP(A13,Totaal!$A$2:$H$1359,2,FALSE)</f>
        <v>W03</v>
      </c>
      <c r="C13" s="4" t="str">
        <f>VLOOKUP(A13,Totaal!$A$2:$H$1359,3,FALSE)</f>
        <v>D2</v>
      </c>
      <c r="D13" s="8">
        <f>VLOOKUP(A13,Totaal!$A$2:$H$1359,4,FALSE)</f>
        <v>43380</v>
      </c>
      <c r="E13" s="9">
        <f>VLOOKUP(A13,Totaal!$A$2:$H$1359,5,FALSE)</f>
        <v>0.83333333333333337</v>
      </c>
      <c r="F13" s="4" t="str">
        <f>VLOOKUP(A13,Totaal!$A$2:$H$1359,6,FALSE)</f>
        <v>Icetigers Turnhout</v>
      </c>
      <c r="G13" s="4" t="str">
        <f>VLOOKUP(A13,Totaal!$A$2:$H$1359,7,FALSE)</f>
        <v>Flashguns Heist A</v>
      </c>
      <c r="H13" s="4" t="str">
        <f>VLOOKUP(A13,Totaal!$A$2:$H$1359,8,FALSE)</f>
        <v>Turnhout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4">
        <v>228</v>
      </c>
      <c r="B14" s="4" t="str">
        <f>VLOOKUP(A14,Totaal!$A$2:$H$1359,2,FALSE)</f>
        <v>W04</v>
      </c>
      <c r="C14" s="4" t="str">
        <f>VLOOKUP(A14,Totaal!$A$2:$H$1359,3,FALSE)</f>
        <v>BVB</v>
      </c>
      <c r="D14" s="8">
        <f>VLOOKUP(A14,Totaal!$A$2:$H$1359,4,FALSE)</f>
        <v>43386</v>
      </c>
      <c r="E14" s="9">
        <f>VLOOKUP(A14,Totaal!$A$2:$H$1359,5,FALSE)</f>
        <v>0.85416666666666663</v>
      </c>
      <c r="F14" s="4" t="str">
        <f>VLOOKUP(A14,Totaal!$A$2:$H$1359,6,FALSE)</f>
        <v>Turnhout Tigers</v>
      </c>
      <c r="G14" s="4" t="str">
        <f>VLOOKUP(A14,Totaal!$A$2:$H$1359,7,FALSE)</f>
        <v>Chiefs Leuven</v>
      </c>
      <c r="H14" s="4" t="str">
        <f>VLOOKUP(A14,Totaal!$A$2:$H$1359,8,FALSE)</f>
        <v>Turnhout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4">
        <v>843</v>
      </c>
      <c r="B15" s="4" t="str">
        <f>VLOOKUP(A15,Totaal!$A$2:$H$1359,2,FALSE)</f>
        <v>W04</v>
      </c>
      <c r="C15" s="4" t="str">
        <f>VLOOKUP(A15,Totaal!$A$2:$H$1359,3,FALSE)</f>
        <v>U16</v>
      </c>
      <c r="D15" s="8">
        <f>VLOOKUP(A15,Totaal!$A$2:$H$1359,4,FALSE)</f>
        <v>43386</v>
      </c>
      <c r="E15" s="9">
        <f>VLOOKUP(A15,Totaal!$A$2:$H$1359,5,FALSE)</f>
        <v>0.75</v>
      </c>
      <c r="F15" s="4" t="str">
        <f>VLOOKUP(A15,Totaal!$A$2:$H$1359,6,FALSE)</f>
        <v>Turnhout Tigers</v>
      </c>
      <c r="G15" s="4" t="str">
        <f>VLOOKUP(A15,Totaal!$A$2:$H$1359,7,FALSE)</f>
        <v>Coldplay Sharks B</v>
      </c>
      <c r="H15" s="4" t="str">
        <f>VLOOKUP(A15,Totaal!$A$2:$H$1359,8,FALSE)</f>
        <v>Turnhout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4">
        <v>749</v>
      </c>
      <c r="B16" s="4" t="str">
        <f>VLOOKUP(A16,Totaal!$A$2:$H$1359,2,FALSE)</f>
        <v>W04</v>
      </c>
      <c r="C16" s="4" t="str">
        <f>VLOOKUP(A16,Totaal!$A$2:$H$1359,3,FALSE)</f>
        <v>D2</v>
      </c>
      <c r="D16" s="8">
        <f>VLOOKUP(A16,Totaal!$A$2:$H$1359,4,FALSE)</f>
        <v>43386</v>
      </c>
      <c r="E16" s="9">
        <f>VLOOKUP(A16,Totaal!$A$2:$H$1359,5,FALSE)</f>
        <v>0.85416666666666663</v>
      </c>
      <c r="F16" s="4" t="str">
        <f>VLOOKUP(A16,Totaal!$A$2:$H$1359,6,FALSE)</f>
        <v>Limburg One</v>
      </c>
      <c r="G16" s="4" t="str">
        <f>VLOOKUP(A16,Totaal!$A$2:$H$1359,7,FALSE)</f>
        <v>Icetigers Turnhout</v>
      </c>
      <c r="H16" s="4" t="str">
        <f>VLOOKUP(A16,Totaal!$A$2:$H$1359,8,FALSE)</f>
        <v>Hasselt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4">
        <v>919</v>
      </c>
      <c r="B17" s="4" t="str">
        <f>VLOOKUP(A17,Totaal!$A$2:$H$1359,2,FALSE)</f>
        <v>W04</v>
      </c>
      <c r="C17" s="4" t="str">
        <f>VLOOKUP(A17,Totaal!$A$2:$H$1359,3,FALSE)</f>
        <v>U14</v>
      </c>
      <c r="D17" s="8">
        <f>VLOOKUP(A17,Totaal!$A$2:$H$1359,4,FALSE)</f>
        <v>43387</v>
      </c>
      <c r="E17" s="9">
        <f>VLOOKUP(A17,Totaal!$A$2:$H$1359,5,FALSE)</f>
        <v>0.52083333333333337</v>
      </c>
      <c r="F17" s="4" t="str">
        <f>VLOOKUP(A17,Totaal!$A$2:$H$1359,6,FALSE)</f>
        <v>Antwerp Phantoms</v>
      </c>
      <c r="G17" s="4" t="str">
        <f>VLOOKUP(A17,Totaal!$A$2:$H$1359,7,FALSE)</f>
        <v>Turnhout Tigers</v>
      </c>
      <c r="H17" s="4" t="str">
        <f>VLOOKUP(A17,Totaal!$A$2:$H$1359,8,FALSE)</f>
        <v>Antwerpen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4">
        <v>207</v>
      </c>
      <c r="B18" s="4" t="str">
        <f>VLOOKUP(A18,Totaal!$A$2:$H$1359,2,FALSE)</f>
        <v>W04</v>
      </c>
      <c r="C18" s="4" t="str">
        <f>VLOOKUP(A18,Totaal!$A$2:$H$1359,3,FALSE)</f>
        <v>BVB</v>
      </c>
      <c r="D18" s="8">
        <f>VLOOKUP(A18,Totaal!$A$2:$H$1359,4,FALSE)</f>
        <v>43387</v>
      </c>
      <c r="E18" s="9">
        <f>VLOOKUP(A18,Totaal!$A$2:$H$1359,5,FALSE)</f>
        <v>0.83333333333333337</v>
      </c>
      <c r="F18" s="4" t="str">
        <f>VLOOKUP(A18,Totaal!$A$2:$H$1359,6,FALSE)</f>
        <v>Era Renomar HYC Herentals</v>
      </c>
      <c r="G18" s="4" t="str">
        <f>VLOOKUP(A18,Totaal!$A$2:$H$1359,7,FALSE)</f>
        <v>Turnhout Tigers</v>
      </c>
      <c r="H18" s="4" t="str">
        <f>VLOOKUP(A18,Totaal!$A$2:$H$1359,8,FALSE)</f>
        <v>Herentals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4">
        <v>1073</v>
      </c>
      <c r="B19" s="4" t="str">
        <f>VLOOKUP(A19,Totaal!$A$2:$H$1359,2,FALSE)</f>
        <v>W05</v>
      </c>
      <c r="C19" s="4" t="str">
        <f>VLOOKUP(A19,Totaal!$A$2:$H$1359,3,FALSE)</f>
        <v>U12</v>
      </c>
      <c r="D19" s="8">
        <f>VLOOKUP(A19,Totaal!$A$2:$H$1359,4,FALSE)</f>
        <v>43393</v>
      </c>
      <c r="E19" s="9">
        <f>VLOOKUP(A19,Totaal!$A$2:$H$1359,5,FALSE)</f>
        <v>0.72916666666666663</v>
      </c>
      <c r="F19" s="4" t="str">
        <f>VLOOKUP(A19,Totaal!$A$2:$H$1359,6,FALSE)</f>
        <v>The Jets Gullegem</v>
      </c>
      <c r="G19" s="4" t="str">
        <f>VLOOKUP(A19,Totaal!$A$2:$H$1359,7,FALSE)</f>
        <v>Turnhout Tigers</v>
      </c>
      <c r="H19" s="4" t="str">
        <f>VLOOKUP(A19,Totaal!$A$2:$H$1359,8,FALSE)</f>
        <v>Gullegem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4">
        <v>229</v>
      </c>
      <c r="B20" s="4" t="str">
        <f>VLOOKUP(A20,Totaal!$A$2:$H$1359,2,FALSE)</f>
        <v>W05</v>
      </c>
      <c r="C20" s="4" t="str">
        <f>VLOOKUP(A20,Totaal!$A$2:$H$1359,3,FALSE)</f>
        <v>BVB</v>
      </c>
      <c r="D20" s="8">
        <f>VLOOKUP(A20,Totaal!$A$2:$H$1359,4,FALSE)</f>
        <v>43393</v>
      </c>
      <c r="E20" s="9">
        <f>VLOOKUP(A20,Totaal!$A$2:$H$1359,5,FALSE)</f>
        <v>0.85416666666666663</v>
      </c>
      <c r="F20" s="4" t="str">
        <f>VLOOKUP(A20,Totaal!$A$2:$H$1359,6,FALSE)</f>
        <v>Turnhout Tigers</v>
      </c>
      <c r="G20" s="4" t="str">
        <f>VLOOKUP(A20,Totaal!$A$2:$H$1359,7,FALSE)</f>
        <v>Mechelen Golden Sharks</v>
      </c>
      <c r="H20" s="4" t="str">
        <f>VLOOKUP(A20,Totaal!$A$2:$H$1359,8,FALSE)</f>
        <v>Turnhout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4">
        <v>847</v>
      </c>
      <c r="B21" s="4" t="str">
        <f>VLOOKUP(A21,Totaal!$A$2:$H$1359,2,FALSE)</f>
        <v>W05</v>
      </c>
      <c r="C21" s="4" t="str">
        <f>VLOOKUP(A21,Totaal!$A$2:$H$1359,3,FALSE)</f>
        <v>U16</v>
      </c>
      <c r="D21" s="8">
        <f>VLOOKUP(A21,Totaal!$A$2:$H$1359,4,FALSE)</f>
        <v>43393</v>
      </c>
      <c r="E21" s="9">
        <f>VLOOKUP(A21,Totaal!$A$2:$H$1359,5,FALSE)</f>
        <v>0.75</v>
      </c>
      <c r="F21" s="4" t="str">
        <f>VLOOKUP(A21,Totaal!$A$2:$H$1359,6,FALSE)</f>
        <v>Turnhout Tigers</v>
      </c>
      <c r="G21" s="4" t="str">
        <f>VLOOKUP(A21,Totaal!$A$2:$H$1359,7,FALSE)</f>
        <v>Jackrabbits</v>
      </c>
      <c r="H21" s="4" t="str">
        <f>VLOOKUP(A21,Totaal!$A$2:$H$1359,8,FALSE)</f>
        <v>Turnhout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4">
        <v>908</v>
      </c>
      <c r="B22" s="4" t="str">
        <f>VLOOKUP(A22,Totaal!$A$2:$H$1359,2,FALSE)</f>
        <v>W05</v>
      </c>
      <c r="C22" s="4" t="str">
        <f>VLOOKUP(A22,Totaal!$A$2:$H$1359,3,FALSE)</f>
        <v>U14</v>
      </c>
      <c r="D22" s="8">
        <f>VLOOKUP(A22,Totaal!$A$2:$H$1359,4,FALSE)</f>
        <v>43394</v>
      </c>
      <c r="E22" s="9">
        <f>VLOOKUP(A22,Totaal!$A$2:$H$1359,5,FALSE)</f>
        <v>0.75</v>
      </c>
      <c r="F22" s="4" t="str">
        <f>VLOOKUP(A22,Totaal!$A$2:$H$1359,6,FALSE)</f>
        <v>Turnhout Tigers</v>
      </c>
      <c r="G22" s="4" t="str">
        <f>VLOOKUP(A22,Totaal!$A$2:$H$1359,7,FALSE)</f>
        <v>Bulldogs Liège</v>
      </c>
      <c r="H22" s="4" t="str">
        <f>VLOOKUP(A22,Totaal!$A$2:$H$1359,8,FALSE)</f>
        <v>Turnhout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4">
        <v>209</v>
      </c>
      <c r="B23" s="4" t="str">
        <f>VLOOKUP(A23,Totaal!$A$2:$H$1359,2,FALSE)</f>
        <v>W05</v>
      </c>
      <c r="C23" s="4" t="str">
        <f>VLOOKUP(A23,Totaal!$A$2:$H$1359,3,FALSE)</f>
        <v>BVB</v>
      </c>
      <c r="D23" s="8">
        <f>VLOOKUP(A23,Totaal!$A$2:$H$1359,4,FALSE)</f>
        <v>43394</v>
      </c>
      <c r="E23" s="9">
        <f>VLOOKUP(A23,Totaal!$A$2:$H$1359,5,FALSE)</f>
        <v>0.85416666666666663</v>
      </c>
      <c r="F23" s="4" t="str">
        <f>VLOOKUP(A23,Totaal!$A$2:$H$1359,6,FALSE)</f>
        <v>Antwerp Phantoms</v>
      </c>
      <c r="G23" s="4" t="str">
        <f>VLOOKUP(A23,Totaal!$A$2:$H$1359,7,FALSE)</f>
        <v>Turnhout Tigers</v>
      </c>
      <c r="H23" s="4" t="str">
        <f>VLOOKUP(A23,Totaal!$A$2:$H$1359,8,FALSE)</f>
        <v>Antwerpen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4">
        <v>664</v>
      </c>
      <c r="B24" s="4" t="str">
        <f>VLOOKUP(A24,Totaal!$A$2:$H$1359,2,FALSE)</f>
        <v>W05</v>
      </c>
      <c r="C24" s="4" t="str">
        <f>VLOOKUP(A24,Totaal!$A$2:$H$1359,3,FALSE)</f>
        <v>D2</v>
      </c>
      <c r="D24" s="8">
        <f>VLOOKUP(A24,Totaal!$A$2:$H$1359,4,FALSE)</f>
        <v>43394</v>
      </c>
      <c r="E24" s="9">
        <f>VLOOKUP(A24,Totaal!$A$2:$H$1359,5,FALSE)</f>
        <v>0.83333333333333337</v>
      </c>
      <c r="F24" s="4" t="str">
        <f>VLOOKUP(A24,Totaal!$A$2:$H$1359,6,FALSE)</f>
        <v>Icetigers Turnhout</v>
      </c>
      <c r="G24" s="4" t="str">
        <f>VLOOKUP(A24,Totaal!$A$2:$H$1359,7,FALSE)</f>
        <v>HYC New Stars</v>
      </c>
      <c r="H24" s="4" t="str">
        <f>VLOOKUP(A24,Totaal!$A$2:$H$1359,8,FALSE)</f>
        <v>Turnhout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4">
        <v>903</v>
      </c>
      <c r="B25" s="4" t="str">
        <f>VLOOKUP(A25,Totaal!$A$2:$H$1359,2,FALSE)</f>
        <v>W06</v>
      </c>
      <c r="C25" s="4" t="str">
        <f>VLOOKUP(A25,Totaal!$A$2:$H$1359,3,FALSE)</f>
        <v>U14</v>
      </c>
      <c r="D25" s="8">
        <f>VLOOKUP(A25,Totaal!$A$2:$H$1359,4,FALSE)</f>
        <v>43400</v>
      </c>
      <c r="E25" s="9">
        <f>VLOOKUP(A25,Totaal!$A$2:$H$1359,5,FALSE)</f>
        <v>0.375</v>
      </c>
      <c r="F25" s="4" t="str">
        <f>VLOOKUP(A25,Totaal!$A$2:$H$1359,6,FALSE)</f>
        <v>Turnhout Tigers</v>
      </c>
      <c r="G25" s="4" t="str">
        <f>VLOOKUP(A25,Totaal!$A$2:$H$1359,7,FALSE)</f>
        <v>Chiefs Leuven B</v>
      </c>
      <c r="H25" s="4" t="str">
        <f>VLOOKUP(A25,Totaal!$A$2:$H$1359,8,FALSE)</f>
        <v>Heist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4">
        <v>224</v>
      </c>
      <c r="B26" s="4" t="str">
        <f>VLOOKUP(A26,Totaal!$A$2:$H$1359,2,FALSE)</f>
        <v>W06</v>
      </c>
      <c r="C26" s="4" t="str">
        <f>VLOOKUP(A26,Totaal!$A$2:$H$1359,3,FALSE)</f>
        <v>BVB</v>
      </c>
      <c r="D26" s="8">
        <f>VLOOKUP(A26,Totaal!$A$2:$H$1359,4,FALSE)</f>
        <v>43400</v>
      </c>
      <c r="E26" s="9">
        <f>VLOOKUP(A26,Totaal!$A$2:$H$1359,5,FALSE)</f>
        <v>0.85416666666666663</v>
      </c>
      <c r="F26" s="4" t="str">
        <f>VLOOKUP(A26,Totaal!$A$2:$H$1359,6,FALSE)</f>
        <v>Turnhout Tigers</v>
      </c>
      <c r="G26" s="4" t="str">
        <f>VLOOKUP(A26,Totaal!$A$2:$H$1359,7,FALSE)</f>
        <v>Bulldogs Liège</v>
      </c>
      <c r="H26" s="4" t="str">
        <f>VLOOKUP(A26,Totaal!$A$2:$H$1359,8,FALSE)</f>
        <v>Turnhout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4">
        <v>766</v>
      </c>
      <c r="B27" s="4" t="str">
        <f>VLOOKUP(A27,Totaal!$A$2:$H$1359,2,FALSE)</f>
        <v>W06</v>
      </c>
      <c r="C27" s="4" t="str">
        <f>VLOOKUP(A27,Totaal!$A$2:$H$1359,3,FALSE)</f>
        <v>D2</v>
      </c>
      <c r="D27" s="8">
        <f>VLOOKUP(A27,Totaal!$A$2:$H$1359,4,FALSE)</f>
        <v>43401</v>
      </c>
      <c r="E27" s="9">
        <f>VLOOKUP(A27,Totaal!$A$2:$H$1359,5,FALSE)</f>
        <v>0.83333333333333337</v>
      </c>
      <c r="F27" s="4" t="str">
        <f>VLOOKUP(A27,Totaal!$A$2:$H$1359,6,FALSE)</f>
        <v>Icetigers Turnhout</v>
      </c>
      <c r="G27" s="4" t="str">
        <f>VLOOKUP(A27,Totaal!$A$2:$H$1359,7,FALSE)</f>
        <v>HYC Old Stars</v>
      </c>
      <c r="H27" s="4" t="str">
        <f>VLOOKUP(A27,Totaal!$A$2:$H$1359,8,FALSE)</f>
        <v>Turnhout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4">
        <v>1008</v>
      </c>
      <c r="B28" s="4" t="str">
        <f>VLOOKUP(A28,Totaal!$A$2:$H$1359,2,FALSE)</f>
        <v>W06</v>
      </c>
      <c r="C28" s="4" t="str">
        <f>VLOOKUP(A28,Totaal!$A$2:$H$1359,3,FALSE)</f>
        <v>U12</v>
      </c>
      <c r="D28" s="8">
        <f>VLOOKUP(A28,Totaal!$A$2:$H$1359,4,FALSE)</f>
        <v>43401</v>
      </c>
      <c r="E28" s="9">
        <f>VLOOKUP(A28,Totaal!$A$2:$H$1359,5,FALSE)</f>
        <v>0.75</v>
      </c>
      <c r="F28" s="4" t="str">
        <f>VLOOKUP(A28,Totaal!$A$2:$H$1359,6,FALSE)</f>
        <v>Turnhout Tigers</v>
      </c>
      <c r="G28" s="4" t="str">
        <f>VLOOKUP(A28,Totaal!$A$2:$H$1359,7,FALSE)</f>
        <v>The Jets Gullegem</v>
      </c>
      <c r="H28" s="4" t="str">
        <f>VLOOKUP(A28,Totaal!$A$2:$H$1359,8,FALSE)</f>
        <v>Turnhout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4">
        <v>652</v>
      </c>
      <c r="B29" s="4" t="str">
        <f>VLOOKUP(A29,Totaal!$A$2:$H$1359,2,FALSE)</f>
        <v>W07</v>
      </c>
      <c r="C29" s="4" t="str">
        <f>VLOOKUP(A29,Totaal!$A$2:$H$1359,3,FALSE)</f>
        <v>D2</v>
      </c>
      <c r="D29" s="8">
        <f>VLOOKUP(A29,Totaal!$A$2:$H$1359,4,FALSE)</f>
        <v>43406</v>
      </c>
      <c r="E29" s="9">
        <f>VLOOKUP(A29,Totaal!$A$2:$H$1359,5,FALSE)</f>
        <v>0.88541666666666663</v>
      </c>
      <c r="F29" s="4" t="str">
        <f>VLOOKUP(A29,Totaal!$A$2:$H$1359,6,FALSE)</f>
        <v>HYC New Stars</v>
      </c>
      <c r="G29" s="4" t="str">
        <f>VLOOKUP(A29,Totaal!$A$2:$H$1359,7,FALSE)</f>
        <v>Icetigers Turnhout</v>
      </c>
      <c r="H29" s="4" t="str">
        <f>VLOOKUP(A29,Totaal!$A$2:$H$1359,8,FALSE)</f>
        <v>Herentals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4">
        <v>890</v>
      </c>
      <c r="B30" s="4" t="str">
        <f>VLOOKUP(A30,Totaal!$A$2:$H$1359,2,FALSE)</f>
        <v>W07</v>
      </c>
      <c r="C30" s="4" t="str">
        <f>VLOOKUP(A30,Totaal!$A$2:$H$1359,3,FALSE)</f>
        <v>U16</v>
      </c>
      <c r="D30" s="8">
        <f>VLOOKUP(A30,Totaal!$A$2:$H$1359,4,FALSE)</f>
        <v>43407</v>
      </c>
      <c r="E30" s="9">
        <f>VLOOKUP(A30,Totaal!$A$2:$H$1359,5,FALSE)</f>
        <v>0.77083333333333337</v>
      </c>
      <c r="F30" s="4" t="str">
        <f>VLOOKUP(A30,Totaal!$A$2:$H$1359,6,FALSE)</f>
        <v>Bulldogs LIège</v>
      </c>
      <c r="G30" s="4" t="str">
        <f>VLOOKUP(A30,Totaal!$A$2:$H$1359,7,FALSE)</f>
        <v>Turnhout Tigers</v>
      </c>
      <c r="H30" s="4" t="str">
        <f>VLOOKUP(A30,Totaal!$A$2:$H$1359,8,FALSE)</f>
        <v>Luik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4">
        <v>407</v>
      </c>
      <c r="B31" s="4" t="str">
        <f>VLOOKUP(A31,Totaal!$A$2:$H$1359,2,FALSE)</f>
        <v>W07</v>
      </c>
      <c r="C31" s="4" t="str">
        <f>VLOOKUP(A31,Totaal!$A$2:$H$1359,3,FALSE)</f>
        <v>D1</v>
      </c>
      <c r="D31" s="8">
        <f>VLOOKUP(A31,Totaal!$A$2:$H$1359,4,FALSE)</f>
        <v>43407</v>
      </c>
      <c r="E31" s="9">
        <f>VLOOKUP(A31,Totaal!$A$2:$H$1359,5,FALSE)</f>
        <v>0.85416666666666663</v>
      </c>
      <c r="F31" s="4" t="str">
        <f>VLOOKUP(A31,Totaal!$A$2:$H$1359,6,FALSE)</f>
        <v>Turnhout Tigers</v>
      </c>
      <c r="G31" s="4" t="str">
        <f>VLOOKUP(A31,Totaal!$A$2:$H$1359,7,FALSE)</f>
        <v>The Jets Gullegem</v>
      </c>
      <c r="H31" s="4" t="str">
        <f>VLOOKUP(A31,Totaal!$A$2:$H$1359,8,FALSE)</f>
        <v>Turnhout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4">
        <v>1019</v>
      </c>
      <c r="B32" s="4" t="str">
        <f>VLOOKUP(A32,Totaal!$A$2:$H$1359,2,FALSE)</f>
        <v>W07</v>
      </c>
      <c r="C32" s="4" t="str">
        <f>VLOOKUP(A32,Totaal!$A$2:$H$1359,3,FALSE)</f>
        <v>U12</v>
      </c>
      <c r="D32" s="8">
        <f>VLOOKUP(A32,Totaal!$A$2:$H$1359,4,FALSE)</f>
        <v>43408</v>
      </c>
      <c r="E32" s="9">
        <f>VLOOKUP(A32,Totaal!$A$2:$H$1359,5,FALSE)</f>
        <v>0.52083333333333337</v>
      </c>
      <c r="F32" s="4" t="str">
        <f>VLOOKUP(A32,Totaal!$A$2:$H$1359,6,FALSE)</f>
        <v>Antwerp Phantoms</v>
      </c>
      <c r="G32" s="4" t="str">
        <f>VLOOKUP(A32,Totaal!$A$2:$H$1359,7,FALSE)</f>
        <v>Turnhout Tigers</v>
      </c>
      <c r="H32" s="4" t="str">
        <f>VLOOKUP(A32,Totaal!$A$2:$H$1359,8,FALSE)</f>
        <v>Antwerpen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4">
        <v>406</v>
      </c>
      <c r="B33" s="4" t="str">
        <f>VLOOKUP(A33,Totaal!$A$2:$H$1359,2,FALSE)</f>
        <v>W08</v>
      </c>
      <c r="C33" s="4" t="str">
        <f>VLOOKUP(A33,Totaal!$A$2:$H$1359,3,FALSE)</f>
        <v>D1</v>
      </c>
      <c r="D33" s="8">
        <f>VLOOKUP(A33,Totaal!$A$2:$H$1359,4,FALSE)</f>
        <v>43414</v>
      </c>
      <c r="E33" s="9">
        <f>VLOOKUP(A33,Totaal!$A$2:$H$1359,5,FALSE)</f>
        <v>0.85416666666666663</v>
      </c>
      <c r="F33" s="4" t="str">
        <f>VLOOKUP(A33,Totaal!$A$2:$H$1359,6,FALSE)</f>
        <v>Turnhout Tigers</v>
      </c>
      <c r="G33" s="4" t="str">
        <f>VLOOKUP(A33,Totaal!$A$2:$H$1359,7,FALSE)</f>
        <v>Charleroi Red Roosters</v>
      </c>
      <c r="H33" s="4" t="str">
        <f>VLOOKUP(A33,Totaal!$A$2:$H$1359,8,FALSE)</f>
        <v>Turnhout</v>
      </c>
      <c r="I33" s="27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4">
        <v>1005</v>
      </c>
      <c r="B34" s="4" t="str">
        <f>VLOOKUP(A34,Totaal!$A$2:$H$1359,2,FALSE)</f>
        <v>W08</v>
      </c>
      <c r="C34" s="4" t="str">
        <f>VLOOKUP(A34,Totaal!$A$2:$H$1359,3,FALSE)</f>
        <v>U12</v>
      </c>
      <c r="D34" s="8">
        <f>VLOOKUP(A34,Totaal!$A$2:$H$1359,4,FALSE)</f>
        <v>43414</v>
      </c>
      <c r="E34" s="9">
        <f>VLOOKUP(A34,Totaal!$A$2:$H$1359,5,FALSE)</f>
        <v>0.75</v>
      </c>
      <c r="F34" s="4" t="str">
        <f>VLOOKUP(A34,Totaal!$A$2:$H$1359,6,FALSE)</f>
        <v>Turnhout Tigers</v>
      </c>
      <c r="G34" s="4" t="str">
        <f>VLOOKUP(A34,Totaal!$A$2:$H$1359,7,FALSE)</f>
        <v>Bulldogs Liège</v>
      </c>
      <c r="H34" s="4" t="str">
        <f>VLOOKUP(A34,Totaal!$A$2:$H$1359,8,FALSE)</f>
        <v>Turnhout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4">
        <v>885</v>
      </c>
      <c r="B35" s="4" t="str">
        <f>VLOOKUP(A35,Totaal!$A$2:$H$1359,2,FALSE)</f>
        <v>W08</v>
      </c>
      <c r="C35" s="4" t="str">
        <f>VLOOKUP(A35,Totaal!$A$2:$H$1359,3,FALSE)</f>
        <v>U16</v>
      </c>
      <c r="D35" s="8">
        <f>VLOOKUP(A35,Totaal!$A$2:$H$1359,4,FALSE)</f>
        <v>43414</v>
      </c>
      <c r="E35" s="9">
        <f>VLOOKUP(A35,Totaal!$A$2:$H$1359,5,FALSE)</f>
        <v>0.69791666666666663</v>
      </c>
      <c r="F35" s="4" t="str">
        <f>VLOOKUP(A35,Totaal!$A$2:$H$1359,6,FALSE)</f>
        <v>Coldplay Sharks A</v>
      </c>
      <c r="G35" s="4" t="str">
        <f>VLOOKUP(A35,Totaal!$A$2:$H$1359,7,FALSE)</f>
        <v>Turnhout Tigers</v>
      </c>
      <c r="H35" s="4" t="str">
        <f>VLOOKUP(A35,Totaal!$A$2:$H$1359,8,FALSE)</f>
        <v>Mechelen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4">
        <v>909</v>
      </c>
      <c r="B36" s="4" t="str">
        <f>VLOOKUP(A36,Totaal!$A$2:$H$1359,2,FALSE)</f>
        <v>W08</v>
      </c>
      <c r="C36" s="4" t="str">
        <f>VLOOKUP(A36,Totaal!$A$2:$H$1359,3,FALSE)</f>
        <v>U14</v>
      </c>
      <c r="D36" s="8">
        <f>VLOOKUP(A36,Totaal!$A$2:$H$1359,4,FALSE)</f>
        <v>43415</v>
      </c>
      <c r="E36" s="9">
        <f>VLOOKUP(A36,Totaal!$A$2:$H$1359,5,FALSE)</f>
        <v>0.75</v>
      </c>
      <c r="F36" s="4" t="str">
        <f>VLOOKUP(A36,Totaal!$A$2:$H$1359,6,FALSE)</f>
        <v>Turnhout Tigers</v>
      </c>
      <c r="G36" s="4" t="str">
        <f>VLOOKUP(A36,Totaal!$A$2:$H$1359,7,FALSE)</f>
        <v>Charleroi Red Roosters</v>
      </c>
      <c r="H36" s="4" t="str">
        <f>VLOOKUP(A36,Totaal!$A$2:$H$1359,8,FALSE)</f>
        <v>Turnhout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4">
        <v>671</v>
      </c>
      <c r="B37" s="4" t="str">
        <f>VLOOKUP(A37,Totaal!$A$2:$H$1359,2,FALSE)</f>
        <v>W08</v>
      </c>
      <c r="C37" s="4" t="str">
        <f>VLOOKUP(A37,Totaal!$A$2:$H$1359,3,FALSE)</f>
        <v>D2</v>
      </c>
      <c r="D37" s="8">
        <f>VLOOKUP(A37,Totaal!$A$2:$H$1359,4,FALSE)</f>
        <v>43415</v>
      </c>
      <c r="E37" s="9">
        <f>VLOOKUP(A37,Totaal!$A$2:$H$1359,5,FALSE)</f>
        <v>0.8125</v>
      </c>
      <c r="F37" s="4" t="str">
        <f>VLOOKUP(A37,Totaal!$A$2:$H$1359,6,FALSE)</f>
        <v>Charleroi Red Roosters</v>
      </c>
      <c r="G37" s="4" t="str">
        <f>VLOOKUP(A37,Totaal!$A$2:$H$1359,7,FALSE)</f>
        <v>Icetigers Turnhout</v>
      </c>
      <c r="H37" s="4" t="str">
        <f>VLOOKUP(A37,Totaal!$A$2:$H$1359,8,FALSE)</f>
        <v>Charleroi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4">
        <v>905</v>
      </c>
      <c r="B38" s="4" t="str">
        <f>VLOOKUP(A38,Totaal!$A$2:$H$1359,2,FALSE)</f>
        <v>W09</v>
      </c>
      <c r="C38" s="4" t="str">
        <f>VLOOKUP(A38,Totaal!$A$2:$H$1359,3,FALSE)</f>
        <v>U14</v>
      </c>
      <c r="D38" s="8">
        <f>VLOOKUP(A38,Totaal!$A$2:$H$1359,4,FALSE)</f>
        <v>43421</v>
      </c>
      <c r="E38" s="9">
        <f>VLOOKUP(A38,Totaal!$A$2:$H$1359,5,FALSE)</f>
        <v>0.375</v>
      </c>
      <c r="F38" s="4" t="str">
        <f>VLOOKUP(A38,Totaal!$A$2:$H$1359,6,FALSE)</f>
        <v>Turnhout Tigers</v>
      </c>
      <c r="G38" s="4" t="str">
        <f>VLOOKUP(A38,Totaal!$A$2:$H$1359,7,FALSE)</f>
        <v>Coldplay Sharks</v>
      </c>
      <c r="H38" s="4" t="str">
        <f>VLOOKUP(A38,Totaal!$A$2:$H$1359,8,FALSE)</f>
        <v>Heist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4">
        <v>404</v>
      </c>
      <c r="B39" s="4" t="str">
        <f>VLOOKUP(A39,Totaal!$A$2:$H$1359,2,FALSE)</f>
        <v>W09</v>
      </c>
      <c r="C39" s="4" t="str">
        <f>VLOOKUP(A39,Totaal!$A$2:$H$1359,3,FALSE)</f>
        <v>D1</v>
      </c>
      <c r="D39" s="8">
        <f>VLOOKUP(A39,Totaal!$A$2:$H$1359,4,FALSE)</f>
        <v>43421</v>
      </c>
      <c r="E39" s="9">
        <f>VLOOKUP(A39,Totaal!$A$2:$H$1359,5,FALSE)</f>
        <v>0.85416666666666663</v>
      </c>
      <c r="F39" s="4" t="str">
        <f>VLOOKUP(A39,Totaal!$A$2:$H$1359,6,FALSE)</f>
        <v>Turnhout Tigers</v>
      </c>
      <c r="G39" s="4" t="str">
        <f>VLOOKUP(A39,Totaal!$A$2:$H$1359,7,FALSE)</f>
        <v>Chiefs Leuven</v>
      </c>
      <c r="H39" s="4" t="str">
        <f>VLOOKUP(A39,Totaal!$A$2:$H$1359,8,FALSE)</f>
        <v>Turnhout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4">
        <v>870</v>
      </c>
      <c r="B40" s="4" t="str">
        <f>VLOOKUP(A40,Totaal!$A$2:$H$1359,2,FALSE)</f>
        <v>W09</v>
      </c>
      <c r="C40" s="4" t="str">
        <f>VLOOKUP(A40,Totaal!$A$2:$H$1359,3,FALSE)</f>
        <v>U16</v>
      </c>
      <c r="D40" s="8">
        <f>VLOOKUP(A40,Totaal!$A$2:$H$1359,4,FALSE)</f>
        <v>43422</v>
      </c>
      <c r="E40" s="9">
        <f>VLOOKUP(A40,Totaal!$A$2:$H$1359,5,FALSE)</f>
        <v>0.75</v>
      </c>
      <c r="F40" s="4" t="str">
        <f>VLOOKUP(A40,Totaal!$A$2:$H$1359,6,FALSE)</f>
        <v>Turnhout Tigers</v>
      </c>
      <c r="G40" s="4" t="str">
        <f>VLOOKUP(A40,Totaal!$A$2:$H$1359,7,FALSE)</f>
        <v>Antwerp Phantoms</v>
      </c>
      <c r="H40" s="4" t="str">
        <f>VLOOKUP(A40,Totaal!$A$2:$H$1359,8,FALSE)</f>
        <v>Turnhout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4">
        <v>700</v>
      </c>
      <c r="B41" s="4" t="str">
        <f>VLOOKUP(A41,Totaal!$A$2:$H$1359,2,FALSE)</f>
        <v>W09</v>
      </c>
      <c r="C41" s="4" t="str">
        <f>VLOOKUP(A41,Totaal!$A$2:$H$1359,3,FALSE)</f>
        <v>D2</v>
      </c>
      <c r="D41" s="8">
        <f>VLOOKUP(A41,Totaal!$A$2:$H$1359,4,FALSE)</f>
        <v>43422</v>
      </c>
      <c r="E41" s="9">
        <f>VLOOKUP(A41,Totaal!$A$2:$H$1359,5,FALSE)</f>
        <v>0.83333333333333337</v>
      </c>
      <c r="F41" s="4" t="str">
        <f>VLOOKUP(A41,Totaal!$A$2:$H$1359,6,FALSE)</f>
        <v>Icetigers Turnhout</v>
      </c>
      <c r="G41" s="4" t="str">
        <f>VLOOKUP(A41,Totaal!$A$2:$H$1359,7,FALSE)</f>
        <v>Coldplay Sharks</v>
      </c>
      <c r="H41" s="4" t="str">
        <f>VLOOKUP(A41,Totaal!$A$2:$H$1359,8,FALSE)</f>
        <v>Turnhout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4">
        <v>1037</v>
      </c>
      <c r="B42" s="4" t="str">
        <f>VLOOKUP(A42,Totaal!$A$2:$H$1359,2,FALSE)</f>
        <v>W10</v>
      </c>
      <c r="C42" s="4" t="str">
        <f>VLOOKUP(A42,Totaal!$A$2:$H$1359,3,FALSE)</f>
        <v>U12</v>
      </c>
      <c r="D42" s="8">
        <f>VLOOKUP(A42,Totaal!$A$2:$H$1359,4,FALSE)</f>
        <v>43428</v>
      </c>
      <c r="E42" s="9">
        <f>VLOOKUP(A42,Totaal!$A$2:$H$1359,5,FALSE)</f>
        <v>0.40277777777777779</v>
      </c>
      <c r="F42" s="4" t="str">
        <f>VLOOKUP(A42,Totaal!$A$2:$H$1359,6,FALSE)</f>
        <v>Chiefs Leuven B</v>
      </c>
      <c r="G42" s="4" t="str">
        <f>VLOOKUP(A42,Totaal!$A$2:$H$1359,7,FALSE)</f>
        <v>Turnhout Tigers</v>
      </c>
      <c r="H42" s="4" t="str">
        <f>VLOOKUP(A42,Totaal!$A$2:$H$1359,8,FALSE)</f>
        <v>Leuven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4">
        <v>422</v>
      </c>
      <c r="B43" s="4" t="str">
        <f>VLOOKUP(A43,Totaal!$A$2:$H$1359,2,FALSE)</f>
        <v>W10</v>
      </c>
      <c r="C43" s="4" t="str">
        <f>VLOOKUP(A43,Totaal!$A$2:$H$1359,3,FALSE)</f>
        <v>D1</v>
      </c>
      <c r="D43" s="8">
        <f>VLOOKUP(A43,Totaal!$A$2:$H$1359,4,FALSE)</f>
        <v>43428</v>
      </c>
      <c r="E43" s="9">
        <f>VLOOKUP(A43,Totaal!$A$2:$H$1359,5,FALSE)</f>
        <v>0.88541666666666663</v>
      </c>
      <c r="F43" s="4" t="str">
        <f>VLOOKUP(A43,Totaal!$A$2:$H$1359,6,FALSE)</f>
        <v>Bulldogs Liège</v>
      </c>
      <c r="G43" s="4" t="str">
        <f>VLOOKUP(A43,Totaal!$A$2:$H$1359,7,FALSE)</f>
        <v>Turnhout Tigers</v>
      </c>
      <c r="H43" s="4" t="str">
        <f>VLOOKUP(A43,Totaal!$A$2:$H$1359,8,FALSE)</f>
        <v>Luik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4">
        <v>482</v>
      </c>
      <c r="B44" s="4" t="str">
        <f>VLOOKUP(A44,Totaal!$A$2:$H$1359,2,FALSE)</f>
        <v>W11</v>
      </c>
      <c r="C44" s="4" t="str">
        <f>VLOOKUP(A44,Totaal!$A$2:$H$1359,3,FALSE)</f>
        <v>D1</v>
      </c>
      <c r="D44" s="8">
        <f>VLOOKUP(A44,Totaal!$A$2:$H$1359,4,FALSE)</f>
        <v>43434</v>
      </c>
      <c r="E44" s="9">
        <f>VLOOKUP(A44,Totaal!$A$2:$H$1359,5,FALSE)</f>
        <v>0.88541666666666663</v>
      </c>
      <c r="F44" s="4" t="str">
        <f>VLOOKUP(A44,Totaal!$A$2:$H$1359,6,FALSE)</f>
        <v>HYC Toekomstteam</v>
      </c>
      <c r="G44" s="4" t="str">
        <f>VLOOKUP(A44,Totaal!$A$2:$H$1359,7,FALSE)</f>
        <v>Turnhout Tigers</v>
      </c>
      <c r="H44" s="4" t="str">
        <f>VLOOKUP(A44,Totaal!$A$2:$H$1359,8,FALSE)</f>
        <v>Herentals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4">
        <v>901</v>
      </c>
      <c r="B45" s="4" t="str">
        <f>VLOOKUP(A45,Totaal!$A$2:$H$1359,2,FALSE)</f>
        <v>W11</v>
      </c>
      <c r="C45" s="4" t="str">
        <f>VLOOKUP(A45,Totaal!$A$2:$H$1359,3,FALSE)</f>
        <v>U14</v>
      </c>
      <c r="D45" s="8">
        <f>VLOOKUP(A45,Totaal!$A$2:$H$1359,4,FALSE)</f>
        <v>43435</v>
      </c>
      <c r="E45" s="9">
        <f>VLOOKUP(A45,Totaal!$A$2:$H$1359,5,FALSE)</f>
        <v>0.375</v>
      </c>
      <c r="F45" s="4" t="str">
        <f>VLOOKUP(A45,Totaal!$A$2:$H$1359,6,FALSE)</f>
        <v>Turnhout Tigers</v>
      </c>
      <c r="G45" s="4" t="str">
        <f>VLOOKUP(A45,Totaal!$A$2:$H$1359,7,FALSE)</f>
        <v>Antwerp Phantoms</v>
      </c>
      <c r="H45" s="4" t="str">
        <f>VLOOKUP(A45,Totaal!$A$2:$H$1359,8,FALSE)</f>
        <v>Heist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4">
        <v>691</v>
      </c>
      <c r="B46" s="4" t="str">
        <f>VLOOKUP(A46,Totaal!$A$2:$H$1359,2,FALSE)</f>
        <v>W11</v>
      </c>
      <c r="C46" s="4" t="str">
        <f>VLOOKUP(A46,Totaal!$A$2:$H$1359,3,FALSE)</f>
        <v>D2</v>
      </c>
      <c r="D46" s="8">
        <f>VLOOKUP(A46,Totaal!$A$2:$H$1359,4,FALSE)</f>
        <v>43436</v>
      </c>
      <c r="E46" s="9">
        <f>VLOOKUP(A46,Totaal!$A$2:$H$1359,5,FALSE)</f>
        <v>0.83333333333333337</v>
      </c>
      <c r="F46" s="4" t="str">
        <f>VLOOKUP(A46,Totaal!$A$2:$H$1359,6,FALSE)</f>
        <v>Icetigers Turnhout</v>
      </c>
      <c r="G46" s="4" t="str">
        <f>VLOOKUP(A46,Totaal!$A$2:$H$1359,7,FALSE)</f>
        <v>Chiefs Leuven</v>
      </c>
      <c r="H46" s="4" t="str">
        <f>VLOOKUP(A46,Totaal!$A$2:$H$1359,8,FALSE)</f>
        <v>Turnhout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4">
        <v>1006</v>
      </c>
      <c r="B47" s="4" t="str">
        <f>VLOOKUP(A47,Totaal!$A$2:$H$1359,2,FALSE)</f>
        <v>W12</v>
      </c>
      <c r="C47" s="4" t="str">
        <f>VLOOKUP(A47,Totaal!$A$2:$H$1359,3,FALSE)</f>
        <v>U12</v>
      </c>
      <c r="D47" s="8">
        <f>VLOOKUP(A47,Totaal!$A$2:$H$1359,4,FALSE)</f>
        <v>43442</v>
      </c>
      <c r="E47" s="9">
        <f>VLOOKUP(A47,Totaal!$A$2:$H$1359,5,FALSE)</f>
        <v>0.75</v>
      </c>
      <c r="F47" s="4" t="str">
        <f>VLOOKUP(A47,Totaal!$A$2:$H$1359,6,FALSE)</f>
        <v>Turnhout Tigers</v>
      </c>
      <c r="G47" s="4" t="str">
        <f>VLOOKUP(A47,Totaal!$A$2:$H$1359,7,FALSE)</f>
        <v>Chiefs Leuven A</v>
      </c>
      <c r="H47" s="4" t="str">
        <f>VLOOKUP(A47,Totaal!$A$2:$H$1359,8,FALSE)</f>
        <v>Turnhout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4">
        <v>888</v>
      </c>
      <c r="B48" s="4" t="str">
        <f>VLOOKUP(A48,Totaal!$A$2:$H$1359,2,FALSE)</f>
        <v>W12</v>
      </c>
      <c r="C48" s="4" t="str">
        <f>VLOOKUP(A48,Totaal!$A$2:$H$1359,3,FALSE)</f>
        <v>U16</v>
      </c>
      <c r="D48" s="8">
        <f>VLOOKUP(A48,Totaal!$A$2:$H$1359,4,FALSE)</f>
        <v>43442</v>
      </c>
      <c r="E48" s="9">
        <f>VLOOKUP(A48,Totaal!$A$2:$H$1359,5,FALSE)</f>
        <v>0.47916666666666669</v>
      </c>
      <c r="F48" s="4" t="str">
        <f>VLOOKUP(A48,Totaal!$A$2:$H$1359,6,FALSE)</f>
        <v>Chiefs Leuven</v>
      </c>
      <c r="G48" s="4" t="str">
        <f>VLOOKUP(A48,Totaal!$A$2:$H$1359,7,FALSE)</f>
        <v>Turnhout Tigers</v>
      </c>
      <c r="H48" s="4" t="str">
        <f>VLOOKUP(A48,Totaal!$A$2:$H$1359,8,FALSE)</f>
        <v>Leuven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4">
        <v>726</v>
      </c>
      <c r="B49" s="4" t="str">
        <f>VLOOKUP(A49,Totaal!$A$2:$H$1359,2,FALSE)</f>
        <v>W12</v>
      </c>
      <c r="C49" s="4" t="str">
        <f>VLOOKUP(A49,Totaal!$A$2:$H$1359,3,FALSE)</f>
        <v>D2</v>
      </c>
      <c r="D49" s="8">
        <f>VLOOKUP(A49,Totaal!$A$2:$H$1359,4,FALSE)</f>
        <v>43442</v>
      </c>
      <c r="E49" s="9">
        <f>VLOOKUP(A49,Totaal!$A$2:$H$1359,5,FALSE)</f>
        <v>0.45833333333333331</v>
      </c>
      <c r="F49" s="4" t="str">
        <f>VLOOKUP(A49,Totaal!$A$2:$H$1359,6,FALSE)</f>
        <v>Eisberen Heist</v>
      </c>
      <c r="G49" s="4" t="str">
        <f>VLOOKUP(A49,Totaal!$A$2:$H$1359,7,FALSE)</f>
        <v>Icetigers Turnhout</v>
      </c>
      <c r="H49" s="4" t="str">
        <f>VLOOKUP(A49,Totaal!$A$2:$H$1359,8,FALSE)</f>
        <v>Heist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4">
        <v>405</v>
      </c>
      <c r="B50" s="4" t="str">
        <f>VLOOKUP(A50,Totaal!$A$2:$H$1359,2,FALSE)</f>
        <v>W12</v>
      </c>
      <c r="C50" s="4" t="str">
        <f>VLOOKUP(A50,Totaal!$A$2:$H$1359,3,FALSE)</f>
        <v>D1</v>
      </c>
      <c r="D50" s="8">
        <f>VLOOKUP(A50,Totaal!$A$2:$H$1359,4,FALSE)</f>
        <v>43442</v>
      </c>
      <c r="E50" s="9">
        <f>VLOOKUP(A50,Totaal!$A$2:$H$1359,5,FALSE)</f>
        <v>0.85416666666666663</v>
      </c>
      <c r="F50" s="4" t="str">
        <f>VLOOKUP(A50,Totaal!$A$2:$H$1359,6,FALSE)</f>
        <v>Turnhout Tigers</v>
      </c>
      <c r="G50" s="4" t="str">
        <f>VLOOKUP(A50,Totaal!$A$2:$H$1359,7,FALSE)</f>
        <v>Coldplay Sharks</v>
      </c>
      <c r="H50" s="4" t="str">
        <f>VLOOKUP(A50,Totaal!$A$2:$H$1359,8,FALSE)</f>
        <v>Turnhout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4">
        <v>402</v>
      </c>
      <c r="B51" s="4" t="str">
        <f>VLOOKUP(A51,Totaal!$A$2:$H$1359,2,FALSE)</f>
        <v>W13</v>
      </c>
      <c r="C51" s="4" t="str">
        <f>VLOOKUP(A51,Totaal!$A$2:$H$1359,3,FALSE)</f>
        <v>D1</v>
      </c>
      <c r="D51" s="8">
        <f>VLOOKUP(A51,Totaal!$A$2:$H$1359,4,FALSE)</f>
        <v>43449</v>
      </c>
      <c r="E51" s="9">
        <f>VLOOKUP(A51,Totaal!$A$2:$H$1359,5,FALSE)</f>
        <v>0.85416666666666663</v>
      </c>
      <c r="F51" s="4" t="str">
        <f>VLOOKUP(A51,Totaal!$A$2:$H$1359,6,FALSE)</f>
        <v>Turnhout Tigers</v>
      </c>
      <c r="G51" s="4" t="str">
        <f>VLOOKUP(A51,Totaal!$A$2:$H$1359,7,FALSE)</f>
        <v>Bulldogs Liège</v>
      </c>
      <c r="H51" s="4" t="str">
        <f>VLOOKUP(A51,Totaal!$A$2:$H$1359,8,FALSE)</f>
        <v>Turnhout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4">
        <v>887</v>
      </c>
      <c r="B52" s="4" t="str">
        <f>VLOOKUP(A52,Totaal!$A$2:$H$1359,2,FALSE)</f>
        <v>W13</v>
      </c>
      <c r="C52" s="4" t="str">
        <f>VLOOKUP(A52,Totaal!$A$2:$H$1359,3,FALSE)</f>
        <v>U16</v>
      </c>
      <c r="D52" s="8">
        <f>VLOOKUP(A52,Totaal!$A$2:$H$1359,4,FALSE)</f>
        <v>43450</v>
      </c>
      <c r="E52" s="9">
        <f>VLOOKUP(A52,Totaal!$A$2:$H$1359,5,FALSE)</f>
        <v>0.69791666666666663</v>
      </c>
      <c r="F52" s="4" t="str">
        <f>VLOOKUP(A52,Totaal!$A$2:$H$1359,6,FALSE)</f>
        <v>Coldplay Sharks B</v>
      </c>
      <c r="G52" s="4" t="str">
        <f>VLOOKUP(A52,Totaal!$A$2:$H$1359,7,FALSE)</f>
        <v>Turnhout Tigers</v>
      </c>
      <c r="H52" s="4" t="str">
        <f>VLOOKUP(A52,Totaal!$A$2:$H$1359,8,FALSE)</f>
        <v>Mechelen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4">
        <v>986</v>
      </c>
      <c r="B53" s="4" t="str">
        <f>VLOOKUP(A53,Totaal!$A$2:$H$1359,2,FALSE)</f>
        <v>W14</v>
      </c>
      <c r="C53" s="4" t="str">
        <f>VLOOKUP(A53,Totaal!$A$2:$H$1359,3,FALSE)</f>
        <v>U14</v>
      </c>
      <c r="D53" s="8">
        <f>VLOOKUP(A53,Totaal!$A$2:$H$1359,4,FALSE)</f>
        <v>43456</v>
      </c>
      <c r="E53" s="9">
        <f>VLOOKUP(A53,Totaal!$A$2:$H$1359,5,FALSE)</f>
        <v>0.40277777777777779</v>
      </c>
      <c r="F53" s="4" t="str">
        <f>VLOOKUP(A53,Totaal!$A$2:$H$1359,6,FALSE)</f>
        <v>HYC Herentals</v>
      </c>
      <c r="G53" s="4" t="str">
        <f>VLOOKUP(A53,Totaal!$A$2:$H$1359,7,FALSE)</f>
        <v>Turnhout Tigers</v>
      </c>
      <c r="H53" s="4" t="str">
        <f>VLOOKUP(A53,Totaal!$A$2:$H$1359,8,FALSE)</f>
        <v>Herentals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4">
        <v>685</v>
      </c>
      <c r="B54" s="4" t="str">
        <f>VLOOKUP(A54,Totaal!$A$2:$H$1359,2,FALSE)</f>
        <v>W14</v>
      </c>
      <c r="C54" s="4" t="str">
        <f>VLOOKUP(A54,Totaal!$A$2:$H$1359,3,FALSE)</f>
        <v>D2</v>
      </c>
      <c r="D54" s="8">
        <f>VLOOKUP(A54,Totaal!$A$2:$H$1359,4,FALSE)</f>
        <v>43456</v>
      </c>
      <c r="E54" s="9">
        <f>VLOOKUP(A54,Totaal!$A$2:$H$1359,5,FALSE)</f>
        <v>0.83333333333333337</v>
      </c>
      <c r="F54" s="4" t="str">
        <f>VLOOKUP(A54,Totaal!$A$2:$H$1359,6,FALSE)</f>
        <v>Icetigers Turnhout</v>
      </c>
      <c r="G54" s="4" t="str">
        <f>VLOOKUP(A54,Totaal!$A$2:$H$1359,7,FALSE)</f>
        <v>Flying Turtles</v>
      </c>
      <c r="H54" s="4" t="str">
        <f>VLOOKUP(A54,Totaal!$A$2:$H$1359,8,FALSE)</f>
        <v>Turnhout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4">
        <v>472</v>
      </c>
      <c r="B55" s="4" t="str">
        <f>VLOOKUP(A55,Totaal!$A$2:$H$1359,2,FALSE)</f>
        <v>W14</v>
      </c>
      <c r="C55" s="4" t="str">
        <f>VLOOKUP(A55,Totaal!$A$2:$H$1359,3,FALSE)</f>
        <v>D1</v>
      </c>
      <c r="D55" s="8">
        <f>VLOOKUP(A55,Totaal!$A$2:$H$1359,4,FALSE)</f>
        <v>43456</v>
      </c>
      <c r="E55" s="9">
        <f>VLOOKUP(A55,Totaal!$A$2:$H$1359,5,FALSE)</f>
        <v>0.72916666666666663</v>
      </c>
      <c r="F55" s="4" t="str">
        <f>VLOOKUP(A55,Totaal!$A$2:$H$1359,6,FALSE)</f>
        <v>The Jets Gullegem</v>
      </c>
      <c r="G55" s="4" t="str">
        <f>VLOOKUP(A55,Totaal!$A$2:$H$1359,7,FALSE)</f>
        <v>Turnhout Tigers</v>
      </c>
      <c r="H55" s="4" t="str">
        <f>VLOOKUP(A55,Totaal!$A$2:$H$1359,8,FALSE)</f>
        <v>Gullegem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4">
        <v>822</v>
      </c>
      <c r="B56" s="4" t="str">
        <f>VLOOKUP(A56,Totaal!$A$2:$H$1359,2,FALSE)</f>
        <v>W14</v>
      </c>
      <c r="C56" s="4" t="str">
        <f>VLOOKUP(A56,Totaal!$A$2:$H$1359,3,FALSE)</f>
        <v>U16</v>
      </c>
      <c r="D56" s="8">
        <v>43456</v>
      </c>
      <c r="E56" s="9">
        <f>VLOOKUP(A56,Totaal!$A$2:$H$1359,5,FALSE)</f>
        <v>0.75</v>
      </c>
      <c r="F56" s="4" t="str">
        <f>VLOOKUP(A56,Totaal!$A$2:$H$1359,6,FALSE)</f>
        <v>Turnhout Tigers</v>
      </c>
      <c r="G56" s="4" t="str">
        <f>VLOOKUP(A56,Totaal!$A$2:$H$1359,7,FALSE)</f>
        <v>Charleroi Red Roosters</v>
      </c>
      <c r="H56" s="4" t="str">
        <f>VLOOKUP(A56,Totaal!$A$2:$H$1359,8,FALSE)</f>
        <v>Turnhout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4">
        <v>1002</v>
      </c>
      <c r="B57" s="4" t="str">
        <f>VLOOKUP(A57,Totaal!$A$2:$H$1359,2,FALSE)</f>
        <v>W14</v>
      </c>
      <c r="C57" s="4" t="str">
        <f>VLOOKUP(A57,Totaal!$A$2:$H$1359,3,FALSE)</f>
        <v>U12</v>
      </c>
      <c r="D57" s="8">
        <f>VLOOKUP(A57,Totaal!$A$2:$H$1359,4,FALSE)</f>
        <v>43457</v>
      </c>
      <c r="E57" s="9">
        <f>VLOOKUP(A57,Totaal!$A$2:$H$1359,5,FALSE)</f>
        <v>0.75</v>
      </c>
      <c r="F57" s="4" t="str">
        <f>VLOOKUP(A57,Totaal!$A$2:$H$1359,6,FALSE)</f>
        <v>Turnhout Tigers</v>
      </c>
      <c r="G57" s="4" t="str">
        <f>VLOOKUP(A57,Totaal!$A$2:$H$1359,7,FALSE)</f>
        <v>Antwerp Phantoms</v>
      </c>
      <c r="H57" s="4" t="str">
        <f>VLOOKUP(A57,Totaal!$A$2:$H$1359,8,FALSE)</f>
        <v>Turnhout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4">
        <v>1046</v>
      </c>
      <c r="B58" s="4" t="str">
        <f>VLOOKUP(A58,Totaal!$A$2:$H$1359,2,FALSE)</f>
        <v>W15</v>
      </c>
      <c r="C58" s="4" t="str">
        <f>VLOOKUP(A58,Totaal!$A$2:$H$1359,3,FALSE)</f>
        <v>U12</v>
      </c>
      <c r="D58" s="8">
        <f>VLOOKUP(A58,Totaal!$A$2:$H$1359,4,FALSE)</f>
        <v>43463</v>
      </c>
      <c r="E58" s="9">
        <f>VLOOKUP(A58,Totaal!$A$2:$H$1359,5,FALSE)</f>
        <v>0.73958333333333337</v>
      </c>
      <c r="F58" s="4" t="str">
        <f>VLOOKUP(A58,Totaal!$A$2:$H$1359,6,FALSE)</f>
        <v>Liedekerke Lions</v>
      </c>
      <c r="G58" s="4" t="str">
        <f>VLOOKUP(A58,Totaal!$A$2:$H$1359,7,FALSE)</f>
        <v>Turnhout Tigers</v>
      </c>
      <c r="H58" s="4" t="str">
        <f>VLOOKUP(A58,Totaal!$A$2:$H$1359,8,FALSE)</f>
        <v>Hasselt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4">
        <v>410</v>
      </c>
      <c r="B59" s="4" t="str">
        <f>VLOOKUP(A59,Totaal!$A$2:$H$1359,2,FALSE)</f>
        <v>W15</v>
      </c>
      <c r="C59" s="4" t="str">
        <f>VLOOKUP(A59,Totaal!$A$2:$H$1359,3,FALSE)</f>
        <v>D1</v>
      </c>
      <c r="D59" s="8">
        <f>VLOOKUP(A59,Totaal!$A$2:$H$1359,4,FALSE)</f>
        <v>43463</v>
      </c>
      <c r="E59" s="9">
        <f>VLOOKUP(A59,Totaal!$A$2:$H$1359,5,FALSE)</f>
        <v>0.85416666666666663</v>
      </c>
      <c r="F59" s="4" t="str">
        <f>VLOOKUP(A59,Totaal!$A$2:$H$1359,6,FALSE)</f>
        <v>Turnhout Tigers</v>
      </c>
      <c r="G59" s="4" t="str">
        <f>VLOOKUP(A59,Totaal!$A$2:$H$1359,7,FALSE)</f>
        <v>Olympia Heist</v>
      </c>
      <c r="H59" s="4" t="str">
        <f>VLOOKUP(A59,Totaal!$A$2:$H$1359,8,FALSE)</f>
        <v>Turnhout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4">
        <v>750</v>
      </c>
      <c r="B60" s="4" t="str">
        <f>VLOOKUP(A60,Totaal!$A$2:$H$1359,2,FALSE)</f>
        <v>W15</v>
      </c>
      <c r="C60" s="4" t="str">
        <f>VLOOKUP(A60,Totaal!$A$2:$H$1359,3,FALSE)</f>
        <v>D2</v>
      </c>
      <c r="D60" s="8">
        <f>VLOOKUP(A60,Totaal!$A$2:$H$1359,4,FALSE)</f>
        <v>43464</v>
      </c>
      <c r="E60" s="9">
        <f>VLOOKUP(A60,Totaal!$A$2:$H$1359,5,FALSE)</f>
        <v>0.83333333333333337</v>
      </c>
      <c r="F60" s="4" t="str">
        <f>VLOOKUP(A60,Totaal!$A$2:$H$1359,6,FALSE)</f>
        <v>Icetigers Turnhout</v>
      </c>
      <c r="G60" s="4" t="str">
        <f>VLOOKUP(A60,Totaal!$A$2:$H$1359,7,FALSE)</f>
        <v>Eisberen Heist</v>
      </c>
      <c r="H60" s="4" t="str">
        <f>VLOOKUP(A60,Totaal!$A$2:$H$1359,8,FALSE)</f>
        <v>Turnhout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4">
        <v>808</v>
      </c>
      <c r="B61" s="4" t="str">
        <f>VLOOKUP(A61,Totaal!$A$2:$H$1359,2,FALSE)</f>
        <v>W16</v>
      </c>
      <c r="C61" s="4" t="str">
        <f>VLOOKUP(A61,Totaal!$A$2:$H$1359,3,FALSE)</f>
        <v>U16</v>
      </c>
      <c r="D61" s="8">
        <f>VLOOKUP(A61,Totaal!$A$2:$H$1359,4,FALSE)</f>
        <v>43470</v>
      </c>
      <c r="E61" s="9">
        <f>VLOOKUP(A61,Totaal!$A$2:$H$1359,5,FALSE)</f>
        <v>0.75</v>
      </c>
      <c r="F61" s="4" t="str">
        <f>VLOOKUP(A61,Totaal!$A$2:$H$1359,6,FALSE)</f>
        <v>Turnhout Tigers</v>
      </c>
      <c r="G61" s="4" t="str">
        <f>VLOOKUP(A61,Totaal!$A$2:$H$1359,7,FALSE)</f>
        <v>HYC Herentals Rood</v>
      </c>
      <c r="H61" s="4" t="str">
        <f>VLOOKUP(A61,Totaal!$A$2:$H$1359,8,FALSE)</f>
        <v>Turnhout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4">
        <v>412</v>
      </c>
      <c r="B62" s="4" t="str">
        <f>VLOOKUP(A62,Totaal!$A$2:$H$1359,2,FALSE)</f>
        <v>W16</v>
      </c>
      <c r="C62" s="4" t="str">
        <f>VLOOKUP(A62,Totaal!$A$2:$H$1359,3,FALSE)</f>
        <v>D1</v>
      </c>
      <c r="D62" s="8">
        <f>VLOOKUP(A62,Totaal!$A$2:$H$1359,4,FALSE)</f>
        <v>43470</v>
      </c>
      <c r="E62" s="9">
        <f>VLOOKUP(A62,Totaal!$A$2:$H$1359,5,FALSE)</f>
        <v>0.8125</v>
      </c>
      <c r="F62" s="4" t="str">
        <f>VLOOKUP(A62,Totaal!$A$2:$H$1359,6,FALSE)</f>
        <v>Beaufort Knights</v>
      </c>
      <c r="G62" s="4" t="str">
        <f>VLOOKUP(A62,Totaal!$A$2:$H$1359,7,FALSE)</f>
        <v>Turnhout Tigers</v>
      </c>
      <c r="H62" s="4" t="str">
        <f>VLOOKUP(A62,Totaal!$A$2:$H$1359,8,FALSE)</f>
        <v>Beaufort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4">
        <v>1055</v>
      </c>
      <c r="B63" s="4" t="str">
        <f>VLOOKUP(A63,Totaal!$A$2:$H$1359,2,FALSE)</f>
        <v>W16</v>
      </c>
      <c r="C63" s="4" t="str">
        <f>VLOOKUP(A63,Totaal!$A$2:$H$1359,3,FALSE)</f>
        <v>U12</v>
      </c>
      <c r="D63" s="8">
        <f>VLOOKUP(A63,Totaal!$A$2:$H$1359,4,FALSE)</f>
        <v>43471</v>
      </c>
      <c r="E63" s="9">
        <f>VLOOKUP(A63,Totaal!$A$2:$H$1359,5,FALSE)</f>
        <v>0.48958333333333331</v>
      </c>
      <c r="F63" s="4" t="str">
        <f>VLOOKUP(A63,Totaal!$A$2:$H$1359,6,FALSE)</f>
        <v>Coldplay Sharks</v>
      </c>
      <c r="G63" s="4" t="str">
        <f>VLOOKUP(A63,Totaal!$A$2:$H$1359,7,FALSE)</f>
        <v>Turnhout Tigers</v>
      </c>
      <c r="H63" s="4" t="str">
        <f>VLOOKUP(A63,Totaal!$A$2:$H$1359,8,FALSE)</f>
        <v>Mechelen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4">
        <v>928</v>
      </c>
      <c r="B64" s="4" t="str">
        <f>VLOOKUP(A64,Totaal!$A$2:$H$1359,2,FALSE)</f>
        <v>W17</v>
      </c>
      <c r="C64" s="4" t="str">
        <f>VLOOKUP(A64,Totaal!$A$2:$H$1359,3,FALSE)</f>
        <v>U14</v>
      </c>
      <c r="D64" s="8">
        <f>VLOOKUP(A64,Totaal!$A$2:$H$1359,4,FALSE)</f>
        <v>43477</v>
      </c>
      <c r="E64" s="9">
        <f>VLOOKUP(A64,Totaal!$A$2:$H$1359,5,FALSE)</f>
        <v>0.40277777777777779</v>
      </c>
      <c r="F64" s="4" t="str">
        <f>VLOOKUP(A64,Totaal!$A$2:$H$1359,6,FALSE)</f>
        <v>Chiefs Leuven A</v>
      </c>
      <c r="G64" s="4" t="str">
        <f>VLOOKUP(A64,Totaal!$A$2:$H$1359,7,FALSE)</f>
        <v>Turnhout Tigers</v>
      </c>
      <c r="H64" s="4" t="str">
        <f>VLOOKUP(A64,Totaal!$A$2:$H$1359,8,FALSE)</f>
        <v>Leuven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4">
        <v>727</v>
      </c>
      <c r="B65" s="4" t="str">
        <f>VLOOKUP(A65,Totaal!$A$2:$H$1359,2,FALSE)</f>
        <v>W17</v>
      </c>
      <c r="C65" s="4" t="str">
        <f>VLOOKUP(A65,Totaal!$A$2:$H$1359,3,FALSE)</f>
        <v>D2</v>
      </c>
      <c r="D65" s="8">
        <f>VLOOKUP(A65,Totaal!$A$2:$H$1359,4,FALSE)</f>
        <v>43477</v>
      </c>
      <c r="E65" s="9">
        <f>VLOOKUP(A65,Totaal!$A$2:$H$1359,5,FALSE)</f>
        <v>0.45833333333333331</v>
      </c>
      <c r="F65" s="4" t="str">
        <f>VLOOKUP(A65,Totaal!$A$2:$H$1359,6,FALSE)</f>
        <v>Flashguns Heist B</v>
      </c>
      <c r="G65" s="4" t="str">
        <f>VLOOKUP(A65,Totaal!$A$2:$H$1359,7,FALSE)</f>
        <v>Icetigers Turnhout</v>
      </c>
      <c r="H65" s="4" t="str">
        <f>VLOOKUP(A65,Totaal!$A$2:$H$1359,8,FALSE)</f>
        <v>Heist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4">
        <v>1004</v>
      </c>
      <c r="B66" s="4" t="str">
        <f>VLOOKUP(A66,Totaal!$A$2:$H$1359,2,FALSE)</f>
        <v>W17</v>
      </c>
      <c r="C66" s="4" t="str">
        <f>VLOOKUP(A66,Totaal!$A$2:$H$1359,3,FALSE)</f>
        <v>U12</v>
      </c>
      <c r="D66" s="8">
        <f>VLOOKUP(A66,Totaal!$A$2:$H$1359,4,FALSE)</f>
        <v>43478</v>
      </c>
      <c r="E66" s="9">
        <f>VLOOKUP(A66,Totaal!$A$2:$H$1359,5,FALSE)</f>
        <v>0.75</v>
      </c>
      <c r="F66" s="4" t="str">
        <f>VLOOKUP(A66,Totaal!$A$2:$H$1359,6,FALSE)</f>
        <v>Turnhout Tigers</v>
      </c>
      <c r="G66" s="4" t="str">
        <f>VLOOKUP(A66,Totaal!$A$2:$H$1359,7,FALSE)</f>
        <v>Chiefs Leuven B</v>
      </c>
      <c r="H66" s="4" t="str">
        <f>VLOOKUP(A66,Totaal!$A$2:$H$1359,8,FALSE)</f>
        <v>Turnhout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4">
        <v>883</v>
      </c>
      <c r="B67" s="4" t="str">
        <f>VLOOKUP(A67,Totaal!$A$2:$H$1359,2,FALSE)</f>
        <v>W18</v>
      </c>
      <c r="C67" s="4" t="str">
        <f>VLOOKUP(A67,Totaal!$A$2:$H$1359,3,FALSE)</f>
        <v>U16</v>
      </c>
      <c r="D67" s="8">
        <f>VLOOKUP(A67,Totaal!$A$2:$H$1359,4,FALSE)</f>
        <v>43484</v>
      </c>
      <c r="E67" s="9">
        <f>VLOOKUP(A67,Totaal!$A$2:$H$1359,5,FALSE)</f>
        <v>0.4861111111111111</v>
      </c>
      <c r="F67" s="4" t="str">
        <f>VLOOKUP(A67,Totaal!$A$2:$H$1359,6,FALSE)</f>
        <v>HYC Herentals Rood</v>
      </c>
      <c r="G67" s="4" t="str">
        <f>VLOOKUP(A67,Totaal!$A$2:$H$1359,7,FALSE)</f>
        <v>Turnhout Tigers</v>
      </c>
      <c r="H67" s="4" t="str">
        <f>VLOOKUP(A67,Totaal!$A$2:$H$1359,8,FALSE)</f>
        <v>Herentals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4">
        <v>1007</v>
      </c>
      <c r="B68" s="4" t="str">
        <f>VLOOKUP(A68,Totaal!$A$2:$H$1359,2,FALSE)</f>
        <v>W18</v>
      </c>
      <c r="C68" s="4" t="str">
        <f>VLOOKUP(A68,Totaal!$A$2:$H$1359,3,FALSE)</f>
        <v>U12</v>
      </c>
      <c r="D68" s="8">
        <f>VLOOKUP(A68,Totaal!$A$2:$H$1359,4,FALSE)</f>
        <v>43484</v>
      </c>
      <c r="E68" s="9">
        <f>VLOOKUP(A68,Totaal!$A$2:$H$1359,5,FALSE)</f>
        <v>0.75</v>
      </c>
      <c r="F68" s="4" t="str">
        <f>VLOOKUP(A68,Totaal!$A$2:$H$1359,6,FALSE)</f>
        <v>Turnhout Tigers</v>
      </c>
      <c r="G68" s="4" t="str">
        <f>VLOOKUP(A68,Totaal!$A$2:$H$1359,7,FALSE)</f>
        <v>Liedekerke Lions</v>
      </c>
      <c r="H68" s="4" t="str">
        <f>VLOOKUP(A68,Totaal!$A$2:$H$1359,8,FALSE)</f>
        <v>Turnhout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4">
        <v>452</v>
      </c>
      <c r="B69" s="4" t="str">
        <f>VLOOKUP(A69,Totaal!$A$2:$H$1359,2,FALSE)</f>
        <v>W18</v>
      </c>
      <c r="C69" s="4" t="str">
        <f>VLOOKUP(A69,Totaal!$A$2:$H$1359,3,FALSE)</f>
        <v>D1</v>
      </c>
      <c r="D69" s="8">
        <f>VLOOKUP(A69,Totaal!$A$2:$H$1359,4,FALSE)</f>
        <v>43484</v>
      </c>
      <c r="E69" s="9">
        <f>VLOOKUP(A69,Totaal!$A$2:$H$1359,5,FALSE)</f>
        <v>0.86458333333333337</v>
      </c>
      <c r="F69" s="4" t="str">
        <f>VLOOKUP(A69,Totaal!$A$2:$H$1359,6,FALSE)</f>
        <v>Coldplay Sharks</v>
      </c>
      <c r="G69" s="4" t="str">
        <f>VLOOKUP(A69,Totaal!$A$2:$H$1359,7,FALSE)</f>
        <v>Turnhout Tigers</v>
      </c>
      <c r="H69" s="4" t="str">
        <f>VLOOKUP(A69,Totaal!$A$2:$H$1359,8,FALSE)</f>
        <v>Mechelen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4">
        <v>403</v>
      </c>
      <c r="B70" s="4" t="str">
        <f>VLOOKUP(A70,Totaal!$A$2:$H$1359,2,FALSE)</f>
        <v>W19</v>
      </c>
      <c r="C70" s="4" t="str">
        <f>VLOOKUP(A70,Totaal!$A$2:$H$1359,3,FALSE)</f>
        <v>D1</v>
      </c>
      <c r="D70" s="8">
        <f>VLOOKUP(A70,Totaal!$A$2:$H$1359,4,FALSE)</f>
        <v>43491</v>
      </c>
      <c r="E70" s="9">
        <f>VLOOKUP(A70,Totaal!$A$2:$H$1359,5,FALSE)</f>
        <v>0.85416666666666663</v>
      </c>
      <c r="F70" s="4" t="str">
        <f>VLOOKUP(A70,Totaal!$A$2:$H$1359,6,FALSE)</f>
        <v>Turnhout Tigers</v>
      </c>
      <c r="G70" s="4" t="str">
        <f>VLOOKUP(A70,Totaal!$A$2:$H$1359,7,FALSE)</f>
        <v>Antwerp Phantoms</v>
      </c>
      <c r="H70" s="4" t="str">
        <f>VLOOKUP(A70,Totaal!$A$2:$H$1359,8,FALSE)</f>
        <v>Turnhout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4">
        <v>904</v>
      </c>
      <c r="B71" s="4" t="str">
        <f>VLOOKUP(A71,Totaal!$A$2:$H$1359,2,FALSE)</f>
        <v>W19</v>
      </c>
      <c r="C71" s="4" t="str">
        <f>VLOOKUP(A71,Totaal!$A$2:$H$1359,3,FALSE)</f>
        <v>U14</v>
      </c>
      <c r="D71" s="8">
        <f>VLOOKUP(A71,Totaal!$A$2:$H$1359,4,FALSE)</f>
        <v>43491</v>
      </c>
      <c r="E71" s="9">
        <f>VLOOKUP(A71,Totaal!$A$2:$H$1359,5,FALSE)</f>
        <v>0.375</v>
      </c>
      <c r="F71" s="4" t="str">
        <f>VLOOKUP(A71,Totaal!$A$2:$H$1359,6,FALSE)</f>
        <v>Turnhout Tigers</v>
      </c>
      <c r="G71" s="4" t="str">
        <f>VLOOKUP(A71,Totaal!$A$2:$H$1359,7,FALSE)</f>
        <v>Limburg One</v>
      </c>
      <c r="H71" s="4" t="str">
        <f>VLOOKUP(A71,Totaal!$A$2:$H$1359,8,FALSE)</f>
        <v>Heist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4">
        <v>815</v>
      </c>
      <c r="B72" s="4" t="str">
        <f>VLOOKUP(A72,Totaal!$A$2:$H$1359,2,FALSE)</f>
        <v>W19</v>
      </c>
      <c r="C72" s="4" t="str">
        <f>VLOOKUP(A72,Totaal!$A$2:$H$1359,3,FALSE)</f>
        <v>U16</v>
      </c>
      <c r="D72" s="8">
        <f>VLOOKUP(A72,Totaal!$A$2:$H$1359,4,FALSE)</f>
        <v>43492</v>
      </c>
      <c r="E72" s="9">
        <f>VLOOKUP(A72,Totaal!$A$2:$H$1359,5,FALSE)</f>
        <v>0.75</v>
      </c>
      <c r="F72" s="4" t="str">
        <f>VLOOKUP(A72,Totaal!$A$2:$H$1359,6,FALSE)</f>
        <v>Turnhout Tigers</v>
      </c>
      <c r="G72" s="4" t="str">
        <f>VLOOKUP(A72,Totaal!$A$2:$H$1359,7,FALSE)</f>
        <v>HYC Herentals Wit</v>
      </c>
      <c r="H72" s="4" t="str">
        <f>VLOOKUP(A72,Totaal!$A$2:$H$1359,8,FALSE)</f>
        <v>Turnhout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4">
        <v>502</v>
      </c>
      <c r="B73" s="4" t="str">
        <f>VLOOKUP(A73,Totaal!$A$2:$H$1359,2,FALSE)</f>
        <v>W20</v>
      </c>
      <c r="C73" s="4" t="str">
        <f>VLOOKUP(A73,Totaal!$A$2:$H$1359,3,FALSE)</f>
        <v>D1</v>
      </c>
      <c r="D73" s="8">
        <f>VLOOKUP(A73,Totaal!$A$2:$H$1359,4,FALSE)</f>
        <v>43497</v>
      </c>
      <c r="E73" s="9">
        <f>VLOOKUP(A73,Totaal!$A$2:$H$1359,5,FALSE)</f>
        <v>0.875</v>
      </c>
      <c r="F73" s="4" t="str">
        <f>VLOOKUP(A73,Totaal!$A$2:$H$1359,6,FALSE)</f>
        <v>Olympia Heist</v>
      </c>
      <c r="G73" s="4" t="str">
        <f>VLOOKUP(A73,Totaal!$A$2:$H$1359,7,FALSE)</f>
        <v>Turnhout Tigers</v>
      </c>
      <c r="H73" s="4" t="str">
        <f>VLOOKUP(A73,Totaal!$A$2:$H$1359,8,FALSE)</f>
        <v>Heist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4">
        <v>1010</v>
      </c>
      <c r="B74" s="4" t="str">
        <f>VLOOKUP(A74,Totaal!$A$2:$H$1359,2,FALSE)</f>
        <v>W20</v>
      </c>
      <c r="C74" s="4" t="str">
        <f>VLOOKUP(A74,Totaal!$A$2:$H$1359,3,FALSE)</f>
        <v>U12</v>
      </c>
      <c r="D74" s="8">
        <f>VLOOKUP(A74,Totaal!$A$2:$H$1359,4,FALSE)</f>
        <v>43498</v>
      </c>
      <c r="E74" s="9">
        <f>VLOOKUP(A74,Totaal!$A$2:$H$1359,5,FALSE)</f>
        <v>0.375</v>
      </c>
      <c r="F74" s="4" t="str">
        <f>VLOOKUP(A74,Totaal!$A$2:$H$1359,6,FALSE)</f>
        <v>Bulldogs Liège</v>
      </c>
      <c r="G74" s="4" t="str">
        <f>VLOOKUP(A74,Totaal!$A$2:$H$1359,7,FALSE)</f>
        <v>Turnhout Tigers</v>
      </c>
      <c r="H74" s="4" t="str">
        <f>VLOOKUP(A74,Totaal!$A$2:$H$1359,8,FALSE)</f>
        <v>Luik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4">
        <v>673</v>
      </c>
      <c r="B75" s="4" t="str">
        <f>VLOOKUP(A75,Totaal!$A$2:$H$1359,2,FALSE)</f>
        <v>W20</v>
      </c>
      <c r="C75" s="4" t="str">
        <f>VLOOKUP(A75,Totaal!$A$2:$H$1359,3,FALSE)</f>
        <v>D2</v>
      </c>
      <c r="D75" s="8">
        <f>VLOOKUP(A75,Totaal!$A$2:$H$1359,4,FALSE)</f>
        <v>43499</v>
      </c>
      <c r="E75" s="9">
        <f>VLOOKUP(A75,Totaal!$A$2:$H$1359,5,FALSE)</f>
        <v>0.83333333333333337</v>
      </c>
      <c r="F75" s="4" t="str">
        <f>VLOOKUP(A75,Totaal!$A$2:$H$1359,6,FALSE)</f>
        <v>Icetigers Turnhout</v>
      </c>
      <c r="G75" s="4" t="str">
        <f>VLOOKUP(A75,Totaal!$A$2:$H$1359,7,FALSE)</f>
        <v>Flashguns Heist B</v>
      </c>
      <c r="H75" s="4" t="str">
        <f>VLOOKUP(A75,Totaal!$A$2:$H$1359,8,FALSE)</f>
        <v>Turnhout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4">
        <v>409</v>
      </c>
      <c r="B76" s="4" t="str">
        <f>VLOOKUP(A76,Totaal!$A$2:$H$1359,2,FALSE)</f>
        <v>W21</v>
      </c>
      <c r="C76" s="4" t="str">
        <f>VLOOKUP(A76,Totaal!$A$2:$H$1359,3,FALSE)</f>
        <v>D1</v>
      </c>
      <c r="D76" s="8">
        <f>VLOOKUP(A76,Totaal!$A$2:$H$1359,4,FALSE)</f>
        <v>43505</v>
      </c>
      <c r="E76" s="9">
        <f>VLOOKUP(A76,Totaal!$A$2:$H$1359,5,FALSE)</f>
        <v>0.85416666666666663</v>
      </c>
      <c r="F76" s="4" t="str">
        <f>VLOOKUP(A76,Totaal!$A$2:$H$1359,6,FALSE)</f>
        <v>Turnhout Tigers</v>
      </c>
      <c r="G76" s="4" t="str">
        <f>VLOOKUP(A76,Totaal!$A$2:$H$1359,7,FALSE)</f>
        <v>HYC Comeback Team</v>
      </c>
      <c r="H76" s="4" t="str">
        <f>VLOOKUP(A76,Totaal!$A$2:$H$1359,8,FALSE)</f>
        <v>Turnhout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4">
        <v>914</v>
      </c>
      <c r="B77" s="4" t="str">
        <f>VLOOKUP(A77,Totaal!$A$2:$H$1359,2,FALSE)</f>
        <v>W21</v>
      </c>
      <c r="C77" s="4" t="str">
        <f>VLOOKUP(A77,Totaal!$A$2:$H$1359,3,FALSE)</f>
        <v>U14</v>
      </c>
      <c r="D77" s="8">
        <f>VLOOKUP(A77,Totaal!$A$2:$H$1359,4,FALSE)</f>
        <v>43505</v>
      </c>
      <c r="E77" s="9">
        <f>VLOOKUP(A77,Totaal!$A$2:$H$1359,5,FALSE)</f>
        <v>0.375</v>
      </c>
      <c r="F77" s="4" t="str">
        <f>VLOOKUP(A77,Totaal!$A$2:$H$1359,6,FALSE)</f>
        <v>Bulldogs Liège</v>
      </c>
      <c r="G77" s="4" t="str">
        <f>VLOOKUP(A77,Totaal!$A$2:$H$1359,7,FALSE)</f>
        <v>Turnhout Tigers</v>
      </c>
      <c r="H77" s="4" t="str">
        <f>VLOOKUP(A77,Totaal!$A$2:$H$1359,8,FALSE)</f>
        <v>Luik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4">
        <v>875</v>
      </c>
      <c r="B78" s="4" t="str">
        <f>VLOOKUP(A78,Totaal!$A$2:$H$1359,2,FALSE)</f>
        <v>W21</v>
      </c>
      <c r="C78" s="4" t="str">
        <f>VLOOKUP(A78,Totaal!$A$2:$H$1359,3,FALSE)</f>
        <v>U16</v>
      </c>
      <c r="D78" s="8">
        <f>VLOOKUP(A78,Totaal!$A$2:$H$1359,4,FALSE)</f>
        <v>43506</v>
      </c>
      <c r="E78" s="9">
        <f>VLOOKUP(A78,Totaal!$A$2:$H$1359,5,FALSE)</f>
        <v>0.75</v>
      </c>
      <c r="F78" s="4" t="str">
        <f>VLOOKUP(A78,Totaal!$A$2:$H$1359,6,FALSE)</f>
        <v>Turnhout Tigers</v>
      </c>
      <c r="G78" s="4" t="str">
        <f>VLOOKUP(A78,Totaal!$A$2:$H$1359,7,FALSE)</f>
        <v>Bulldogs LIège</v>
      </c>
      <c r="H78" s="4" t="str">
        <f>VLOOKUP(A78,Totaal!$A$2:$H$1359,8,FALSE)</f>
        <v>Turnhout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4">
        <v>719</v>
      </c>
      <c r="B79" s="4" t="str">
        <f>VLOOKUP(A79,Totaal!$A$2:$H$1359,2,FALSE)</f>
        <v>W21</v>
      </c>
      <c r="C79" s="4" t="str">
        <f>VLOOKUP(A79,Totaal!$A$2:$H$1359,3,FALSE)</f>
        <v>D2</v>
      </c>
      <c r="D79" s="8">
        <f>VLOOKUP(A79,Totaal!$A$2:$H$1359,4,FALSE)</f>
        <v>43506</v>
      </c>
      <c r="E79" s="9">
        <f>VLOOKUP(A79,Totaal!$A$2:$H$1359,5,FALSE)</f>
        <v>0.83333333333333337</v>
      </c>
      <c r="F79" s="4" t="str">
        <f>VLOOKUP(A79,Totaal!$A$2:$H$1359,6,FALSE)</f>
        <v>Flying Turtles</v>
      </c>
      <c r="G79" s="4" t="str">
        <f>VLOOKUP(A79,Totaal!$A$2:$H$1359,7,FALSE)</f>
        <v>Icetigers Turnhout</v>
      </c>
      <c r="H79" s="4" t="str">
        <f>VLOOKUP(A79,Totaal!$A$2:$H$1359,8,FALSE)</f>
        <v>Leuven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4">
        <v>961</v>
      </c>
      <c r="B80" s="4" t="str">
        <f>VLOOKUP(A80,Totaal!$A$2:$H$1359,2,FALSE)</f>
        <v>W22</v>
      </c>
      <c r="C80" s="4" t="str">
        <f>VLOOKUP(A80,Totaal!$A$2:$H$1359,3,FALSE)</f>
        <v>U14</v>
      </c>
      <c r="D80" s="8">
        <f>VLOOKUP(A80,Totaal!$A$2:$H$1359,4,FALSE)</f>
        <v>43512</v>
      </c>
      <c r="E80" s="9">
        <f>VLOOKUP(A80,Totaal!$A$2:$H$1359,5,FALSE)</f>
        <v>0.69791666666666663</v>
      </c>
      <c r="F80" s="4" t="str">
        <f>VLOOKUP(A80,Totaal!$A$2:$H$1359,6,FALSE)</f>
        <v>Coldplay Sharks</v>
      </c>
      <c r="G80" s="4" t="str">
        <f>VLOOKUP(A80,Totaal!$A$2:$H$1359,7,FALSE)</f>
        <v>Turnhout Tigers</v>
      </c>
      <c r="H80" s="4" t="str">
        <f>VLOOKUP(A80,Totaal!$A$2:$H$1359,8,FALSE)</f>
        <v>Mechelen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4">
        <v>492</v>
      </c>
      <c r="B81" s="4" t="str">
        <f>VLOOKUP(A81,Totaal!$A$2:$H$1359,2,FALSE)</f>
        <v>W22</v>
      </c>
      <c r="C81" s="4" t="str">
        <f>VLOOKUP(A81,Totaal!$A$2:$H$1359,3,FALSE)</f>
        <v>D1</v>
      </c>
      <c r="D81" s="8">
        <f>VLOOKUP(A81,Totaal!$A$2:$H$1359,4,FALSE)</f>
        <v>43512</v>
      </c>
      <c r="E81" s="9">
        <f>VLOOKUP(A81,Totaal!$A$2:$H$1359,5,FALSE)</f>
        <v>0.88541666666666663</v>
      </c>
      <c r="F81" s="4" t="str">
        <f>VLOOKUP(A81,Totaal!$A$2:$H$1359,6,FALSE)</f>
        <v>HYC Comeback Team</v>
      </c>
      <c r="G81" s="4" t="str">
        <f>VLOOKUP(A81,Totaal!$A$2:$H$1359,7,FALSE)</f>
        <v>Turnhout Tigers</v>
      </c>
      <c r="H81" s="4" t="str">
        <f>VLOOKUP(A81,Totaal!$A$2:$H$1359,8,FALSE)</f>
        <v>Herentals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4">
        <v>889</v>
      </c>
      <c r="B82" s="4" t="str">
        <f>VLOOKUP(A82,Totaal!$A$2:$H$1359,2,FALSE)</f>
        <v>W22</v>
      </c>
      <c r="C82" s="4" t="str">
        <f>VLOOKUP(A82,Totaal!$A$2:$H$1359,3,FALSE)</f>
        <v>U16</v>
      </c>
      <c r="D82" s="8">
        <f>VLOOKUP(A82,Totaal!$A$2:$H$1359,4,FALSE)</f>
        <v>43513</v>
      </c>
      <c r="E82" s="9">
        <f>VLOOKUP(A82,Totaal!$A$2:$H$1359,5,FALSE)</f>
        <v>0.8125</v>
      </c>
      <c r="F82" s="4" t="str">
        <f>VLOOKUP(A82,Totaal!$A$2:$H$1359,6,FALSE)</f>
        <v>Charleroi Red Roosters</v>
      </c>
      <c r="G82" s="4" t="str">
        <f>VLOOKUP(A82,Totaal!$A$2:$H$1359,7,FALSE)</f>
        <v>Turnhout Tigers</v>
      </c>
      <c r="H82" s="4" t="str">
        <f>VLOOKUP(A82,Totaal!$A$2:$H$1359,8,FALSE)</f>
        <v>Charleroi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4">
        <v>1003</v>
      </c>
      <c r="B83" s="4" t="str">
        <f>VLOOKUP(A83,Totaal!$A$2:$H$1359,2,FALSE)</f>
        <v>W22</v>
      </c>
      <c r="C83" s="4" t="str">
        <f>VLOOKUP(A83,Totaal!$A$2:$H$1359,3,FALSE)</f>
        <v>U12</v>
      </c>
      <c r="D83" s="8">
        <f>VLOOKUP(A83,Totaal!$A$2:$H$1359,4,FALSE)</f>
        <v>43513</v>
      </c>
      <c r="E83" s="9">
        <f>VLOOKUP(A83,Totaal!$A$2:$H$1359,5,FALSE)</f>
        <v>0.75</v>
      </c>
      <c r="F83" s="4" t="str">
        <f>VLOOKUP(A83,Totaal!$A$2:$H$1359,6,FALSE)</f>
        <v>Turnhout Tigers</v>
      </c>
      <c r="G83" s="4" t="str">
        <f>VLOOKUP(A83,Totaal!$A$2:$H$1359,7,FALSE)</f>
        <v>Charleroi Red Roosters</v>
      </c>
      <c r="H83" s="4" t="str">
        <f>VLOOKUP(A83,Totaal!$A$2:$H$1359,8,FALSE)</f>
        <v>Turnhout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4">
        <v>767</v>
      </c>
      <c r="B84" s="4" t="str">
        <f>VLOOKUP(A84,Totaal!$A$2:$H$1359,2,FALSE)</f>
        <v>W22</v>
      </c>
      <c r="C84" s="4" t="str">
        <f>VLOOKUP(A84,Totaal!$A$2:$H$1359,3,FALSE)</f>
        <v>D2</v>
      </c>
      <c r="D84" s="8">
        <f>VLOOKUP(A84,Totaal!$A$2:$H$1359,4,FALSE)</f>
        <v>43513</v>
      </c>
      <c r="E84" s="9">
        <f>VLOOKUP(A84,Totaal!$A$2:$H$1359,5,FALSE)</f>
        <v>0.83333333333333337</v>
      </c>
      <c r="F84" s="4" t="str">
        <f>VLOOKUP(A84,Totaal!$A$2:$H$1359,6,FALSE)</f>
        <v>Icetigers Turnhout</v>
      </c>
      <c r="G84" s="4" t="str">
        <f>VLOOKUP(A84,Totaal!$A$2:$H$1359,7,FALSE)</f>
        <v>Charleroi Red Roosters</v>
      </c>
      <c r="H84" s="4" t="str">
        <f>VLOOKUP(A84,Totaal!$A$2:$H$1359,8,FALSE)</f>
        <v>Turnhout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4">
        <v>408</v>
      </c>
      <c r="B85" s="4" t="str">
        <f>VLOOKUP(A85,Totaal!$A$2:$H$1359,2,FALSE)</f>
        <v>W23</v>
      </c>
      <c r="C85" s="4" t="str">
        <f>VLOOKUP(A85,Totaal!$A$2:$H$1359,3,FALSE)</f>
        <v>D1</v>
      </c>
      <c r="D85" s="8">
        <f>VLOOKUP(A85,Totaal!$A$2:$H$1359,4,FALSE)</f>
        <v>43519</v>
      </c>
      <c r="E85" s="9">
        <f>VLOOKUP(A85,Totaal!$A$2:$H$1359,5,FALSE)</f>
        <v>0.85416666666666663</v>
      </c>
      <c r="F85" s="4" t="str">
        <f>VLOOKUP(A85,Totaal!$A$2:$H$1359,6,FALSE)</f>
        <v>Turnhout Tigers</v>
      </c>
      <c r="G85" s="4" t="str">
        <f>VLOOKUP(A85,Totaal!$A$2:$H$1359,7,FALSE)</f>
        <v>HYC Toekomstteam</v>
      </c>
      <c r="H85" s="4" t="str">
        <f>VLOOKUP(A85,Totaal!$A$2:$H$1359,8,FALSE)</f>
        <v>Turnhout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4">
        <v>886</v>
      </c>
      <c r="B86" s="4" t="str">
        <f>VLOOKUP(A86,Totaal!$A$2:$H$1359,2,FALSE)</f>
        <v>W23</v>
      </c>
      <c r="C86" s="4" t="str">
        <f>VLOOKUP(A86,Totaal!$A$2:$H$1359,3,FALSE)</f>
        <v>U16</v>
      </c>
      <c r="D86" s="8">
        <f>VLOOKUP(A86,Totaal!$A$2:$H$1359,4,FALSE)</f>
        <v>43519</v>
      </c>
      <c r="E86" s="9">
        <f>VLOOKUP(A86,Totaal!$A$2:$H$1359,5,FALSE)</f>
        <v>0.4861111111111111</v>
      </c>
      <c r="F86" s="4" t="str">
        <f>VLOOKUP(A86,Totaal!$A$2:$H$1359,6,FALSE)</f>
        <v>HYC Herentals Wit</v>
      </c>
      <c r="G86" s="4" t="str">
        <f>VLOOKUP(A86,Totaal!$A$2:$H$1359,7,FALSE)</f>
        <v>Turnhout Tigers</v>
      </c>
      <c r="H86" s="4" t="str">
        <f>VLOOKUP(A86,Totaal!$A$2:$H$1359,8,FALSE)</f>
        <v>Herentals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4">
        <v>1001</v>
      </c>
      <c r="B87" s="4" t="str">
        <f>VLOOKUP(A87,Totaal!$A$2:$H$1359,2,FALSE)</f>
        <v>W23</v>
      </c>
      <c r="C87" s="4" t="str">
        <f>VLOOKUP(A87,Totaal!$A$2:$H$1359,3,FALSE)</f>
        <v>U12</v>
      </c>
      <c r="D87" s="8">
        <f>VLOOKUP(A87,Totaal!$A$2:$H$1359,4,FALSE)</f>
        <v>43519</v>
      </c>
      <c r="E87" s="9">
        <f>VLOOKUP(A87,Totaal!$A$2:$H$1359,5,FALSE)</f>
        <v>0.75</v>
      </c>
      <c r="F87" s="4" t="str">
        <f>VLOOKUP(A87,Totaal!$A$2:$H$1359,6,FALSE)</f>
        <v>Turnhout Tigers</v>
      </c>
      <c r="G87" s="4" t="str">
        <f>VLOOKUP(A87,Totaal!$A$2:$H$1359,7,FALSE)</f>
        <v>Coldplay Sharks</v>
      </c>
      <c r="H87" s="4" t="str">
        <f>VLOOKUP(A87,Totaal!$A$2:$H$1359,8,FALSE)</f>
        <v>Turnhout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4">
        <v>902</v>
      </c>
      <c r="B88" s="4" t="str">
        <f>VLOOKUP(A88,Totaal!$A$2:$H$1359,2,FALSE)</f>
        <v>W23</v>
      </c>
      <c r="C88" s="4" t="str">
        <f>VLOOKUP(A88,Totaal!$A$2:$H$1359,3,FALSE)</f>
        <v>U14</v>
      </c>
      <c r="D88" s="8">
        <f>VLOOKUP(A88,Totaal!$A$2:$H$1359,4,FALSE)</f>
        <v>43520</v>
      </c>
      <c r="E88" s="9">
        <f>VLOOKUP(A88,Totaal!$A$2:$H$1359,5,FALSE)</f>
        <v>0.75</v>
      </c>
      <c r="F88" s="4" t="str">
        <f>VLOOKUP(A88,Totaal!$A$2:$H$1359,6,FALSE)</f>
        <v>Turnhout Tigers</v>
      </c>
      <c r="G88" s="4" t="str">
        <f>VLOOKUP(A88,Totaal!$A$2:$H$1359,7,FALSE)</f>
        <v>Chiefs Leuven A</v>
      </c>
      <c r="H88" s="4" t="str">
        <f>VLOOKUP(A88,Totaal!$A$2:$H$1359,8,FALSE)</f>
        <v>Turnhout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4">
        <v>763</v>
      </c>
      <c r="B89" s="4" t="str">
        <f>VLOOKUP(A89,Totaal!$A$2:$H$1359,2,FALSE)</f>
        <v>W23</v>
      </c>
      <c r="C89" s="4" t="str">
        <f>VLOOKUP(A89,Totaal!$A$2:$H$1359,3,FALSE)</f>
        <v>D2</v>
      </c>
      <c r="D89" s="8">
        <f>VLOOKUP(A89,Totaal!$A$2:$H$1359,4,FALSE)</f>
        <v>43520</v>
      </c>
      <c r="E89" s="9">
        <f>VLOOKUP(A89,Totaal!$A$2:$H$1359,5,FALSE)</f>
        <v>0.69791666666666663</v>
      </c>
      <c r="F89" s="4" t="str">
        <f>VLOOKUP(A89,Totaal!$A$2:$H$1359,6,FALSE)</f>
        <v>Coldplay Sharks</v>
      </c>
      <c r="G89" s="4" t="str">
        <f>VLOOKUP(A89,Totaal!$A$2:$H$1359,7,FALSE)</f>
        <v>Icetigers Turnhout</v>
      </c>
      <c r="H89" s="4" t="str">
        <f>VLOOKUP(A89,Totaal!$A$2:$H$1359,8,FALSE)</f>
        <v>Mechelen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4">
        <v>1082</v>
      </c>
      <c r="B90" s="4" t="str">
        <f>VLOOKUP(A90,Totaal!$A$2:$H$1359,2,FALSE)</f>
        <v>W24</v>
      </c>
      <c r="C90" s="4" t="str">
        <f>VLOOKUP(A90,Totaal!$A$2:$H$1359,3,FALSE)</f>
        <v>U12</v>
      </c>
      <c r="D90" s="8">
        <f>VLOOKUP(A90,Totaal!$A$2:$H$1359,4,FALSE)</f>
        <v>43526</v>
      </c>
      <c r="E90" s="9">
        <f>VLOOKUP(A90,Totaal!$A$2:$H$1359,5,FALSE)</f>
        <v>0.40277777777777779</v>
      </c>
      <c r="F90" s="4" t="str">
        <f>VLOOKUP(A90,Totaal!$A$2:$H$1359,6,FALSE)</f>
        <v>HYC Herentals</v>
      </c>
      <c r="G90" s="4" t="str">
        <f>VLOOKUP(A90,Totaal!$A$2:$H$1359,7,FALSE)</f>
        <v>Turnhout Tigers</v>
      </c>
      <c r="H90" s="4" t="str">
        <f>VLOOKUP(A90,Totaal!$A$2:$H$1359,8,FALSE)</f>
        <v>Herentals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4">
        <v>432</v>
      </c>
      <c r="B91" s="4" t="str">
        <f>VLOOKUP(A91,Totaal!$A$2:$H$1359,2,FALSE)</f>
        <v>W24</v>
      </c>
      <c r="C91" s="4" t="str">
        <f>VLOOKUP(A91,Totaal!$A$2:$H$1359,3,FALSE)</f>
        <v>D1</v>
      </c>
      <c r="D91" s="8">
        <f>VLOOKUP(A91,Totaal!$A$2:$H$1359,4,FALSE)</f>
        <v>43526</v>
      </c>
      <c r="E91" s="9">
        <f>VLOOKUP(A91,Totaal!$A$2:$H$1359,5,FALSE)</f>
        <v>0.85416666666666663</v>
      </c>
      <c r="F91" s="4" t="str">
        <f>VLOOKUP(A91,Totaal!$A$2:$H$1359,6,FALSE)</f>
        <v>Antwerp Phantoms</v>
      </c>
      <c r="G91" s="4" t="str">
        <f>VLOOKUP(A91,Totaal!$A$2:$H$1359,7,FALSE)</f>
        <v>Turnhout Tigers</v>
      </c>
      <c r="H91" s="4" t="str">
        <f>VLOOKUP(A91,Totaal!$A$2:$H$1359,8,FALSE)</f>
        <v>Antwerpen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4">
        <v>834</v>
      </c>
      <c r="B92" s="4" t="str">
        <f>VLOOKUP(A92,Totaal!$A$2:$H$1359,2,FALSE)</f>
        <v>W24</v>
      </c>
      <c r="C92" s="4" t="str">
        <f>VLOOKUP(A92,Totaal!$A$2:$H$1359,3,FALSE)</f>
        <v>U16</v>
      </c>
      <c r="D92" s="8">
        <f>VLOOKUP(A92,Totaal!$A$2:$H$1359,4,FALSE)</f>
        <v>43527</v>
      </c>
      <c r="E92" s="9">
        <f>VLOOKUP(A92,Totaal!$A$2:$H$1359,5,FALSE)</f>
        <v>0.75</v>
      </c>
      <c r="F92" s="4" t="str">
        <f>VLOOKUP(A92,Totaal!$A$2:$H$1359,6,FALSE)</f>
        <v>Turnhout Tigers</v>
      </c>
      <c r="G92" s="4" t="str">
        <f>VLOOKUP(A92,Totaal!$A$2:$H$1359,7,FALSE)</f>
        <v>Coldplay Sharks A</v>
      </c>
      <c r="H92" s="4" t="str">
        <f>VLOOKUP(A92,Totaal!$A$2:$H$1359,8,FALSE)</f>
        <v>Turnhout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4">
        <v>769</v>
      </c>
      <c r="B93" s="4" t="str">
        <f>VLOOKUP(A93,Totaal!$A$2:$H$1359,2,FALSE)</f>
        <v>W24</v>
      </c>
      <c r="C93" s="4" t="str">
        <f>VLOOKUP(A93,Totaal!$A$2:$H$1359,3,FALSE)</f>
        <v>D2</v>
      </c>
      <c r="D93" s="8">
        <f>VLOOKUP(A93,Totaal!$A$2:$H$1359,4,FALSE)</f>
        <v>43527</v>
      </c>
      <c r="E93" s="9">
        <f>VLOOKUP(A93,Totaal!$A$2:$H$1359,5,FALSE)</f>
        <v>0.83333333333333337</v>
      </c>
      <c r="F93" s="4" t="str">
        <f>VLOOKUP(A93,Totaal!$A$2:$H$1359,6,FALSE)</f>
        <v>Icetigers Turnhout</v>
      </c>
      <c r="G93" s="4" t="str">
        <f>VLOOKUP(A93,Totaal!$A$2:$H$1359,7,FALSE)</f>
        <v>Limburg One</v>
      </c>
      <c r="H93" s="4" t="str">
        <f>VLOOKUP(A93,Totaal!$A$2:$H$1359,8,FALSE)</f>
        <v>Turnhout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4">
        <v>884</v>
      </c>
      <c r="B94" s="4" t="str">
        <f>VLOOKUP(A94,Totaal!$A$2:$H$1359,2,FALSE)</f>
        <v>W25</v>
      </c>
      <c r="C94" s="4" t="str">
        <f>VLOOKUP(A94,Totaal!$A$2:$H$1359,3,FALSE)</f>
        <v>U16</v>
      </c>
      <c r="D94" s="8">
        <f>VLOOKUP(A94,Totaal!$A$2:$H$1359,4,FALSE)</f>
        <v>43533</v>
      </c>
      <c r="E94" s="9">
        <f>VLOOKUP(A94,Totaal!$A$2:$H$1359,5,FALSE)</f>
        <v>0.73958333333333337</v>
      </c>
      <c r="F94" s="4" t="str">
        <f>VLOOKUP(A94,Totaal!$A$2:$H$1359,6,FALSE)</f>
        <v>Jackrabbits</v>
      </c>
      <c r="G94" s="4" t="str">
        <f>VLOOKUP(A94,Totaal!$A$2:$H$1359,7,FALSE)</f>
        <v>Turnhout Tigers</v>
      </c>
      <c r="H94" s="4" t="str">
        <f>VLOOKUP(A94,Totaal!$A$2:$H$1359,8,FALSE)</f>
        <v>Hasselt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4">
        <v>1028</v>
      </c>
      <c r="B95" s="4" t="str">
        <f>VLOOKUP(A95,Totaal!$A$2:$H$1359,2,FALSE)</f>
        <v>W25</v>
      </c>
      <c r="C95" s="4" t="str">
        <f>VLOOKUP(A95,Totaal!$A$2:$H$1359,3,FALSE)</f>
        <v>U12</v>
      </c>
      <c r="D95" s="8">
        <f>VLOOKUP(A95,Totaal!$A$2:$H$1359,4,FALSE)</f>
        <v>43533</v>
      </c>
      <c r="E95" s="9">
        <f>VLOOKUP(A95,Totaal!$A$2:$H$1359,5,FALSE)</f>
        <v>0.47916666666666669</v>
      </c>
      <c r="F95" s="4" t="str">
        <f>VLOOKUP(A95,Totaal!$A$2:$H$1359,6,FALSE)</f>
        <v>Chiefs Leuven A</v>
      </c>
      <c r="G95" s="4" t="str">
        <f>VLOOKUP(A95,Totaal!$A$2:$H$1359,7,FALSE)</f>
        <v>Turnhout Tigers</v>
      </c>
      <c r="H95" s="4" t="str">
        <f>VLOOKUP(A95,Totaal!$A$2:$H$1359,8,FALSE)</f>
        <v>Leuven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4">
        <v>907</v>
      </c>
      <c r="B96" s="4" t="str">
        <f>VLOOKUP(A96,Totaal!$A$2:$H$1359,2,FALSE)</f>
        <v>W25</v>
      </c>
      <c r="C96" s="4" t="str">
        <f>VLOOKUP(A96,Totaal!$A$2:$H$1359,3,FALSE)</f>
        <v>U14</v>
      </c>
      <c r="D96" s="8">
        <f>VLOOKUP(A96,Totaal!$A$2:$H$1359,4,FALSE)</f>
        <v>43534</v>
      </c>
      <c r="E96" s="9">
        <f>VLOOKUP(A96,Totaal!$A$2:$H$1359,5,FALSE)</f>
        <v>0.75</v>
      </c>
      <c r="F96" s="4" t="str">
        <f>VLOOKUP(A96,Totaal!$A$2:$H$1359,6,FALSE)</f>
        <v>Turnhout Tigers</v>
      </c>
      <c r="G96" s="4" t="str">
        <f>VLOOKUP(A96,Totaal!$A$2:$H$1359,7,FALSE)</f>
        <v>The Jets Gullegem</v>
      </c>
      <c r="H96" s="4" t="str">
        <f>VLOOKUP(A96,Totaal!$A$2:$H$1359,8,FALSE)</f>
        <v>Turnhout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4">
        <v>442</v>
      </c>
      <c r="B97" s="4" t="str">
        <f>VLOOKUP(A97,Totaal!$A$2:$H$1359,2,FALSE)</f>
        <v>W25</v>
      </c>
      <c r="C97" s="4" t="str">
        <f>VLOOKUP(A97,Totaal!$A$2:$H$1359,3,FALSE)</f>
        <v>D1</v>
      </c>
      <c r="D97" s="8">
        <f>VLOOKUP(A97,Totaal!$A$2:$H$1359,4,FALSE)</f>
        <v>43534</v>
      </c>
      <c r="E97" s="9">
        <f>VLOOKUP(A97,Totaal!$A$2:$H$1359,5,FALSE)</f>
        <v>0.73263888888888884</v>
      </c>
      <c r="F97" s="4" t="str">
        <f>VLOOKUP(A97,Totaal!$A$2:$H$1359,6,FALSE)</f>
        <v>Chiefs Leuven</v>
      </c>
      <c r="G97" s="4" t="str">
        <f>VLOOKUP(A97,Totaal!$A$2:$H$1359,7,FALSE)</f>
        <v>Turnhout Tigers</v>
      </c>
      <c r="H97" s="4" t="str">
        <f>VLOOKUP(A97,Totaal!$A$2:$H$1359,8,FALSE)</f>
        <v>Leuven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4">
        <v>401</v>
      </c>
      <c r="B98" s="4" t="str">
        <f>VLOOKUP(A98,Totaal!$A$2:$H$1359,2,FALSE)</f>
        <v>W26</v>
      </c>
      <c r="C98" s="4" t="str">
        <f>VLOOKUP(A98,Totaal!$A$2:$H$1359,3,FALSE)</f>
        <v>D1</v>
      </c>
      <c r="D98" s="8">
        <f>VLOOKUP(A98,Totaal!$A$2:$H$1359,4,FALSE)</f>
        <v>43540</v>
      </c>
      <c r="E98" s="9">
        <f>VLOOKUP(A98,Totaal!$A$2:$H$1359,5,FALSE)</f>
        <v>0.85416666666666663</v>
      </c>
      <c r="F98" s="4" t="str">
        <f>VLOOKUP(A98,Totaal!$A$2:$H$1359,6,FALSE)</f>
        <v>Turnhout Tigers</v>
      </c>
      <c r="G98" s="4" t="str">
        <f>VLOOKUP(A98,Totaal!$A$2:$H$1359,7,FALSE)</f>
        <v>Beaufort Knights</v>
      </c>
      <c r="H98" s="4" t="str">
        <f>VLOOKUP(A98,Totaal!$A$2:$H$1359,8,FALSE)</f>
        <v>Turnhout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4">
        <v>857</v>
      </c>
      <c r="B99" s="4" t="str">
        <f>VLOOKUP(A99,Totaal!$A$2:$H$1359,2,FALSE)</f>
        <v>W26</v>
      </c>
      <c r="C99" s="4" t="str">
        <f>VLOOKUP(A99,Totaal!$A$2:$H$1359,3,FALSE)</f>
        <v>U16</v>
      </c>
      <c r="D99" s="8">
        <f>VLOOKUP(A99,Totaal!$A$2:$H$1359,4,FALSE)</f>
        <v>43540</v>
      </c>
      <c r="E99" s="9">
        <f>VLOOKUP(A99,Totaal!$A$2:$H$1359,5,FALSE)</f>
        <v>0.75</v>
      </c>
      <c r="F99" s="4" t="str">
        <f>VLOOKUP(A99,Totaal!$A$2:$H$1359,6,FALSE)</f>
        <v>Turnhout Tigers</v>
      </c>
      <c r="G99" s="4" t="str">
        <f>VLOOKUP(A99,Totaal!$A$2:$H$1359,7,FALSE)</f>
        <v>Chiefs Leuven</v>
      </c>
      <c r="H99" s="4" t="str">
        <f>VLOOKUP(A99,Totaal!$A$2:$H$1359,8,FALSE)</f>
        <v>Turnhout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4">
        <v>759</v>
      </c>
      <c r="B100" s="4" t="str">
        <f>VLOOKUP(A100,Totaal!$A$2:$H$1359,2,FALSE)</f>
        <v>W26</v>
      </c>
      <c r="C100" s="4" t="str">
        <f>VLOOKUP(A100,Totaal!$A$2:$H$1359,3,FALSE)</f>
        <v>D2</v>
      </c>
      <c r="D100" s="8">
        <f>VLOOKUP(A100,Totaal!$A$2:$H$1359,4,FALSE)</f>
        <v>43541</v>
      </c>
      <c r="E100" s="9">
        <f>VLOOKUP(A100,Totaal!$A$2:$H$1359,5,FALSE)</f>
        <v>0.83333333333333337</v>
      </c>
      <c r="F100" s="4" t="str">
        <f>VLOOKUP(A100,Totaal!$A$2:$H$1359,6,FALSE)</f>
        <v>Icetigers Turnhout</v>
      </c>
      <c r="G100" s="4" t="str">
        <f>VLOOKUP(A100,Totaal!$A$2:$H$1359,7,FALSE)</f>
        <v>Antwerp Phantoms</v>
      </c>
      <c r="H100" s="4" t="str">
        <f>VLOOKUP(A100,Totaal!$A$2:$H$1359,8,FALSE)</f>
        <v>Turnhout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4">
        <v>971</v>
      </c>
      <c r="B101" s="4" t="str">
        <f>VLOOKUP(A101,Totaal!$A$2:$H$1359,2,FALSE)</f>
        <v>W27</v>
      </c>
      <c r="C101" s="4" t="str">
        <f>VLOOKUP(A101,Totaal!$A$2:$H$1359,3,FALSE)</f>
        <v>U14</v>
      </c>
      <c r="D101" s="8">
        <f>VLOOKUP(A101,Totaal!$A$2:$H$1359,4,FALSE)</f>
        <v>43547</v>
      </c>
      <c r="E101" s="9">
        <f>VLOOKUP(A101,Totaal!$A$2:$H$1359,5,FALSE)</f>
        <v>0.8125</v>
      </c>
      <c r="F101" s="4" t="str">
        <f>VLOOKUP(A101,Totaal!$A$2:$H$1359,6,FALSE)</f>
        <v>Charleroi Red Roosters</v>
      </c>
      <c r="G101" s="4" t="str">
        <f>VLOOKUP(A101,Totaal!$A$2:$H$1359,7,FALSE)</f>
        <v>Turnhout Tigers</v>
      </c>
      <c r="H101" s="4" t="str">
        <f>VLOOKUP(A101,Totaal!$A$2:$H$1359,8,FALSE)</f>
        <v>Charleroi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4">
        <v>738</v>
      </c>
      <c r="B102" s="4" t="str">
        <f>VLOOKUP(A102,Totaal!$A$2:$H$1359,2,FALSE)</f>
        <v>W27</v>
      </c>
      <c r="C102" s="4" t="str">
        <f>VLOOKUP(A102,Totaal!$A$2:$H$1359,3,FALSE)</f>
        <v>D2</v>
      </c>
      <c r="D102" s="8">
        <f>VLOOKUP(A102,Totaal!$A$2:$H$1359,4,FALSE)</f>
        <v>43547</v>
      </c>
      <c r="E102" s="9">
        <f>VLOOKUP(A102,Totaal!$A$2:$H$1359,5,FALSE)</f>
        <v>0.875</v>
      </c>
      <c r="F102" s="4" t="str">
        <f>VLOOKUP(A102,Totaal!$A$2:$H$1359,6,FALSE)</f>
        <v>HYC Old Stars</v>
      </c>
      <c r="G102" s="4" t="str">
        <f>VLOOKUP(A102,Totaal!$A$2:$H$1359,7,FALSE)</f>
        <v>Icetigers Turnhout</v>
      </c>
      <c r="H102" s="4" t="str">
        <f>VLOOKUP(A102,Totaal!$A$2:$H$1359,8,FALSE)</f>
        <v>Herentals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4">
        <v>660</v>
      </c>
      <c r="B103" s="4" t="str">
        <f>VLOOKUP(A103,Totaal!$A$2:$H$1359,2,FALSE)</f>
        <v>W28</v>
      </c>
      <c r="C103" s="4" t="str">
        <f>VLOOKUP(A103,Totaal!$A$2:$H$1359,3,FALSE)</f>
        <v>D2</v>
      </c>
      <c r="D103" s="8">
        <f>VLOOKUP(A103,Totaal!$A$2:$H$1359,4,FALSE)</f>
        <v>43553</v>
      </c>
      <c r="E103" s="9">
        <f>VLOOKUP(A103,Totaal!$A$2:$H$1359,5,FALSE)</f>
        <v>0.875</v>
      </c>
      <c r="F103" s="4" t="str">
        <f>VLOOKUP(A103,Totaal!$A$2:$H$1359,6,FALSE)</f>
        <v>Flashguns Heist A</v>
      </c>
      <c r="G103" s="4" t="str">
        <f>VLOOKUP(A103,Totaal!$A$2:$H$1359,7,FALSE)</f>
        <v>Icetigers Turnhout</v>
      </c>
      <c r="H103" s="4" t="str">
        <f>VLOOKUP(A103,Totaal!$A$2:$H$1359,8,FALSE)</f>
        <v>Heist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4">
        <v>940</v>
      </c>
      <c r="B104" s="4" t="str">
        <f>VLOOKUP(A104,Totaal!$A$2:$H$1359,2,FALSE)</f>
        <v>W28</v>
      </c>
      <c r="C104" s="4" t="str">
        <f>VLOOKUP(A104,Totaal!$A$2:$H$1359,3,FALSE)</f>
        <v>U14</v>
      </c>
      <c r="D104" s="8">
        <f>VLOOKUP(A104,Totaal!$A$2:$H$1359,4,FALSE)</f>
        <v>43554</v>
      </c>
      <c r="E104" s="9">
        <f>VLOOKUP(A104,Totaal!$A$2:$H$1359,5,FALSE)</f>
        <v>0.73263888888888884</v>
      </c>
      <c r="F104" s="4" t="str">
        <f>VLOOKUP(A104,Totaal!$A$2:$H$1359,6,FALSE)</f>
        <v>Chiefs Leuven B</v>
      </c>
      <c r="G104" s="4" t="str">
        <f>VLOOKUP(A104,Totaal!$A$2:$H$1359,7,FALSE)</f>
        <v>Turnhout Tigers</v>
      </c>
      <c r="H104" s="4" t="str">
        <f>VLOOKUP(A104,Totaal!$A$2:$H$1359,8,FALSE)</f>
        <v>Leuven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4">
        <v>462</v>
      </c>
      <c r="B105" s="4" t="str">
        <f>VLOOKUP(A105,Totaal!$A$2:$H$1359,2,FALSE)</f>
        <v>W28</v>
      </c>
      <c r="C105" s="4" t="str">
        <f>VLOOKUP(A105,Totaal!$A$2:$H$1359,3,FALSE)</f>
        <v>D1</v>
      </c>
      <c r="D105" s="8">
        <f>VLOOKUP(A105,Totaal!$A$2:$H$1359,4,FALSE)</f>
        <v>43555</v>
      </c>
      <c r="E105" s="9">
        <f>VLOOKUP(A105,Totaal!$A$2:$H$1359,5,FALSE)</f>
        <v>0.8125</v>
      </c>
      <c r="F105" s="4" t="str">
        <f>VLOOKUP(A105,Totaal!$A$2:$H$1359,6,FALSE)</f>
        <v>Charleroi Red Roosters</v>
      </c>
      <c r="G105" s="4" t="str">
        <f>VLOOKUP(A105,Totaal!$A$2:$H$1359,7,FALSE)</f>
        <v>Turnhout Tigers</v>
      </c>
      <c r="H105" s="4" t="str">
        <f>VLOOKUP(A105,Totaal!$A$2:$H$1359,8,FALSE)</f>
        <v>Charleroi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4">
        <v>947</v>
      </c>
      <c r="B106" s="4" t="str">
        <f>VLOOKUP(A106,Totaal!$A$2:$H$1359,2,FALSE)</f>
        <v>W29</v>
      </c>
      <c r="C106" s="4" t="str">
        <f>VLOOKUP(A106,Totaal!$A$2:$H$1359,3,FALSE)</f>
        <v>U14</v>
      </c>
      <c r="D106" s="8">
        <f>VLOOKUP(A106,Totaal!$A$2:$H$1359,4,FALSE)</f>
        <v>43561</v>
      </c>
      <c r="E106" s="9">
        <f>VLOOKUP(A106,Totaal!$A$2:$H$1359,5,FALSE)</f>
        <v>0.68055555555555558</v>
      </c>
      <c r="F106" s="4" t="str">
        <f>VLOOKUP(A106,Totaal!$A$2:$H$1359,6,FALSE)</f>
        <v>Limburg One</v>
      </c>
      <c r="G106" s="4" t="str">
        <f>VLOOKUP(A106,Totaal!$A$2:$H$1359,7,FALSE)</f>
        <v>Turnhout Tigers</v>
      </c>
      <c r="H106" s="4" t="str">
        <f>VLOOKUP(A106,Totaal!$A$2:$H$1359,8,FALSE)</f>
        <v>Liedekerke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4">
        <v>682</v>
      </c>
      <c r="B107" s="4" t="str">
        <f>VLOOKUP(A107,Totaal!$A$2:$H$1359,2,FALSE)</f>
        <v>W29</v>
      </c>
      <c r="C107" s="4" t="str">
        <f>VLOOKUP(A107,Totaal!$A$2:$H$1359,3,FALSE)</f>
        <v>D2</v>
      </c>
      <c r="D107" s="8">
        <f>VLOOKUP(A107,Totaal!$A$2:$H$1359,4,FALSE)</f>
        <v>43562</v>
      </c>
      <c r="E107" s="9">
        <f>VLOOKUP(A107,Totaal!$A$2:$H$1359,5,FALSE)</f>
        <v>0.85416666666666663</v>
      </c>
      <c r="F107" s="4" t="str">
        <f>VLOOKUP(A107,Totaal!$A$2:$H$1359,6,FALSE)</f>
        <v>Antwerp Phantoms</v>
      </c>
      <c r="G107" s="4" t="str">
        <f>VLOOKUP(A107,Totaal!$A$2:$H$1359,7,FALSE)</f>
        <v>Icetigers Turnhout</v>
      </c>
      <c r="H107" s="4" t="str">
        <f>VLOOKUP(A107,Totaal!$A$2:$H$1359,8,FALSE)</f>
        <v>Antwerpen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autoFilter ref="A1:H107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92"/>
  <sheetViews>
    <sheetView workbookViewId="0"/>
  </sheetViews>
  <sheetFormatPr baseColWidth="10" defaultColWidth="14.5" defaultRowHeight="15.75" customHeight="1" x14ac:dyDescent="0.15"/>
  <cols>
    <col min="1" max="1" width="27.33203125" customWidth="1"/>
  </cols>
  <sheetData>
    <row r="1" spans="1:2" x14ac:dyDescent="0.2">
      <c r="A1" s="25">
        <v>43364</v>
      </c>
      <c r="B1" s="26" t="s">
        <v>88</v>
      </c>
    </row>
    <row r="2" spans="1:2" x14ac:dyDescent="0.2">
      <c r="A2" s="25">
        <v>43365</v>
      </c>
      <c r="B2" s="26" t="s">
        <v>88</v>
      </c>
    </row>
    <row r="3" spans="1:2" x14ac:dyDescent="0.2">
      <c r="A3" s="25">
        <v>43366</v>
      </c>
      <c r="B3" s="26" t="s">
        <v>88</v>
      </c>
    </row>
    <row r="4" spans="1:2" x14ac:dyDescent="0.2">
      <c r="A4" s="25">
        <v>43371</v>
      </c>
      <c r="B4" s="26" t="s">
        <v>89</v>
      </c>
    </row>
    <row r="5" spans="1:2" x14ac:dyDescent="0.2">
      <c r="A5" s="25">
        <v>43372</v>
      </c>
      <c r="B5" s="26" t="s">
        <v>89</v>
      </c>
    </row>
    <row r="6" spans="1:2" x14ac:dyDescent="0.2">
      <c r="A6" s="25">
        <v>43373</v>
      </c>
      <c r="B6" s="26" t="s">
        <v>89</v>
      </c>
    </row>
    <row r="7" spans="1:2" x14ac:dyDescent="0.2">
      <c r="A7" s="25">
        <v>43378</v>
      </c>
      <c r="B7" s="26" t="s">
        <v>90</v>
      </c>
    </row>
    <row r="8" spans="1:2" x14ac:dyDescent="0.2">
      <c r="A8" s="25">
        <v>43379</v>
      </c>
      <c r="B8" s="26" t="s">
        <v>90</v>
      </c>
    </row>
    <row r="9" spans="1:2" x14ac:dyDescent="0.2">
      <c r="A9" s="25">
        <v>43380</v>
      </c>
      <c r="B9" s="26" t="s">
        <v>90</v>
      </c>
    </row>
    <row r="10" spans="1:2" x14ac:dyDescent="0.2">
      <c r="A10" s="25">
        <v>43385</v>
      </c>
      <c r="B10" s="26" t="s">
        <v>91</v>
      </c>
    </row>
    <row r="11" spans="1:2" x14ac:dyDescent="0.2">
      <c r="A11" s="25">
        <v>43386</v>
      </c>
      <c r="B11" s="26" t="s">
        <v>91</v>
      </c>
    </row>
    <row r="12" spans="1:2" x14ac:dyDescent="0.2">
      <c r="A12" s="25">
        <v>43387</v>
      </c>
      <c r="B12" s="26" t="s">
        <v>91</v>
      </c>
    </row>
    <row r="13" spans="1:2" x14ac:dyDescent="0.2">
      <c r="A13" s="25">
        <v>43392</v>
      </c>
      <c r="B13" s="26" t="s">
        <v>92</v>
      </c>
    </row>
    <row r="14" spans="1:2" x14ac:dyDescent="0.2">
      <c r="A14" s="25">
        <v>43393</v>
      </c>
      <c r="B14" s="26" t="s">
        <v>92</v>
      </c>
    </row>
    <row r="15" spans="1:2" x14ac:dyDescent="0.2">
      <c r="A15" s="25">
        <v>43394</v>
      </c>
      <c r="B15" s="26" t="s">
        <v>92</v>
      </c>
    </row>
    <row r="16" spans="1:2" x14ac:dyDescent="0.2">
      <c r="A16" s="25">
        <v>43399</v>
      </c>
      <c r="B16" s="26" t="s">
        <v>93</v>
      </c>
    </row>
    <row r="17" spans="1:2" x14ac:dyDescent="0.2">
      <c r="A17" s="25">
        <v>43400</v>
      </c>
      <c r="B17" s="26" t="s">
        <v>93</v>
      </c>
    </row>
    <row r="18" spans="1:2" x14ac:dyDescent="0.2">
      <c r="A18" s="25">
        <v>43401</v>
      </c>
      <c r="B18" s="26" t="s">
        <v>93</v>
      </c>
    </row>
    <row r="19" spans="1:2" x14ac:dyDescent="0.2">
      <c r="A19" s="25">
        <v>43406</v>
      </c>
      <c r="B19" s="26" t="s">
        <v>94</v>
      </c>
    </row>
    <row r="20" spans="1:2" x14ac:dyDescent="0.2">
      <c r="A20" s="25">
        <v>43407</v>
      </c>
      <c r="B20" s="26" t="s">
        <v>94</v>
      </c>
    </row>
    <row r="21" spans="1:2" x14ac:dyDescent="0.2">
      <c r="A21" s="25">
        <v>43408</v>
      </c>
      <c r="B21" s="26" t="s">
        <v>94</v>
      </c>
    </row>
    <row r="22" spans="1:2" x14ac:dyDescent="0.2">
      <c r="A22" s="25">
        <v>43413</v>
      </c>
      <c r="B22" s="26" t="s">
        <v>95</v>
      </c>
    </row>
    <row r="23" spans="1:2" x14ac:dyDescent="0.2">
      <c r="A23" s="25">
        <v>43414</v>
      </c>
      <c r="B23" s="26" t="s">
        <v>95</v>
      </c>
    </row>
    <row r="24" spans="1:2" x14ac:dyDescent="0.2">
      <c r="A24" s="25">
        <v>43415</v>
      </c>
      <c r="B24" s="26" t="s">
        <v>95</v>
      </c>
    </row>
    <row r="25" spans="1:2" x14ac:dyDescent="0.2">
      <c r="A25" s="25">
        <v>43420</v>
      </c>
      <c r="B25" s="26" t="s">
        <v>96</v>
      </c>
    </row>
    <row r="26" spans="1:2" x14ac:dyDescent="0.2">
      <c r="A26" s="25">
        <v>43421</v>
      </c>
      <c r="B26" s="26" t="s">
        <v>96</v>
      </c>
    </row>
    <row r="27" spans="1:2" x14ac:dyDescent="0.2">
      <c r="A27" s="25">
        <v>43422</v>
      </c>
      <c r="B27" s="26" t="s">
        <v>96</v>
      </c>
    </row>
    <row r="28" spans="1:2" x14ac:dyDescent="0.2">
      <c r="A28" s="25">
        <v>43427</v>
      </c>
      <c r="B28" s="26" t="s">
        <v>97</v>
      </c>
    </row>
    <row r="29" spans="1:2" x14ac:dyDescent="0.2">
      <c r="A29" s="25">
        <v>43428</v>
      </c>
      <c r="B29" s="26" t="s">
        <v>97</v>
      </c>
    </row>
    <row r="30" spans="1:2" x14ac:dyDescent="0.2">
      <c r="A30" s="25">
        <v>43429</v>
      </c>
      <c r="B30" s="26" t="s">
        <v>97</v>
      </c>
    </row>
    <row r="31" spans="1:2" x14ac:dyDescent="0.2">
      <c r="A31" s="25">
        <v>43434</v>
      </c>
      <c r="B31" s="26" t="s">
        <v>98</v>
      </c>
    </row>
    <row r="32" spans="1:2" x14ac:dyDescent="0.2">
      <c r="A32" s="25">
        <v>43435</v>
      </c>
      <c r="B32" s="26" t="s">
        <v>98</v>
      </c>
    </row>
    <row r="33" spans="1:2" x14ac:dyDescent="0.2">
      <c r="A33" s="25">
        <v>43436</v>
      </c>
      <c r="B33" s="26" t="s">
        <v>98</v>
      </c>
    </row>
    <row r="34" spans="1:2" x14ac:dyDescent="0.2">
      <c r="A34" s="25">
        <v>43441</v>
      </c>
      <c r="B34" s="26" t="s">
        <v>99</v>
      </c>
    </row>
    <row r="35" spans="1:2" x14ac:dyDescent="0.2">
      <c r="A35" s="25">
        <v>43442</v>
      </c>
      <c r="B35" s="26" t="s">
        <v>99</v>
      </c>
    </row>
    <row r="36" spans="1:2" x14ac:dyDescent="0.2">
      <c r="A36" s="25">
        <v>43443</v>
      </c>
      <c r="B36" s="26" t="s">
        <v>99</v>
      </c>
    </row>
    <row r="37" spans="1:2" x14ac:dyDescent="0.2">
      <c r="A37" s="25">
        <v>43448</v>
      </c>
      <c r="B37" s="26" t="s">
        <v>100</v>
      </c>
    </row>
    <row r="38" spans="1:2" x14ac:dyDescent="0.2">
      <c r="A38" s="25">
        <v>43449</v>
      </c>
      <c r="B38" s="26" t="s">
        <v>100</v>
      </c>
    </row>
    <row r="39" spans="1:2" x14ac:dyDescent="0.2">
      <c r="A39" s="25">
        <v>43450</v>
      </c>
      <c r="B39" s="26" t="s">
        <v>100</v>
      </c>
    </row>
    <row r="40" spans="1:2" x14ac:dyDescent="0.2">
      <c r="A40" s="25">
        <v>43455</v>
      </c>
      <c r="B40" s="26" t="s">
        <v>101</v>
      </c>
    </row>
    <row r="41" spans="1:2" x14ac:dyDescent="0.2">
      <c r="A41" s="25">
        <v>43456</v>
      </c>
      <c r="B41" s="26" t="s">
        <v>101</v>
      </c>
    </row>
    <row r="42" spans="1:2" x14ac:dyDescent="0.2">
      <c r="A42" s="25">
        <v>43457</v>
      </c>
      <c r="B42" s="26" t="s">
        <v>101</v>
      </c>
    </row>
    <row r="43" spans="1:2" x14ac:dyDescent="0.2">
      <c r="A43" s="25">
        <v>43462</v>
      </c>
      <c r="B43" s="26" t="s">
        <v>102</v>
      </c>
    </row>
    <row r="44" spans="1:2" x14ac:dyDescent="0.2">
      <c r="A44" s="25">
        <v>43463</v>
      </c>
      <c r="B44" s="26" t="s">
        <v>102</v>
      </c>
    </row>
    <row r="45" spans="1:2" x14ac:dyDescent="0.2">
      <c r="A45" s="25">
        <v>43464</v>
      </c>
      <c r="B45" s="26" t="s">
        <v>102</v>
      </c>
    </row>
    <row r="46" spans="1:2" x14ac:dyDescent="0.2">
      <c r="A46" s="25">
        <v>43469</v>
      </c>
      <c r="B46" s="26" t="s">
        <v>103</v>
      </c>
    </row>
    <row r="47" spans="1:2" x14ac:dyDescent="0.2">
      <c r="A47" s="25">
        <v>43470</v>
      </c>
      <c r="B47" s="26" t="s">
        <v>103</v>
      </c>
    </row>
    <row r="48" spans="1:2" x14ac:dyDescent="0.2">
      <c r="A48" s="25">
        <v>43471</v>
      </c>
      <c r="B48" s="26" t="s">
        <v>103</v>
      </c>
    </row>
    <row r="49" spans="1:2" x14ac:dyDescent="0.2">
      <c r="A49" s="25">
        <v>43476</v>
      </c>
      <c r="B49" s="26" t="s">
        <v>104</v>
      </c>
    </row>
    <row r="50" spans="1:2" x14ac:dyDescent="0.2">
      <c r="A50" s="25">
        <v>43477</v>
      </c>
      <c r="B50" s="26" t="s">
        <v>104</v>
      </c>
    </row>
    <row r="51" spans="1:2" x14ac:dyDescent="0.2">
      <c r="A51" s="25">
        <v>43478</v>
      </c>
      <c r="B51" s="26" t="s">
        <v>104</v>
      </c>
    </row>
    <row r="52" spans="1:2" x14ac:dyDescent="0.2">
      <c r="A52" s="25">
        <v>43483</v>
      </c>
      <c r="B52" s="26" t="s">
        <v>105</v>
      </c>
    </row>
    <row r="53" spans="1:2" x14ac:dyDescent="0.2">
      <c r="A53" s="25">
        <v>43484</v>
      </c>
      <c r="B53" s="26" t="s">
        <v>105</v>
      </c>
    </row>
    <row r="54" spans="1:2" x14ac:dyDescent="0.2">
      <c r="A54" s="25">
        <v>43485</v>
      </c>
      <c r="B54" s="26" t="s">
        <v>105</v>
      </c>
    </row>
    <row r="55" spans="1:2" x14ac:dyDescent="0.2">
      <c r="A55" s="25">
        <v>43490</v>
      </c>
      <c r="B55" s="26" t="s">
        <v>106</v>
      </c>
    </row>
    <row r="56" spans="1:2" x14ac:dyDescent="0.2">
      <c r="A56" s="25">
        <v>43491</v>
      </c>
      <c r="B56" s="26" t="s">
        <v>106</v>
      </c>
    </row>
    <row r="57" spans="1:2" x14ac:dyDescent="0.2">
      <c r="A57" s="25">
        <v>43492</v>
      </c>
      <c r="B57" s="26" t="s">
        <v>106</v>
      </c>
    </row>
    <row r="58" spans="1:2" x14ac:dyDescent="0.2">
      <c r="A58" s="25">
        <v>43493</v>
      </c>
      <c r="B58" s="26" t="s">
        <v>106</v>
      </c>
    </row>
    <row r="59" spans="1:2" x14ac:dyDescent="0.2">
      <c r="A59" s="25">
        <v>43497</v>
      </c>
      <c r="B59" s="26" t="s">
        <v>107</v>
      </c>
    </row>
    <row r="60" spans="1:2" x14ac:dyDescent="0.2">
      <c r="A60" s="25">
        <v>43498</v>
      </c>
      <c r="B60" s="26" t="s">
        <v>107</v>
      </c>
    </row>
    <row r="61" spans="1:2" x14ac:dyDescent="0.2">
      <c r="A61" s="25">
        <v>43499</v>
      </c>
      <c r="B61" s="26" t="s">
        <v>107</v>
      </c>
    </row>
    <row r="62" spans="1:2" x14ac:dyDescent="0.2">
      <c r="A62" s="25">
        <v>43504</v>
      </c>
      <c r="B62" s="26" t="s">
        <v>108</v>
      </c>
    </row>
    <row r="63" spans="1:2" x14ac:dyDescent="0.2">
      <c r="A63" s="25">
        <v>43505</v>
      </c>
      <c r="B63" s="26" t="s">
        <v>108</v>
      </c>
    </row>
    <row r="64" spans="1:2" x14ac:dyDescent="0.2">
      <c r="A64" s="25">
        <v>43506</v>
      </c>
      <c r="B64" s="26" t="s">
        <v>108</v>
      </c>
    </row>
    <row r="65" spans="1:2" x14ac:dyDescent="0.2">
      <c r="A65" s="25">
        <v>43511</v>
      </c>
      <c r="B65" s="26" t="s">
        <v>109</v>
      </c>
    </row>
    <row r="66" spans="1:2" x14ac:dyDescent="0.2">
      <c r="A66" s="25">
        <v>43512</v>
      </c>
      <c r="B66" s="26" t="s">
        <v>109</v>
      </c>
    </row>
    <row r="67" spans="1:2" x14ac:dyDescent="0.2">
      <c r="A67" s="25">
        <v>43513</v>
      </c>
      <c r="B67" s="26" t="s">
        <v>109</v>
      </c>
    </row>
    <row r="68" spans="1:2" x14ac:dyDescent="0.2">
      <c r="A68" s="25">
        <v>43518</v>
      </c>
      <c r="B68" s="26" t="s">
        <v>110</v>
      </c>
    </row>
    <row r="69" spans="1:2" x14ac:dyDescent="0.2">
      <c r="A69" s="25">
        <v>43519</v>
      </c>
      <c r="B69" s="26" t="s">
        <v>110</v>
      </c>
    </row>
    <row r="70" spans="1:2" x14ac:dyDescent="0.2">
      <c r="A70" s="25">
        <v>43520</v>
      </c>
      <c r="B70" s="26" t="s">
        <v>110</v>
      </c>
    </row>
    <row r="71" spans="1:2" x14ac:dyDescent="0.2">
      <c r="A71" s="25">
        <v>43521</v>
      </c>
      <c r="B71" s="26" t="s">
        <v>110</v>
      </c>
    </row>
    <row r="72" spans="1:2" x14ac:dyDescent="0.2">
      <c r="A72" s="25">
        <v>43525</v>
      </c>
      <c r="B72" s="26" t="s">
        <v>111</v>
      </c>
    </row>
    <row r="73" spans="1:2" x14ac:dyDescent="0.2">
      <c r="A73" s="25">
        <v>43526</v>
      </c>
      <c r="B73" s="26" t="s">
        <v>111</v>
      </c>
    </row>
    <row r="74" spans="1:2" x14ac:dyDescent="0.2">
      <c r="A74" s="25">
        <v>43527</v>
      </c>
      <c r="B74" s="26" t="s">
        <v>111</v>
      </c>
    </row>
    <row r="75" spans="1:2" x14ac:dyDescent="0.2">
      <c r="A75" s="25">
        <v>43532</v>
      </c>
      <c r="B75" s="26" t="s">
        <v>112</v>
      </c>
    </row>
    <row r="76" spans="1:2" x14ac:dyDescent="0.2">
      <c r="A76" s="25">
        <v>43533</v>
      </c>
      <c r="B76" s="26" t="s">
        <v>112</v>
      </c>
    </row>
    <row r="77" spans="1:2" x14ac:dyDescent="0.2">
      <c r="A77" s="25">
        <v>43534</v>
      </c>
      <c r="B77" s="26" t="s">
        <v>112</v>
      </c>
    </row>
    <row r="78" spans="1:2" x14ac:dyDescent="0.2">
      <c r="A78" s="25">
        <v>43539</v>
      </c>
      <c r="B78" s="26" t="s">
        <v>113</v>
      </c>
    </row>
    <row r="79" spans="1:2" x14ac:dyDescent="0.2">
      <c r="A79" s="25">
        <v>43540</v>
      </c>
      <c r="B79" s="26" t="s">
        <v>113</v>
      </c>
    </row>
    <row r="80" spans="1:2" x14ac:dyDescent="0.2">
      <c r="A80" s="25">
        <v>43541</v>
      </c>
      <c r="B80" s="26" t="s">
        <v>113</v>
      </c>
    </row>
    <row r="81" spans="1:2" x14ac:dyDescent="0.2">
      <c r="A81" s="25">
        <v>43546</v>
      </c>
      <c r="B81" s="26" t="s">
        <v>114</v>
      </c>
    </row>
    <row r="82" spans="1:2" x14ac:dyDescent="0.2">
      <c r="A82" s="25">
        <v>43547</v>
      </c>
      <c r="B82" s="26" t="s">
        <v>114</v>
      </c>
    </row>
    <row r="83" spans="1:2" x14ac:dyDescent="0.2">
      <c r="A83" s="25">
        <v>43548</v>
      </c>
      <c r="B83" s="26" t="s">
        <v>114</v>
      </c>
    </row>
    <row r="84" spans="1:2" x14ac:dyDescent="0.2">
      <c r="A84" s="25">
        <v>43553</v>
      </c>
      <c r="B84" s="26" t="s">
        <v>115</v>
      </c>
    </row>
    <row r="85" spans="1:2" x14ac:dyDescent="0.2">
      <c r="A85" s="25">
        <v>43554</v>
      </c>
      <c r="B85" s="26" t="s">
        <v>115</v>
      </c>
    </row>
    <row r="86" spans="1:2" x14ac:dyDescent="0.2">
      <c r="A86" s="25">
        <v>43555</v>
      </c>
      <c r="B86" s="26" t="s">
        <v>115</v>
      </c>
    </row>
    <row r="87" spans="1:2" x14ac:dyDescent="0.2">
      <c r="A87" s="25">
        <v>43560</v>
      </c>
      <c r="B87" s="26" t="s">
        <v>116</v>
      </c>
    </row>
    <row r="88" spans="1:2" x14ac:dyDescent="0.2">
      <c r="A88" s="25">
        <v>43561</v>
      </c>
      <c r="B88" s="26" t="s">
        <v>116</v>
      </c>
    </row>
    <row r="89" spans="1:2" x14ac:dyDescent="0.2">
      <c r="A89" s="25">
        <v>43562</v>
      </c>
      <c r="B89" s="26" t="s">
        <v>116</v>
      </c>
    </row>
    <row r="90" spans="1:2" x14ac:dyDescent="0.2">
      <c r="A90" s="25">
        <v>43567</v>
      </c>
      <c r="B90" s="26" t="s">
        <v>117</v>
      </c>
    </row>
    <row r="91" spans="1:2" x14ac:dyDescent="0.2">
      <c r="A91" s="25">
        <v>43568</v>
      </c>
      <c r="B91" s="26" t="s">
        <v>117</v>
      </c>
    </row>
    <row r="92" spans="1:2" x14ac:dyDescent="0.2">
      <c r="A92" s="25">
        <v>43569</v>
      </c>
      <c r="B92" s="26" t="s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Totaal</vt:lpstr>
      <vt:lpstr>Changed</vt:lpstr>
      <vt:lpstr>Antwerpen</vt:lpstr>
      <vt:lpstr>Beaufort</vt:lpstr>
      <vt:lpstr>Chacals</vt:lpstr>
      <vt:lpstr>Charleroi</vt:lpstr>
      <vt:lpstr>Gullegem</vt:lpstr>
      <vt:lpstr>Hasselt</vt:lpstr>
      <vt:lpstr>Heist</vt:lpstr>
      <vt:lpstr>Herentals</vt:lpstr>
      <vt:lpstr>Liedekerke</vt:lpstr>
      <vt:lpstr>Leuven</vt:lpstr>
      <vt:lpstr>Luik</vt:lpstr>
      <vt:lpstr>Mechelen</vt:lpstr>
      <vt:lpstr>Turnhout</vt:lpstr>
      <vt:lpstr>Weeknummering</vt:lpstr>
      <vt:lpstr>Bereik1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2018-08-24T19:53:43Z</dcterms:modified>
</cp:coreProperties>
</file>