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5"/>
  </bookViews>
  <sheets>
    <sheet name="cr" sheetId="1" r:id="rId1"/>
    <sheet name="T" sheetId="2" r:id="rId2"/>
    <sheet name="S" sheetId="3" r:id="rId3"/>
    <sheet name="V" sheetId="4" r:id="rId4"/>
    <sheet name="TDB" sheetId="5" r:id="rId5"/>
    <sheet name="CH" sheetId="6" r:id="rId6"/>
  </sheets>
  <calcPr calcId="144525"/>
</workbook>
</file>

<file path=xl/calcChain.xml><?xml version="1.0" encoding="utf-8"?>
<calcChain xmlns="http://schemas.openxmlformats.org/spreadsheetml/2006/main">
  <c r="C21" i="5" l="1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GU21" i="5"/>
  <c r="GV21" i="5"/>
  <c r="GW21" i="5"/>
  <c r="GX21" i="5"/>
  <c r="GY21" i="5"/>
  <c r="GZ21" i="5"/>
  <c r="HA21" i="5"/>
  <c r="HB21" i="5"/>
  <c r="HC21" i="5"/>
  <c r="HD21" i="5"/>
  <c r="HE21" i="5"/>
  <c r="HF21" i="5"/>
  <c r="HG21" i="5"/>
  <c r="HH21" i="5"/>
  <c r="HI21" i="5"/>
  <c r="HJ21" i="5"/>
  <c r="HK21" i="5"/>
  <c r="HL21" i="5"/>
  <c r="HM21" i="5"/>
  <c r="HN21" i="5"/>
  <c r="HO21" i="5"/>
  <c r="HP21" i="5"/>
  <c r="HQ21" i="5"/>
  <c r="HR21" i="5"/>
  <c r="HS21" i="5"/>
  <c r="HT21" i="5"/>
  <c r="HU21" i="5"/>
  <c r="HV21" i="5"/>
  <c r="HW21" i="5"/>
  <c r="HX21" i="5"/>
  <c r="HY21" i="5"/>
  <c r="HZ21" i="5"/>
  <c r="IA21" i="5"/>
  <c r="IB21" i="5"/>
  <c r="IC21" i="5"/>
  <c r="ID21" i="5"/>
  <c r="IE21" i="5"/>
  <c r="IF21" i="5"/>
  <c r="IG21" i="5"/>
  <c r="IH21" i="5"/>
  <c r="II21" i="5"/>
  <c r="IJ21" i="5"/>
  <c r="IK21" i="5"/>
  <c r="IL21" i="5"/>
  <c r="IM21" i="5"/>
  <c r="IN21" i="5"/>
  <c r="IO21" i="5"/>
  <c r="IP21" i="5"/>
  <c r="IQ21" i="5"/>
  <c r="IR21" i="5"/>
  <c r="IS21" i="5"/>
  <c r="IT21" i="5"/>
  <c r="IU21" i="5"/>
  <c r="IV21" i="5"/>
  <c r="IW21" i="5"/>
  <c r="IX21" i="5"/>
  <c r="IY21" i="5"/>
  <c r="IZ21" i="5"/>
  <c r="JA21" i="5"/>
  <c r="JB21" i="5"/>
  <c r="JC21" i="5"/>
  <c r="JD21" i="5"/>
  <c r="JE21" i="5"/>
  <c r="JF21" i="5"/>
  <c r="JG21" i="5"/>
  <c r="JH21" i="5"/>
  <c r="JI21" i="5"/>
  <c r="JJ21" i="5"/>
  <c r="JK21" i="5"/>
  <c r="JL21" i="5"/>
  <c r="JM21" i="5"/>
  <c r="JN21" i="5"/>
  <c r="JO21" i="5"/>
  <c r="JP21" i="5"/>
  <c r="JQ21" i="5"/>
  <c r="JR21" i="5"/>
  <c r="JS21" i="5"/>
  <c r="JT21" i="5"/>
  <c r="JU21" i="5"/>
  <c r="JV21" i="5"/>
  <c r="JW21" i="5"/>
  <c r="JX21" i="5"/>
  <c r="JY21" i="5"/>
  <c r="JZ21" i="5"/>
  <c r="KA21" i="5"/>
  <c r="KB21" i="5"/>
  <c r="KC21" i="5"/>
  <c r="KD21" i="5"/>
  <c r="KE21" i="5"/>
  <c r="KF21" i="5"/>
  <c r="KG21" i="5"/>
  <c r="KH21" i="5"/>
  <c r="KI21" i="5"/>
  <c r="KJ21" i="5"/>
  <c r="KK21" i="5"/>
  <c r="KL21" i="5"/>
  <c r="KM21" i="5"/>
  <c r="KN21" i="5"/>
  <c r="KO21" i="5"/>
  <c r="KP21" i="5"/>
  <c r="KQ21" i="5"/>
  <c r="KR21" i="5"/>
  <c r="KS21" i="5"/>
  <c r="KT21" i="5"/>
  <c r="KU21" i="5"/>
  <c r="KV21" i="5"/>
  <c r="KW21" i="5"/>
  <c r="KX21" i="5"/>
  <c r="KY21" i="5"/>
  <c r="KZ21" i="5"/>
  <c r="LA21" i="5"/>
  <c r="LB21" i="5"/>
  <c r="LC21" i="5"/>
  <c r="LD21" i="5"/>
  <c r="LE21" i="5"/>
  <c r="LF21" i="5"/>
  <c r="LG21" i="5"/>
  <c r="LH21" i="5"/>
  <c r="LI21" i="5"/>
  <c r="LJ21" i="5"/>
  <c r="LK21" i="5"/>
  <c r="LL21" i="5"/>
  <c r="LM21" i="5"/>
  <c r="LN21" i="5"/>
  <c r="LO21" i="5"/>
  <c r="LP21" i="5"/>
  <c r="LQ21" i="5"/>
  <c r="LR21" i="5"/>
  <c r="LS21" i="5"/>
  <c r="LT21" i="5"/>
  <c r="LU21" i="5"/>
  <c r="LV21" i="5"/>
  <c r="LW21" i="5"/>
  <c r="LX21" i="5"/>
  <c r="LY21" i="5"/>
  <c r="LZ21" i="5"/>
  <c r="MA21" i="5"/>
  <c r="MB21" i="5"/>
  <c r="MC21" i="5"/>
  <c r="MD21" i="5"/>
  <c r="ME21" i="5"/>
  <c r="MF21" i="5"/>
  <c r="MG21" i="5"/>
  <c r="MH21" i="5"/>
  <c r="MI21" i="5"/>
  <c r="MJ21" i="5"/>
  <c r="MK21" i="5"/>
  <c r="ML21" i="5"/>
  <c r="MM21" i="5"/>
  <c r="MN21" i="5"/>
  <c r="MO21" i="5"/>
  <c r="MP21" i="5"/>
  <c r="MQ21" i="5"/>
  <c r="MR21" i="5"/>
  <c r="MS21" i="5"/>
  <c r="MT21" i="5"/>
  <c r="MU21" i="5"/>
  <c r="MV21" i="5"/>
  <c r="MW21" i="5"/>
  <c r="MX21" i="5"/>
  <c r="MY21" i="5"/>
  <c r="MZ21" i="5"/>
  <c r="NA21" i="5"/>
  <c r="NB21" i="5"/>
  <c r="NC21" i="5"/>
  <c r="ND21" i="5"/>
  <c r="NE21" i="5"/>
  <c r="NF21" i="5"/>
  <c r="NG21" i="5"/>
  <c r="NH21" i="5"/>
  <c r="NI21" i="5"/>
  <c r="NJ21" i="5"/>
  <c r="NK21" i="5"/>
  <c r="NL21" i="5"/>
  <c r="NM21" i="5"/>
  <c r="NN21" i="5"/>
  <c r="NO21" i="5"/>
  <c r="NP21" i="5"/>
  <c r="NQ21" i="5"/>
  <c r="NR21" i="5"/>
  <c r="NS21" i="5"/>
  <c r="NT21" i="5"/>
  <c r="NU21" i="5"/>
  <c r="NV21" i="5"/>
  <c r="NW21" i="5"/>
  <c r="NX21" i="5"/>
  <c r="NY21" i="5"/>
  <c r="NZ21" i="5"/>
  <c r="OA21" i="5"/>
  <c r="OB21" i="5"/>
  <c r="OC21" i="5"/>
  <c r="OD21" i="5"/>
  <c r="OE21" i="5"/>
  <c r="OF21" i="5"/>
  <c r="OG21" i="5"/>
  <c r="OH21" i="5"/>
  <c r="OI21" i="5"/>
  <c r="OJ21" i="5"/>
  <c r="OK21" i="5"/>
  <c r="OL21" i="5"/>
  <c r="OM21" i="5"/>
  <c r="ON21" i="5"/>
  <c r="OO21" i="5"/>
  <c r="OP21" i="5"/>
  <c r="OQ21" i="5"/>
  <c r="OR21" i="5"/>
  <c r="OS21" i="5"/>
  <c r="OT21" i="5"/>
  <c r="OU21" i="5"/>
  <c r="OV21" i="5"/>
  <c r="OW21" i="5"/>
  <c r="OX21" i="5"/>
  <c r="OY21" i="5"/>
  <c r="OZ21" i="5"/>
  <c r="PA21" i="5"/>
  <c r="PB21" i="5"/>
  <c r="PC21" i="5"/>
  <c r="PD21" i="5"/>
  <c r="PE21" i="5"/>
  <c r="PF21" i="5"/>
  <c r="PG21" i="5"/>
  <c r="PH21" i="5"/>
  <c r="PI21" i="5"/>
  <c r="PJ21" i="5"/>
  <c r="PK21" i="5"/>
  <c r="PL21" i="5"/>
  <c r="PM21" i="5"/>
  <c r="PN21" i="5"/>
  <c r="PO21" i="5"/>
  <c r="PP21" i="5"/>
  <c r="B21" i="5"/>
  <c r="A20" i="5"/>
  <c r="GK1" i="5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Z1" i="5" s="1"/>
  <c r="HA1" i="5" s="1"/>
  <c r="HB1" i="5" s="1"/>
  <c r="HC1" i="5" s="1"/>
  <c r="HD1" i="5" s="1"/>
  <c r="HE1" i="5" s="1"/>
  <c r="HF1" i="5" s="1"/>
  <c r="HG1" i="5" s="1"/>
  <c r="HH1" i="5" s="1"/>
  <c r="HI1" i="5" s="1"/>
  <c r="HJ1" i="5" s="1"/>
  <c r="HK1" i="5" s="1"/>
  <c r="HL1" i="5" s="1"/>
  <c r="HM1" i="5" s="1"/>
  <c r="HN1" i="5" s="1"/>
  <c r="HO1" i="5" s="1"/>
  <c r="HP1" i="5" s="1"/>
  <c r="HQ1" i="5" s="1"/>
  <c r="HR1" i="5" s="1"/>
  <c r="HS1" i="5" s="1"/>
  <c r="HT1" i="5" s="1"/>
  <c r="HU1" i="5" s="1"/>
  <c r="HV1" i="5" s="1"/>
  <c r="HW1" i="5" s="1"/>
  <c r="HX1" i="5" s="1"/>
  <c r="HY1" i="5" s="1"/>
  <c r="HZ1" i="5" s="1"/>
  <c r="IA1" i="5" s="1"/>
  <c r="IB1" i="5" s="1"/>
  <c r="IC1" i="5" s="1"/>
  <c r="ID1" i="5" s="1"/>
  <c r="IE1" i="5" s="1"/>
  <c r="IF1" i="5" s="1"/>
  <c r="IG1" i="5" s="1"/>
  <c r="IH1" i="5" s="1"/>
  <c r="II1" i="5" s="1"/>
  <c r="IJ1" i="5" s="1"/>
  <c r="IK1" i="5" s="1"/>
  <c r="IL1" i="5" s="1"/>
  <c r="IM1" i="5" s="1"/>
  <c r="IN1" i="5" s="1"/>
  <c r="IO1" i="5" s="1"/>
  <c r="IP1" i="5" s="1"/>
  <c r="IQ1" i="5" s="1"/>
  <c r="IR1" i="5" s="1"/>
  <c r="IS1" i="5" s="1"/>
  <c r="IT1" i="5" s="1"/>
  <c r="IU1" i="5" s="1"/>
  <c r="IV1" i="5" s="1"/>
  <c r="IW1" i="5" s="1"/>
  <c r="IX1" i="5" s="1"/>
  <c r="IY1" i="5" s="1"/>
  <c r="IZ1" i="5" s="1"/>
  <c r="JA1" i="5" s="1"/>
  <c r="JB1" i="5" s="1"/>
  <c r="JC1" i="5" s="1"/>
  <c r="JD1" i="5" s="1"/>
  <c r="JE1" i="5" s="1"/>
  <c r="JF1" i="5" s="1"/>
  <c r="JG1" i="5" s="1"/>
  <c r="JH1" i="5" s="1"/>
  <c r="JI1" i="5" s="1"/>
  <c r="JJ1" i="5" s="1"/>
  <c r="JK1" i="5" s="1"/>
  <c r="JL1" i="5" s="1"/>
  <c r="JM1" i="5" s="1"/>
  <c r="JN1" i="5" s="1"/>
  <c r="JO1" i="5" s="1"/>
  <c r="JP1" i="5" s="1"/>
  <c r="JQ1" i="5" s="1"/>
  <c r="JR1" i="5" s="1"/>
  <c r="JS1" i="5" s="1"/>
  <c r="JT1" i="5" s="1"/>
  <c r="JU1" i="5" s="1"/>
  <c r="JV1" i="5" s="1"/>
  <c r="JW1" i="5" s="1"/>
  <c r="JX1" i="5" s="1"/>
  <c r="JY1" i="5" s="1"/>
  <c r="JZ1" i="5" s="1"/>
  <c r="KA1" i="5" s="1"/>
  <c r="KB1" i="5" s="1"/>
  <c r="KC1" i="5" s="1"/>
  <c r="KD1" i="5" s="1"/>
  <c r="KE1" i="5" s="1"/>
  <c r="KF1" i="5" s="1"/>
  <c r="KG1" i="5" s="1"/>
  <c r="KH1" i="5" s="1"/>
  <c r="KI1" i="5" s="1"/>
  <c r="KJ1" i="5" s="1"/>
  <c r="KK1" i="5" s="1"/>
  <c r="KL1" i="5" s="1"/>
  <c r="KM1" i="5" s="1"/>
  <c r="KN1" i="5" s="1"/>
  <c r="KO1" i="5" s="1"/>
  <c r="KP1" i="5" s="1"/>
  <c r="KQ1" i="5" s="1"/>
  <c r="KR1" i="5" s="1"/>
  <c r="KS1" i="5" s="1"/>
  <c r="KT1" i="5" s="1"/>
  <c r="KU1" i="5" s="1"/>
  <c r="KV1" i="5" s="1"/>
  <c r="KW1" i="5" s="1"/>
  <c r="KX1" i="5" s="1"/>
  <c r="KY1" i="5" s="1"/>
  <c r="KZ1" i="5" s="1"/>
  <c r="LA1" i="5" s="1"/>
  <c r="LB1" i="5" s="1"/>
  <c r="LC1" i="5" s="1"/>
  <c r="LD1" i="5" s="1"/>
  <c r="LE1" i="5" s="1"/>
  <c r="LF1" i="5" s="1"/>
  <c r="LG1" i="5" s="1"/>
  <c r="LH1" i="5" s="1"/>
  <c r="LI1" i="5" s="1"/>
  <c r="LJ1" i="5" s="1"/>
  <c r="LK1" i="5" s="1"/>
  <c r="LL1" i="5" s="1"/>
  <c r="LM1" i="5" s="1"/>
  <c r="LN1" i="5" s="1"/>
  <c r="LO1" i="5" s="1"/>
  <c r="LP1" i="5" s="1"/>
  <c r="LQ1" i="5" s="1"/>
  <c r="LR1" i="5" s="1"/>
  <c r="LS1" i="5" s="1"/>
  <c r="LT1" i="5" s="1"/>
  <c r="LU1" i="5" s="1"/>
  <c r="LV1" i="5" s="1"/>
  <c r="LW1" i="5" s="1"/>
  <c r="LX1" i="5" s="1"/>
  <c r="LY1" i="5" s="1"/>
  <c r="LZ1" i="5" s="1"/>
  <c r="MA1" i="5" s="1"/>
  <c r="MB1" i="5" s="1"/>
  <c r="MC1" i="5" s="1"/>
  <c r="MD1" i="5" s="1"/>
  <c r="ME1" i="5" s="1"/>
  <c r="MF1" i="5" s="1"/>
  <c r="MG1" i="5" s="1"/>
  <c r="MH1" i="5" s="1"/>
  <c r="MI1" i="5" s="1"/>
  <c r="MJ1" i="5" s="1"/>
  <c r="MK1" i="5" s="1"/>
  <c r="ML1" i="5" s="1"/>
  <c r="MM1" i="5" s="1"/>
  <c r="MN1" i="5" s="1"/>
  <c r="MO1" i="5" s="1"/>
  <c r="MP1" i="5" s="1"/>
  <c r="MQ1" i="5" s="1"/>
  <c r="MR1" i="5" s="1"/>
  <c r="MS1" i="5" s="1"/>
  <c r="MT1" i="5" s="1"/>
  <c r="MU1" i="5" s="1"/>
  <c r="MV1" i="5" s="1"/>
  <c r="MW1" i="5" s="1"/>
  <c r="MX1" i="5" s="1"/>
  <c r="MY1" i="5" s="1"/>
  <c r="MZ1" i="5" s="1"/>
  <c r="NA1" i="5" s="1"/>
  <c r="NB1" i="5" s="1"/>
  <c r="NC1" i="5" s="1"/>
  <c r="ND1" i="5" s="1"/>
  <c r="NE1" i="5" s="1"/>
  <c r="NF1" i="5" s="1"/>
  <c r="NG1" i="5" s="1"/>
  <c r="NH1" i="5" s="1"/>
  <c r="NI1" i="5" s="1"/>
  <c r="NJ1" i="5" s="1"/>
  <c r="NK1" i="5" s="1"/>
  <c r="NL1" i="5" s="1"/>
  <c r="NM1" i="5" s="1"/>
  <c r="NN1" i="5" s="1"/>
  <c r="NO1" i="5" s="1"/>
  <c r="NP1" i="5" s="1"/>
  <c r="NQ1" i="5" s="1"/>
  <c r="NR1" i="5" s="1"/>
  <c r="NS1" i="5" s="1"/>
  <c r="NT1" i="5" s="1"/>
  <c r="NU1" i="5" s="1"/>
  <c r="NV1" i="5" s="1"/>
  <c r="NW1" i="5" s="1"/>
  <c r="NX1" i="5" s="1"/>
  <c r="NY1" i="5" s="1"/>
  <c r="NZ1" i="5" s="1"/>
  <c r="OA1" i="5" s="1"/>
  <c r="OB1" i="5" s="1"/>
  <c r="OC1" i="5" s="1"/>
  <c r="OD1" i="5" s="1"/>
  <c r="OE1" i="5" s="1"/>
  <c r="OF1" i="5" s="1"/>
  <c r="OG1" i="5" s="1"/>
  <c r="OH1" i="5" s="1"/>
  <c r="OI1" i="5" s="1"/>
  <c r="OJ1" i="5" s="1"/>
  <c r="OK1" i="5" s="1"/>
  <c r="OL1" i="5" s="1"/>
  <c r="OM1" i="5" s="1"/>
  <c r="ON1" i="5" s="1"/>
  <c r="OO1" i="5" s="1"/>
  <c r="OP1" i="5" s="1"/>
  <c r="OQ1" i="5" s="1"/>
  <c r="OR1" i="5" s="1"/>
  <c r="OS1" i="5" s="1"/>
  <c r="OT1" i="5" s="1"/>
  <c r="OU1" i="5" s="1"/>
  <c r="OV1" i="5" s="1"/>
  <c r="OW1" i="5" s="1"/>
  <c r="OX1" i="5" s="1"/>
  <c r="OY1" i="5" s="1"/>
  <c r="OZ1" i="5" s="1"/>
  <c r="PA1" i="5" s="1"/>
  <c r="PB1" i="5" s="1"/>
  <c r="PC1" i="5" s="1"/>
  <c r="PD1" i="5" s="1"/>
  <c r="PE1" i="5" s="1"/>
  <c r="PF1" i="5" s="1"/>
  <c r="PG1" i="5" s="1"/>
  <c r="PH1" i="5" s="1"/>
  <c r="PI1" i="5" s="1"/>
  <c r="PJ1" i="5" s="1"/>
  <c r="PK1" i="5" s="1"/>
  <c r="PL1" i="5" s="1"/>
  <c r="PM1" i="5" s="1"/>
  <c r="PN1" i="5" s="1"/>
  <c r="PO1" i="5" s="1"/>
  <c r="PP1" i="5" s="1"/>
  <c r="D1" i="5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C1" i="5"/>
  <c r="G3" i="4"/>
  <c r="G2" i="4"/>
  <c r="G1" i="4"/>
  <c r="B21" i="1"/>
  <c r="L1" i="3"/>
  <c r="F3" i="3"/>
  <c r="H3" i="3" s="1"/>
  <c r="F2" i="2"/>
  <c r="B2" i="2"/>
  <c r="C1" i="2" l="1"/>
  <c r="B107" i="1"/>
  <c r="B101" i="1"/>
  <c r="C94" i="1"/>
  <c r="B93" i="1"/>
  <c r="B85" i="1"/>
  <c r="B80" i="1"/>
  <c r="B76" i="1"/>
  <c r="B70" i="1"/>
  <c r="B65" i="1"/>
  <c r="B54" i="1"/>
  <c r="B46" i="1"/>
  <c r="C38" i="1"/>
  <c r="B30" i="1"/>
  <c r="B20" i="1"/>
  <c r="B12" i="1"/>
  <c r="B57" i="1"/>
  <c r="C108" i="1" l="1"/>
  <c r="D108" i="1" s="1"/>
  <c r="B58" i="1"/>
  <c r="B59" i="1" s="1"/>
  <c r="C5" i="1"/>
  <c r="D65" i="1" l="1"/>
  <c r="C39" i="1"/>
  <c r="C55" i="1" l="1"/>
  <c r="D39" i="1"/>
  <c r="C71" i="1" l="1"/>
  <c r="D55" i="1"/>
  <c r="C86" i="1" l="1"/>
  <c r="D71" i="1"/>
  <c r="D86" i="1" l="1"/>
  <c r="C95" i="1"/>
  <c r="C109" i="1" s="1"/>
  <c r="B110" i="1" l="1"/>
  <c r="C111" i="1" s="1"/>
</calcChain>
</file>

<file path=xl/sharedStrings.xml><?xml version="1.0" encoding="utf-8"?>
<sst xmlns="http://schemas.openxmlformats.org/spreadsheetml/2006/main" count="138" uniqueCount="125">
  <si>
    <t>État de résultat</t>
  </si>
  <si>
    <t>Montants</t>
  </si>
  <si>
    <t>Soldes</t>
  </si>
  <si>
    <t>%</t>
  </si>
  <si>
    <t>Chiffre d'affaires</t>
  </si>
  <si>
    <t>Travaux en cours initiaux</t>
  </si>
  <si>
    <t>Travaux en cours finaux</t>
  </si>
  <si>
    <t>Volume d'activité</t>
  </si>
  <si>
    <t>100 %</t>
  </si>
  <si>
    <t>Loyer</t>
  </si>
  <si>
    <t>city clean</t>
  </si>
  <si>
    <t>tv cable</t>
  </si>
  <si>
    <t>internet</t>
  </si>
  <si>
    <t>elec commun</t>
  </si>
  <si>
    <t>location scooter</t>
  </si>
  <si>
    <t>Charges fixes</t>
  </si>
  <si>
    <t>electricite</t>
  </si>
  <si>
    <t>eau</t>
  </si>
  <si>
    <t>bouteilles d'eau</t>
  </si>
  <si>
    <t>produit lessive</t>
  </si>
  <si>
    <t>pq</t>
  </si>
  <si>
    <t>produit sol</t>
  </si>
  <si>
    <t>savon</t>
  </si>
  <si>
    <t>Charges variables</t>
  </si>
  <si>
    <t>Stock Final</t>
  </si>
  <si>
    <t>Achats Consommés</t>
  </si>
  <si>
    <t>Marge Brute</t>
  </si>
  <si>
    <t>Achats non stockables</t>
  </si>
  <si>
    <t>Services extérieurs</t>
  </si>
  <si>
    <t>Valeur ajoutée</t>
  </si>
  <si>
    <t>Patents</t>
  </si>
  <si>
    <t>Acomodation</t>
  </si>
  <si>
    <t>tva</t>
  </si>
  <si>
    <t>Impôts et taxes</t>
  </si>
  <si>
    <t>Charges de personnel</t>
  </si>
  <si>
    <t>Cotisations personnelles</t>
  </si>
  <si>
    <t>Excédent brut d'exploitation</t>
  </si>
  <si>
    <t>Dotation aux amortissements</t>
  </si>
  <si>
    <t>petite maintenance</t>
  </si>
  <si>
    <t>Autres charges de gestion</t>
  </si>
  <si>
    <t>Autres produits de gestion</t>
  </si>
  <si>
    <t>Résultat d'exploitation</t>
  </si>
  <si>
    <t>Produits financiers</t>
  </si>
  <si>
    <t>Charges financières</t>
  </si>
  <si>
    <t>Résultat financier</t>
  </si>
  <si>
    <t>Résultat courant</t>
  </si>
  <si>
    <t>bkf</t>
  </si>
  <si>
    <t>scooter</t>
  </si>
  <si>
    <t>laundry</t>
  </si>
  <si>
    <t>boissons</t>
  </si>
  <si>
    <t>bus</t>
  </si>
  <si>
    <t>Produits exceptionnels</t>
  </si>
  <si>
    <t>petits dejeuners</t>
  </si>
  <si>
    <t>Charges exceptionnelles</t>
  </si>
  <si>
    <t>Résultat exceptionnel</t>
  </si>
  <si>
    <t>Resultat courant avant impot</t>
  </si>
  <si>
    <t>Impôt sur les bénéfices</t>
  </si>
  <si>
    <t>Résultat net</t>
  </si>
  <si>
    <t>&lt;----Effacer ca et permettre de creer un evenement "produit exceptionnel"</t>
  </si>
  <si>
    <t>actuellement en b101</t>
  </si>
  <si>
    <t>&lt;----Effacer ca et creer automatiquement le doublon des produits exceptionnel</t>
  </si>
  <si>
    <t xml:space="preserve"> qui creera une ligne comptable dont le resultat de l'addition des gains se trouvent </t>
  </si>
  <si>
    <t xml:space="preserve"> qui creera une ligne comptable dont le resultat de l'addition des charges se trouvent </t>
  </si>
  <si>
    <t>actuellement en b107</t>
  </si>
  <si>
    <t xml:space="preserve">&lt;----ici le calcul en vigueur correspond aux 1% du cambodge. </t>
  </si>
  <si>
    <t xml:space="preserve">il est peut etre preferable de garder la formule mais proposer a l'utilisateur </t>
  </si>
  <si>
    <t>d'integrer le pourcentage en valeur dans son pays ( en france c'est 10%...)</t>
  </si>
  <si>
    <t>&lt;-------Ici il faut tout effacer et proposer a l'utilisateur</t>
  </si>
  <si>
    <t xml:space="preserve">d'implanter ses propres taxes et definir sur quels produits </t>
  </si>
  <si>
    <t>elles ont un effet (ici accomodation tax est de 2% mais n'agit que sur les chambres</t>
  </si>
  <si>
    <t xml:space="preserve"> en France c'est un prix fixe décidé par chaque mairie)</t>
  </si>
  <si>
    <t>&lt;---- tout effacer et permettre a l'utilisateur</t>
  </si>
  <si>
    <t>de creer ses propres charges fixes ( pourquoi pas proposer un questionnaire pour le guider)</t>
  </si>
  <si>
    <t>de creer ses propres charges variables</t>
  </si>
  <si>
    <t xml:space="preserve"> ( pourquoi pas proposer un questionnaire lors de la création du produit pour le guider)</t>
  </si>
  <si>
    <t>&lt;-----ici ca correspond aux differents gains que l'on peut faire avec des comptes en banques</t>
  </si>
  <si>
    <t>(interets) ou actions en bourse</t>
  </si>
  <si>
    <t>&lt;------ici c'est l'inverse pertes en bourse et interets bancaires sur pret</t>
  </si>
  <si>
    <t>&lt;--------ici c'est les differentes assurances pour lesquelles on cotise</t>
  </si>
  <si>
    <t>&lt;------ici les depenses pour le plombier, l'ebeniste, une entreprise de securité….</t>
  </si>
  <si>
    <t xml:space="preserve">&lt;------retour d'amortissements lors d'achat d'un bien. </t>
  </si>
  <si>
    <t>Debit</t>
  </si>
  <si>
    <t>Crédit</t>
  </si>
  <si>
    <t>Date et heure</t>
  </si>
  <si>
    <t>Dénomination</t>
  </si>
  <si>
    <t>type</t>
  </si>
  <si>
    <t>Montant</t>
  </si>
  <si>
    <t>Total débit</t>
  </si>
  <si>
    <t>Total crédit</t>
  </si>
  <si>
    <t xml:space="preserve">(c'est un peu con mais en compta, le crédit est négatif et le débit positif) </t>
  </si>
  <si>
    <t>Trésorerie en direct</t>
  </si>
  <si>
    <t>emprunt</t>
  </si>
  <si>
    <t>remboursement</t>
  </si>
  <si>
    <t>ex:Emprunt banque remboursement m</t>
  </si>
  <si>
    <t>25/1/2015</t>
  </si>
  <si>
    <t>Emprunt bnp</t>
  </si>
  <si>
    <t>Stock</t>
  </si>
  <si>
    <t>Type</t>
  </si>
  <si>
    <t>Designation</t>
  </si>
  <si>
    <t>fournisseur</t>
  </si>
  <si>
    <t>quantité stockée</t>
  </si>
  <si>
    <t>prix unitaire</t>
  </si>
  <si>
    <t>allotement</t>
  </si>
  <si>
    <t>prix lot</t>
  </si>
  <si>
    <t>valeur stock</t>
  </si>
  <si>
    <t>frais</t>
  </si>
  <si>
    <t>brique de lait 1.5l</t>
  </si>
  <si>
    <t>l'arabe du coin</t>
  </si>
  <si>
    <t>Valeur totale stock</t>
  </si>
  <si>
    <t xml:space="preserve">stock </t>
  </si>
  <si>
    <t>Vente</t>
  </si>
  <si>
    <t>date et heure</t>
  </si>
  <si>
    <t>Produit</t>
  </si>
  <si>
    <t>nombre</t>
  </si>
  <si>
    <t>Cout de prod totale</t>
  </si>
  <si>
    <t>pdv total</t>
  </si>
  <si>
    <t>revenu total</t>
  </si>
  <si>
    <t>25/6/2016</t>
  </si>
  <si>
    <t>steak frite</t>
  </si>
  <si>
    <t>cout total</t>
  </si>
  <si>
    <t>Benef</t>
  </si>
  <si>
    <t>Chambre</t>
  </si>
  <si>
    <t>x</t>
  </si>
  <si>
    <t>total chambre</t>
  </si>
  <si>
    <t>Remplissage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</si>
</sst>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252525"/>
      <name val="Arial"/>
      <family val="2"/>
    </font>
    <font>
      <sz val="11"/>
      <color rgb="FF252525"/>
      <name val="Arial"/>
      <family val="2"/>
    </font>
    <font>
      <b/>
      <sz val="13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7" fillId="0" borderId="51" applyNumberFormat="0" applyFill="0" applyAlignment="0" applyProtection="0"/>
    <xf numFmtId="0" fontId="4" fillId="0" borderId="0" applyNumberFormat="0" applyFill="0" applyBorder="0" applyAlignment="0" applyProtection="0"/>
  </cellStyleXfs>
  <cellXfs count="346">
    <xf numFmtId="0" fontId="0" fillId="0" borderId="0" xfId="0"/>
    <xf numFmtId="0" fontId="5" fillId="2" borderId="3" xfId="0" applyFont="1" applyFill="1" applyBorder="1" applyAlignment="1">
      <alignment horizontal="center" vertical="top" wrapText="1"/>
    </xf>
    <xf numFmtId="9" fontId="5" fillId="2" borderId="3" xfId="2" applyFont="1" applyFill="1" applyBorder="1" applyAlignment="1">
      <alignment horizontal="center" vertical="top" wrapText="1"/>
    </xf>
    <xf numFmtId="0" fontId="3" fillId="3" borderId="4" xfId="4" applyFill="1" applyBorder="1"/>
    <xf numFmtId="7" fontId="3" fillId="3" borderId="5" xfId="1" applyNumberFormat="1" applyFont="1" applyFill="1" applyBorder="1" applyAlignment="1">
      <alignment horizontal="right" vertical="top" wrapText="1"/>
    </xf>
    <xf numFmtId="0" fontId="3" fillId="3" borderId="5" xfId="4" applyFill="1" applyBorder="1" applyAlignment="1">
      <alignment horizontal="center" vertical="top" wrapText="1"/>
    </xf>
    <xf numFmtId="9" fontId="3" fillId="3" borderId="6" xfId="2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left" vertical="top" wrapText="1"/>
    </xf>
    <xf numFmtId="44" fontId="6" fillId="3" borderId="8" xfId="1" applyFont="1" applyFill="1" applyBorder="1" applyAlignment="1">
      <alignment horizontal="right" vertical="top" wrapText="1"/>
    </xf>
    <xf numFmtId="0" fontId="6" fillId="3" borderId="8" xfId="0" applyFont="1" applyFill="1" applyBorder="1" applyAlignment="1">
      <alignment horizontal="center" vertical="top" wrapText="1"/>
    </xf>
    <xf numFmtId="9" fontId="6" fillId="3" borderId="9" xfId="2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left" vertical="top" wrapText="1"/>
    </xf>
    <xf numFmtId="44" fontId="6" fillId="3" borderId="11" xfId="1" applyFont="1" applyFill="1" applyBorder="1" applyAlignment="1">
      <alignment horizontal="right" vertical="top" wrapText="1"/>
    </xf>
    <xf numFmtId="0" fontId="6" fillId="3" borderId="11" xfId="0" applyFont="1" applyFill="1" applyBorder="1" applyAlignment="1">
      <alignment horizontal="center" vertical="top" wrapText="1"/>
    </xf>
    <xf numFmtId="9" fontId="6" fillId="3" borderId="12" xfId="2" applyFont="1" applyFill="1" applyBorder="1" applyAlignment="1">
      <alignment horizontal="center" vertical="top" wrapText="1"/>
    </xf>
    <xf numFmtId="0" fontId="2" fillId="3" borderId="13" xfId="3" applyFill="1" applyBorder="1" applyAlignment="1">
      <alignment horizontal="left" vertical="top" wrapText="1"/>
    </xf>
    <xf numFmtId="0" fontId="2" fillId="3" borderId="14" xfId="3" applyFill="1" applyBorder="1" applyAlignment="1">
      <alignment horizontal="center" vertical="top" wrapText="1"/>
    </xf>
    <xf numFmtId="7" fontId="2" fillId="3" borderId="14" xfId="3" applyNumberFormat="1" applyFill="1" applyBorder="1" applyAlignment="1">
      <alignment horizontal="right" vertical="top" wrapText="1"/>
    </xf>
    <xf numFmtId="9" fontId="2" fillId="3" borderId="15" xfId="2" applyFont="1" applyFill="1" applyBorder="1" applyAlignment="1">
      <alignment horizontal="right" vertical="top" wrapText="1"/>
    </xf>
    <xf numFmtId="0" fontId="0" fillId="4" borderId="16" xfId="0" applyFill="1" applyBorder="1"/>
    <xf numFmtId="44" fontId="0" fillId="4" borderId="17" xfId="1" applyFont="1" applyFill="1" applyBorder="1"/>
    <xf numFmtId="0" fontId="0" fillId="4" borderId="17" xfId="0" applyFill="1" applyBorder="1"/>
    <xf numFmtId="9" fontId="0" fillId="4" borderId="18" xfId="2" applyFont="1" applyFill="1" applyBorder="1"/>
    <xf numFmtId="0" fontId="0" fillId="4" borderId="19" xfId="0" applyFill="1" applyBorder="1"/>
    <xf numFmtId="44" fontId="0" fillId="4" borderId="20" xfId="1" applyFont="1" applyFill="1" applyBorder="1"/>
    <xf numFmtId="0" fontId="0" fillId="4" borderId="20" xfId="0" applyFill="1" applyBorder="1"/>
    <xf numFmtId="9" fontId="0" fillId="4" borderId="21" xfId="2" applyFont="1" applyFill="1" applyBorder="1"/>
    <xf numFmtId="0" fontId="0" fillId="4" borderId="22" xfId="0" applyFill="1" applyBorder="1"/>
    <xf numFmtId="44" fontId="0" fillId="4" borderId="23" xfId="1" applyFont="1" applyFill="1" applyBorder="1"/>
    <xf numFmtId="0" fontId="0" fillId="4" borderId="23" xfId="0" applyFill="1" applyBorder="1"/>
    <xf numFmtId="9" fontId="0" fillId="4" borderId="24" xfId="2" applyFont="1" applyFill="1" applyBorder="1"/>
    <xf numFmtId="0" fontId="4" fillId="4" borderId="25" xfId="5" applyFill="1" applyBorder="1" applyAlignment="1">
      <alignment horizontal="left" vertical="top" wrapText="1"/>
    </xf>
    <xf numFmtId="44" fontId="4" fillId="4" borderId="26" xfId="1" applyFont="1" applyFill="1" applyBorder="1" applyAlignment="1">
      <alignment horizontal="right" vertical="top" wrapText="1"/>
    </xf>
    <xf numFmtId="0" fontId="4" fillId="4" borderId="26" xfId="5" applyFill="1" applyBorder="1" applyAlignment="1">
      <alignment horizontal="center" vertical="top" wrapText="1"/>
    </xf>
    <xf numFmtId="9" fontId="4" fillId="4" borderId="27" xfId="2" applyFont="1" applyFill="1" applyBorder="1" applyAlignment="1">
      <alignment horizontal="center" vertical="top" wrapText="1"/>
    </xf>
    <xf numFmtId="0" fontId="0" fillId="5" borderId="16" xfId="0" applyFill="1" applyBorder="1"/>
    <xf numFmtId="44" fontId="0" fillId="5" borderId="17" xfId="1" applyFont="1" applyFill="1" applyBorder="1"/>
    <xf numFmtId="9" fontId="0" fillId="5" borderId="18" xfId="2" applyFont="1" applyFill="1" applyBorder="1"/>
    <xf numFmtId="0" fontId="0" fillId="5" borderId="19" xfId="0" applyFill="1" applyBorder="1"/>
    <xf numFmtId="44" fontId="0" fillId="5" borderId="20" xfId="1" applyFont="1" applyFill="1" applyBorder="1"/>
    <xf numFmtId="9" fontId="0" fillId="5" borderId="21" xfId="2" applyFont="1" applyFill="1" applyBorder="1"/>
    <xf numFmtId="0" fontId="0" fillId="5" borderId="0" xfId="0" applyFill="1"/>
    <xf numFmtId="44" fontId="0" fillId="5" borderId="23" xfId="1" applyFont="1" applyFill="1" applyBorder="1"/>
    <xf numFmtId="9" fontId="0" fillId="5" borderId="24" xfId="2" applyFont="1" applyFill="1" applyBorder="1"/>
    <xf numFmtId="0" fontId="0" fillId="5" borderId="28" xfId="0" applyFill="1" applyBorder="1"/>
    <xf numFmtId="44" fontId="0" fillId="5" borderId="29" xfId="1" applyFont="1" applyFill="1" applyBorder="1"/>
    <xf numFmtId="9" fontId="0" fillId="5" borderId="30" xfId="2" applyFont="1" applyFill="1" applyBorder="1"/>
    <xf numFmtId="0" fontId="4" fillId="5" borderId="31" xfId="5" applyFill="1" applyBorder="1" applyAlignment="1">
      <alignment horizontal="left" vertical="top" wrapText="1"/>
    </xf>
    <xf numFmtId="44" fontId="4" fillId="5" borderId="32" xfId="1" applyFont="1" applyFill="1" applyBorder="1" applyAlignment="1">
      <alignment horizontal="right" vertical="top" wrapText="1"/>
    </xf>
    <xf numFmtId="44" fontId="4" fillId="5" borderId="32" xfId="1" applyFont="1" applyFill="1" applyBorder="1" applyAlignment="1">
      <alignment horizontal="center" vertical="top" wrapText="1"/>
    </xf>
    <xf numFmtId="9" fontId="4" fillId="5" borderId="33" xfId="2" applyFont="1" applyFill="1" applyBorder="1" applyAlignment="1">
      <alignment horizontal="center" vertical="top" wrapText="1"/>
    </xf>
    <xf numFmtId="0" fontId="4" fillId="6" borderId="16" xfId="5" applyFill="1" applyBorder="1" applyAlignment="1">
      <alignment horizontal="left" vertical="top" wrapText="1"/>
    </xf>
    <xf numFmtId="44" fontId="4" fillId="6" borderId="17" xfId="1" applyFont="1" applyFill="1" applyBorder="1" applyAlignment="1">
      <alignment horizontal="right" vertical="top" wrapText="1"/>
    </xf>
    <xf numFmtId="44" fontId="4" fillId="6" borderId="17" xfId="1" applyFont="1" applyFill="1" applyBorder="1" applyAlignment="1">
      <alignment horizontal="center" vertical="top" wrapText="1"/>
    </xf>
    <xf numFmtId="9" fontId="4" fillId="6" borderId="18" xfId="2" applyFont="1" applyFill="1" applyBorder="1" applyAlignment="1">
      <alignment horizontal="center" vertical="top" wrapText="1"/>
    </xf>
    <xf numFmtId="0" fontId="4" fillId="6" borderId="19" xfId="5" applyFill="1" applyBorder="1" applyAlignment="1">
      <alignment horizontal="left" vertical="top" wrapText="1"/>
    </xf>
    <xf numFmtId="44" fontId="4" fillId="6" borderId="20" xfId="1" applyFont="1" applyFill="1" applyBorder="1" applyAlignment="1">
      <alignment horizontal="right" vertical="top" wrapText="1"/>
    </xf>
    <xf numFmtId="44" fontId="4" fillId="6" borderId="20" xfId="1" applyFont="1" applyFill="1" applyBorder="1" applyAlignment="1">
      <alignment horizontal="center" vertical="top" wrapText="1"/>
    </xf>
    <xf numFmtId="9" fontId="4" fillId="6" borderId="21" xfId="2" applyFont="1" applyFill="1" applyBorder="1" applyAlignment="1">
      <alignment horizontal="center" vertical="top" wrapText="1"/>
    </xf>
    <xf numFmtId="0" fontId="4" fillId="6" borderId="22" xfId="5" applyFill="1" applyBorder="1" applyAlignment="1">
      <alignment horizontal="left" vertical="top" wrapText="1"/>
    </xf>
    <xf numFmtId="44" fontId="4" fillId="6" borderId="23" xfId="1" applyFont="1" applyFill="1" applyBorder="1" applyAlignment="1">
      <alignment horizontal="right" vertical="top" wrapText="1"/>
    </xf>
    <xf numFmtId="44" fontId="4" fillId="6" borderId="23" xfId="1" applyFont="1" applyFill="1" applyBorder="1" applyAlignment="1">
      <alignment horizontal="center" vertical="top" wrapText="1"/>
    </xf>
    <xf numFmtId="9" fontId="4" fillId="6" borderId="24" xfId="2" applyFont="1" applyFill="1" applyBorder="1" applyAlignment="1">
      <alignment horizontal="center" vertical="top" wrapText="1"/>
    </xf>
    <xf numFmtId="0" fontId="4" fillId="6" borderId="31" xfId="5" applyFill="1" applyBorder="1" applyAlignment="1">
      <alignment horizontal="left" vertical="top" wrapText="1"/>
    </xf>
    <xf numFmtId="44" fontId="4" fillId="6" borderId="32" xfId="5" applyNumberFormat="1" applyFill="1" applyBorder="1" applyAlignment="1">
      <alignment horizontal="right" vertical="top" wrapText="1"/>
    </xf>
    <xf numFmtId="0" fontId="4" fillId="6" borderId="32" xfId="5" applyFill="1" applyBorder="1" applyAlignment="1">
      <alignment horizontal="center" vertical="top" wrapText="1"/>
    </xf>
    <xf numFmtId="9" fontId="4" fillId="6" borderId="33" xfId="2" applyFont="1" applyFill="1" applyBorder="1" applyAlignment="1">
      <alignment horizontal="center" vertical="top" wrapText="1"/>
    </xf>
    <xf numFmtId="0" fontId="0" fillId="7" borderId="34" xfId="0" applyFill="1" applyBorder="1"/>
    <xf numFmtId="0" fontId="0" fillId="7" borderId="35" xfId="0" applyFill="1" applyBorder="1"/>
    <xf numFmtId="9" fontId="0" fillId="7" borderId="36" xfId="2" applyFont="1" applyFill="1" applyBorder="1"/>
    <xf numFmtId="0" fontId="0" fillId="7" borderId="19" xfId="0" applyFill="1" applyBorder="1"/>
    <xf numFmtId="0" fontId="0" fillId="7" borderId="20" xfId="0" applyFill="1" applyBorder="1"/>
    <xf numFmtId="9" fontId="0" fillId="7" borderId="21" xfId="2" applyFont="1" applyFill="1" applyBorder="1"/>
    <xf numFmtId="0" fontId="0" fillId="7" borderId="22" xfId="0" applyFill="1" applyBorder="1"/>
    <xf numFmtId="0" fontId="0" fillId="7" borderId="23" xfId="0" applyFill="1" applyBorder="1"/>
    <xf numFmtId="9" fontId="0" fillId="7" borderId="24" xfId="2" applyFont="1" applyFill="1" applyBorder="1"/>
    <xf numFmtId="0" fontId="4" fillId="7" borderId="25" xfId="5" applyFill="1" applyBorder="1" applyAlignment="1">
      <alignment horizontal="left" vertical="top" wrapText="1"/>
    </xf>
    <xf numFmtId="0" fontId="4" fillId="7" borderId="26" xfId="5" applyFill="1" applyBorder="1" applyAlignment="1">
      <alignment horizontal="center" vertical="top" wrapText="1"/>
    </xf>
    <xf numFmtId="44" fontId="4" fillId="7" borderId="26" xfId="5" applyNumberFormat="1" applyFill="1" applyBorder="1" applyAlignment="1">
      <alignment horizontal="right" vertical="top" wrapText="1"/>
    </xf>
    <xf numFmtId="9" fontId="4" fillId="7" borderId="27" xfId="2" applyFont="1" applyFill="1" applyBorder="1" applyAlignment="1">
      <alignment horizontal="right" vertical="top" wrapText="1"/>
    </xf>
    <xf numFmtId="0" fontId="2" fillId="8" borderId="25" xfId="3" applyFill="1" applyBorder="1" applyAlignment="1">
      <alignment horizontal="left" vertical="top" wrapText="1"/>
    </xf>
    <xf numFmtId="0" fontId="2" fillId="8" borderId="26" xfId="3" applyFill="1" applyBorder="1" applyAlignment="1">
      <alignment horizontal="center" vertical="top" wrapText="1"/>
    </xf>
    <xf numFmtId="7" fontId="2" fillId="8" borderId="26" xfId="3" applyNumberFormat="1" applyFill="1" applyBorder="1" applyAlignment="1">
      <alignment horizontal="right" vertical="top" wrapText="1"/>
    </xf>
    <xf numFmtId="9" fontId="2" fillId="8" borderId="27" xfId="2" applyFont="1" applyFill="1" applyBorder="1" applyAlignment="1">
      <alignment horizontal="right" vertical="top" wrapText="1"/>
    </xf>
    <xf numFmtId="0" fontId="2" fillId="9" borderId="16" xfId="3" applyFill="1" applyBorder="1" applyAlignment="1">
      <alignment horizontal="left" vertical="top" wrapText="1"/>
    </xf>
    <xf numFmtId="0" fontId="2" fillId="9" borderId="17" xfId="3" applyFill="1" applyBorder="1" applyAlignment="1">
      <alignment horizontal="center" vertical="top" wrapText="1"/>
    </xf>
    <xf numFmtId="7" fontId="2" fillId="9" borderId="17" xfId="3" applyNumberFormat="1" applyFill="1" applyBorder="1" applyAlignment="1">
      <alignment horizontal="right" vertical="top" wrapText="1"/>
    </xf>
    <xf numFmtId="9" fontId="2" fillId="9" borderId="18" xfId="2" applyFont="1" applyFill="1" applyBorder="1" applyAlignment="1">
      <alignment horizontal="right" vertical="top" wrapText="1"/>
    </xf>
    <xf numFmtId="0" fontId="2" fillId="9" borderId="19" xfId="3" applyFill="1" applyBorder="1" applyAlignment="1">
      <alignment horizontal="left" vertical="top" wrapText="1"/>
    </xf>
    <xf numFmtId="0" fontId="2" fillId="9" borderId="20" xfId="3" applyFill="1" applyBorder="1" applyAlignment="1">
      <alignment horizontal="center" vertical="top" wrapText="1"/>
    </xf>
    <xf numFmtId="7" fontId="2" fillId="9" borderId="20" xfId="3" applyNumberFormat="1" applyFill="1" applyBorder="1" applyAlignment="1">
      <alignment horizontal="right" vertical="top" wrapText="1"/>
    </xf>
    <xf numFmtId="9" fontId="2" fillId="9" borderId="21" xfId="2" applyFont="1" applyFill="1" applyBorder="1" applyAlignment="1">
      <alignment horizontal="right" vertical="top" wrapText="1"/>
    </xf>
    <xf numFmtId="0" fontId="2" fillId="9" borderId="22" xfId="3" applyFill="1" applyBorder="1" applyAlignment="1">
      <alignment horizontal="left" vertical="top" wrapText="1"/>
    </xf>
    <xf numFmtId="0" fontId="2" fillId="9" borderId="23" xfId="3" applyFill="1" applyBorder="1" applyAlignment="1">
      <alignment horizontal="center" vertical="top" wrapText="1"/>
    </xf>
    <xf numFmtId="7" fontId="2" fillId="9" borderId="23" xfId="3" applyNumberFormat="1" applyFill="1" applyBorder="1" applyAlignment="1">
      <alignment horizontal="right" vertical="top" wrapText="1"/>
    </xf>
    <xf numFmtId="9" fontId="2" fillId="9" borderId="24" xfId="2" applyFont="1" applyFill="1" applyBorder="1" applyAlignment="1">
      <alignment horizontal="right" vertical="top" wrapText="1"/>
    </xf>
    <xf numFmtId="0" fontId="4" fillId="9" borderId="31" xfId="5" applyFill="1" applyBorder="1" applyAlignment="1">
      <alignment horizontal="left" vertical="top" wrapText="1"/>
    </xf>
    <xf numFmtId="44" fontId="4" fillId="9" borderId="32" xfId="1" applyFont="1" applyFill="1" applyBorder="1" applyAlignment="1">
      <alignment horizontal="right" vertical="top" wrapText="1"/>
    </xf>
    <xf numFmtId="0" fontId="4" fillId="9" borderId="32" xfId="5" applyFill="1" applyBorder="1" applyAlignment="1">
      <alignment horizontal="center" vertical="top" wrapText="1"/>
    </xf>
    <xf numFmtId="9" fontId="4" fillId="9" borderId="33" xfId="2" applyFont="1" applyFill="1" applyBorder="1" applyAlignment="1">
      <alignment horizontal="center" vertical="top" wrapText="1"/>
    </xf>
    <xf numFmtId="0" fontId="4" fillId="10" borderId="16" xfId="5" applyFill="1" applyBorder="1" applyAlignment="1">
      <alignment horizontal="left" vertical="top" wrapText="1"/>
    </xf>
    <xf numFmtId="44" fontId="4" fillId="10" borderId="17" xfId="1" applyFont="1" applyFill="1" applyBorder="1" applyAlignment="1">
      <alignment horizontal="right" vertical="top" wrapText="1"/>
    </xf>
    <xf numFmtId="0" fontId="4" fillId="10" borderId="17" xfId="5" applyFill="1" applyBorder="1" applyAlignment="1">
      <alignment horizontal="center" vertical="top" wrapText="1"/>
    </xf>
    <xf numFmtId="9" fontId="4" fillId="10" borderId="18" xfId="2" applyFont="1" applyFill="1" applyBorder="1" applyAlignment="1">
      <alignment horizontal="center" vertical="top" wrapText="1"/>
    </xf>
    <xf numFmtId="0" fontId="4" fillId="10" borderId="19" xfId="5" applyFill="1" applyBorder="1" applyAlignment="1">
      <alignment horizontal="left" vertical="top" wrapText="1"/>
    </xf>
    <xf numFmtId="44" fontId="4" fillId="10" borderId="20" xfId="1" applyFont="1" applyFill="1" applyBorder="1" applyAlignment="1">
      <alignment horizontal="right" vertical="top" wrapText="1"/>
    </xf>
    <xf numFmtId="0" fontId="4" fillId="10" borderId="20" xfId="5" applyFill="1" applyBorder="1" applyAlignment="1">
      <alignment horizontal="center" vertical="top" wrapText="1"/>
    </xf>
    <xf numFmtId="9" fontId="4" fillId="10" borderId="21" xfId="2" applyFont="1" applyFill="1" applyBorder="1" applyAlignment="1">
      <alignment horizontal="center" vertical="top" wrapText="1"/>
    </xf>
    <xf numFmtId="0" fontId="4" fillId="10" borderId="22" xfId="5" applyFill="1" applyBorder="1" applyAlignment="1">
      <alignment horizontal="left" vertical="top" wrapText="1"/>
    </xf>
    <xf numFmtId="44" fontId="4" fillId="10" borderId="23" xfId="1" applyFont="1" applyFill="1" applyBorder="1" applyAlignment="1">
      <alignment horizontal="right" vertical="top" wrapText="1"/>
    </xf>
    <xf numFmtId="0" fontId="4" fillId="10" borderId="23" xfId="5" applyFill="1" applyBorder="1" applyAlignment="1">
      <alignment horizontal="center" vertical="top" wrapText="1"/>
    </xf>
    <xf numFmtId="9" fontId="4" fillId="10" borderId="24" xfId="2" applyFont="1" applyFill="1" applyBorder="1" applyAlignment="1">
      <alignment horizontal="center" vertical="top" wrapText="1"/>
    </xf>
    <xf numFmtId="0" fontId="4" fillId="10" borderId="25" xfId="5" applyFill="1" applyBorder="1" applyAlignment="1">
      <alignment horizontal="left" vertical="top" wrapText="1"/>
    </xf>
    <xf numFmtId="44" fontId="4" fillId="10" borderId="26" xfId="5" applyNumberFormat="1" applyFill="1" applyBorder="1" applyAlignment="1">
      <alignment horizontal="right" vertical="top" wrapText="1"/>
    </xf>
    <xf numFmtId="0" fontId="4" fillId="10" borderId="26" xfId="5" applyFill="1" applyBorder="1" applyAlignment="1">
      <alignment horizontal="center" vertical="top" wrapText="1"/>
    </xf>
    <xf numFmtId="9" fontId="4" fillId="10" borderId="27" xfId="2" applyFont="1" applyFill="1" applyBorder="1" applyAlignment="1">
      <alignment horizontal="center" vertical="top" wrapText="1"/>
    </xf>
    <xf numFmtId="0" fontId="2" fillId="11" borderId="31" xfId="3" applyFill="1" applyBorder="1"/>
    <xf numFmtId="0" fontId="2" fillId="11" borderId="32" xfId="3" applyFill="1" applyBorder="1" applyAlignment="1">
      <alignment horizontal="center" vertical="top" wrapText="1"/>
    </xf>
    <xf numFmtId="7" fontId="2" fillId="11" borderId="32" xfId="3" applyNumberFormat="1" applyFill="1" applyBorder="1" applyAlignment="1">
      <alignment horizontal="right" vertical="top" wrapText="1"/>
    </xf>
    <xf numFmtId="9" fontId="2" fillId="11" borderId="33" xfId="2" applyFont="1" applyFill="1" applyBorder="1" applyAlignment="1">
      <alignment horizontal="right" vertical="top" wrapText="1"/>
    </xf>
    <xf numFmtId="0" fontId="0" fillId="12" borderId="16" xfId="0" applyFill="1" applyBorder="1"/>
    <xf numFmtId="44" fontId="0" fillId="12" borderId="17" xfId="0" applyNumberFormat="1" applyFill="1" applyBorder="1"/>
    <xf numFmtId="0" fontId="0" fillId="12" borderId="17" xfId="0" applyFill="1" applyBorder="1"/>
    <xf numFmtId="0" fontId="0" fillId="12" borderId="18" xfId="0" applyFill="1" applyBorder="1"/>
    <xf numFmtId="0" fontId="0" fillId="12" borderId="19" xfId="0" applyFill="1" applyBorder="1"/>
    <xf numFmtId="7" fontId="0" fillId="12" borderId="20" xfId="0" applyNumberFormat="1" applyFill="1" applyBorder="1"/>
    <xf numFmtId="0" fontId="0" fillId="12" borderId="20" xfId="0" applyFill="1" applyBorder="1"/>
    <xf numFmtId="0" fontId="0" fillId="12" borderId="21" xfId="0" applyFill="1" applyBorder="1"/>
    <xf numFmtId="0" fontId="0" fillId="12" borderId="28" xfId="0" applyFill="1" applyBorder="1"/>
    <xf numFmtId="44" fontId="0" fillId="12" borderId="29" xfId="0" applyNumberFormat="1" applyFill="1" applyBorder="1"/>
    <xf numFmtId="0" fontId="0" fillId="12" borderId="29" xfId="0" applyFill="1" applyBorder="1"/>
    <xf numFmtId="0" fontId="0" fillId="12" borderId="30" xfId="0" applyFill="1" applyBorder="1"/>
    <xf numFmtId="0" fontId="4" fillId="12" borderId="37" xfId="5" applyFill="1" applyBorder="1" applyAlignment="1">
      <alignment horizontal="left" vertical="top" wrapText="1"/>
    </xf>
    <xf numFmtId="44" fontId="4" fillId="12" borderId="38" xfId="1" applyFont="1" applyFill="1" applyBorder="1" applyAlignment="1">
      <alignment horizontal="right" vertical="top" wrapText="1"/>
    </xf>
    <xf numFmtId="0" fontId="4" fillId="12" borderId="38" xfId="5" applyFill="1" applyBorder="1" applyAlignment="1">
      <alignment horizontal="center" vertical="top" wrapText="1"/>
    </xf>
    <xf numFmtId="9" fontId="4" fillId="12" borderId="39" xfId="2" applyFont="1" applyFill="1" applyBorder="1" applyAlignment="1">
      <alignment horizontal="center" vertical="top" wrapText="1"/>
    </xf>
    <xf numFmtId="0" fontId="0" fillId="13" borderId="16" xfId="0" applyFill="1" applyBorder="1"/>
    <xf numFmtId="44" fontId="0" fillId="13" borderId="17" xfId="1" applyFont="1" applyFill="1" applyBorder="1"/>
    <xf numFmtId="9" fontId="0" fillId="13" borderId="18" xfId="2" applyFont="1" applyFill="1" applyBorder="1"/>
    <xf numFmtId="0" fontId="0" fillId="13" borderId="19" xfId="0" applyFill="1" applyBorder="1"/>
    <xf numFmtId="44" fontId="0" fillId="13" borderId="20" xfId="1" applyFont="1" applyFill="1" applyBorder="1"/>
    <xf numFmtId="9" fontId="0" fillId="13" borderId="21" xfId="2" applyFont="1" applyFill="1" applyBorder="1"/>
    <xf numFmtId="0" fontId="0" fillId="13" borderId="28" xfId="0" applyFill="1" applyBorder="1"/>
    <xf numFmtId="44" fontId="0" fillId="13" borderId="29" xfId="1" applyFont="1" applyFill="1" applyBorder="1"/>
    <xf numFmtId="9" fontId="0" fillId="13" borderId="30" xfId="2" applyFont="1" applyFill="1" applyBorder="1"/>
    <xf numFmtId="0" fontId="4" fillId="13" borderId="40" xfId="5" applyFill="1" applyBorder="1" applyAlignment="1">
      <alignment horizontal="left" vertical="top" wrapText="1"/>
    </xf>
    <xf numFmtId="44" fontId="4" fillId="13" borderId="41" xfId="5" applyNumberFormat="1" applyFill="1" applyBorder="1" applyAlignment="1">
      <alignment horizontal="right" vertical="top" wrapText="1"/>
    </xf>
    <xf numFmtId="0" fontId="4" fillId="13" borderId="41" xfId="5" applyFill="1" applyBorder="1" applyAlignment="1">
      <alignment horizontal="center" vertical="top" wrapText="1"/>
    </xf>
    <xf numFmtId="9" fontId="4" fillId="13" borderId="42" xfId="2" applyFont="1" applyFill="1" applyBorder="1" applyAlignment="1">
      <alignment horizontal="right" vertical="top" wrapText="1"/>
    </xf>
    <xf numFmtId="0" fontId="4" fillId="14" borderId="16" xfId="5" applyFill="1" applyBorder="1" applyAlignment="1">
      <alignment horizontal="left" vertical="top" wrapText="1"/>
    </xf>
    <xf numFmtId="44" fontId="4" fillId="14" borderId="17" xfId="5" applyNumberFormat="1" applyFill="1" applyBorder="1" applyAlignment="1">
      <alignment horizontal="right" vertical="top" wrapText="1"/>
    </xf>
    <xf numFmtId="0" fontId="4" fillId="14" borderId="17" xfId="5" applyFill="1" applyBorder="1" applyAlignment="1">
      <alignment horizontal="center" vertical="top" wrapText="1"/>
    </xf>
    <xf numFmtId="9" fontId="4" fillId="14" borderId="18" xfId="2" applyFont="1" applyFill="1" applyBorder="1" applyAlignment="1">
      <alignment horizontal="right" vertical="top" wrapText="1"/>
    </xf>
    <xf numFmtId="0" fontId="4" fillId="14" borderId="19" xfId="5" applyFill="1" applyBorder="1" applyAlignment="1">
      <alignment horizontal="left" vertical="top" wrapText="1"/>
    </xf>
    <xf numFmtId="44" fontId="4" fillId="14" borderId="20" xfId="5" applyNumberFormat="1" applyFill="1" applyBorder="1" applyAlignment="1">
      <alignment horizontal="right" vertical="top" wrapText="1"/>
    </xf>
    <xf numFmtId="0" fontId="4" fillId="14" borderId="20" xfId="5" applyFill="1" applyBorder="1" applyAlignment="1">
      <alignment horizontal="center" vertical="top" wrapText="1"/>
    </xf>
    <xf numFmtId="9" fontId="4" fillId="14" borderId="21" xfId="2" applyFont="1" applyFill="1" applyBorder="1" applyAlignment="1">
      <alignment horizontal="right" vertical="top" wrapText="1"/>
    </xf>
    <xf numFmtId="0" fontId="4" fillId="14" borderId="22" xfId="5" applyFill="1" applyBorder="1" applyAlignment="1">
      <alignment horizontal="left" vertical="top" wrapText="1"/>
    </xf>
    <xf numFmtId="44" fontId="4" fillId="14" borderId="23" xfId="5" applyNumberFormat="1" applyFill="1" applyBorder="1" applyAlignment="1">
      <alignment horizontal="right" vertical="top" wrapText="1"/>
    </xf>
    <xf numFmtId="0" fontId="4" fillId="14" borderId="23" xfId="5" applyFill="1" applyBorder="1" applyAlignment="1">
      <alignment horizontal="center" vertical="top" wrapText="1"/>
    </xf>
    <xf numFmtId="9" fontId="4" fillId="14" borderId="24" xfId="2" applyFont="1" applyFill="1" applyBorder="1" applyAlignment="1">
      <alignment horizontal="right" vertical="top" wrapText="1"/>
    </xf>
    <xf numFmtId="0" fontId="4" fillId="14" borderId="31" xfId="5" applyFill="1" applyBorder="1" applyAlignment="1">
      <alignment horizontal="left" vertical="top" wrapText="1"/>
    </xf>
    <xf numFmtId="44" fontId="4" fillId="14" borderId="32" xfId="5" applyNumberFormat="1" applyFill="1" applyBorder="1" applyAlignment="1">
      <alignment horizontal="right" vertical="top" wrapText="1"/>
    </xf>
    <xf numFmtId="0" fontId="4" fillId="14" borderId="32" xfId="5" applyFill="1" applyBorder="1" applyAlignment="1">
      <alignment horizontal="center" vertical="top" wrapText="1"/>
    </xf>
    <xf numFmtId="9" fontId="4" fillId="14" borderId="33" xfId="2" applyFont="1" applyFill="1" applyBorder="1" applyAlignment="1">
      <alignment horizontal="center" vertical="top" wrapText="1"/>
    </xf>
    <xf numFmtId="0" fontId="2" fillId="3" borderId="43" xfId="3" applyFill="1" applyBorder="1"/>
    <xf numFmtId="0" fontId="2" fillId="3" borderId="44" xfId="3" applyFill="1" applyBorder="1" applyAlignment="1">
      <alignment horizontal="center" vertical="top" wrapText="1"/>
    </xf>
    <xf numFmtId="7" fontId="2" fillId="3" borderId="44" xfId="3" applyNumberFormat="1" applyFill="1" applyBorder="1" applyAlignment="1">
      <alignment horizontal="right" vertical="top" wrapText="1"/>
    </xf>
    <xf numFmtId="9" fontId="2" fillId="3" borderId="45" xfId="2" applyFont="1" applyFill="1" applyBorder="1" applyAlignment="1">
      <alignment horizontal="right" vertical="top" wrapText="1"/>
    </xf>
    <xf numFmtId="0" fontId="2" fillId="15" borderId="20" xfId="3" applyFill="1" applyBorder="1"/>
    <xf numFmtId="44" fontId="2" fillId="15" borderId="20" xfId="1" applyFont="1" applyFill="1" applyBorder="1" applyAlignment="1">
      <alignment horizontal="center" vertical="top" wrapText="1"/>
    </xf>
    <xf numFmtId="7" fontId="2" fillId="15" borderId="20" xfId="3" applyNumberFormat="1" applyFill="1" applyBorder="1" applyAlignment="1">
      <alignment horizontal="right" vertical="top" wrapText="1"/>
    </xf>
    <xf numFmtId="9" fontId="2" fillId="15" borderId="20" xfId="2" applyFont="1" applyFill="1" applyBorder="1" applyAlignment="1">
      <alignment horizontal="right" vertical="top" wrapText="1"/>
    </xf>
    <xf numFmtId="0" fontId="2" fillId="15" borderId="23" xfId="3" applyFill="1" applyBorder="1"/>
    <xf numFmtId="44" fontId="2" fillId="15" borderId="23" xfId="1" applyFont="1" applyFill="1" applyBorder="1" applyAlignment="1">
      <alignment horizontal="center" vertical="top" wrapText="1"/>
    </xf>
    <xf numFmtId="7" fontId="2" fillId="15" borderId="23" xfId="3" applyNumberFormat="1" applyFill="1" applyBorder="1" applyAlignment="1">
      <alignment horizontal="right" vertical="top" wrapText="1"/>
    </xf>
    <xf numFmtId="9" fontId="2" fillId="15" borderId="23" xfId="2" applyFont="1" applyFill="1" applyBorder="1" applyAlignment="1">
      <alignment horizontal="right" vertical="top" wrapText="1"/>
    </xf>
    <xf numFmtId="0" fontId="4" fillId="2" borderId="25" xfId="5" applyFill="1" applyBorder="1" applyAlignment="1">
      <alignment horizontal="left" vertical="top" wrapText="1"/>
    </xf>
    <xf numFmtId="44" fontId="4" fillId="2" borderId="26" xfId="1" applyFont="1" applyFill="1" applyBorder="1" applyAlignment="1">
      <alignment horizontal="right" vertical="top" wrapText="1"/>
    </xf>
    <xf numFmtId="0" fontId="4" fillId="2" borderId="26" xfId="5" applyFill="1" applyBorder="1" applyAlignment="1">
      <alignment horizontal="center" vertical="top" wrapText="1"/>
    </xf>
    <xf numFmtId="9" fontId="4" fillId="2" borderId="27" xfId="2" applyFont="1" applyFill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4" fontId="4" fillId="2" borderId="26" xfId="1" applyFont="1" applyFill="1" applyBorder="1" applyAlignment="1">
      <alignment horizontal="center" vertical="top" wrapText="1"/>
    </xf>
    <xf numFmtId="0" fontId="4" fillId="2" borderId="16" xfId="5" applyFill="1" applyBorder="1" applyAlignment="1">
      <alignment horizontal="left" vertical="top" wrapText="1"/>
    </xf>
    <xf numFmtId="44" fontId="4" fillId="2" borderId="17" xfId="1" applyFont="1" applyFill="1" applyBorder="1" applyAlignment="1">
      <alignment horizontal="right" vertical="top" wrapText="1"/>
    </xf>
    <xf numFmtId="44" fontId="4" fillId="2" borderId="17" xfId="1" applyFont="1" applyFill="1" applyBorder="1" applyAlignment="1">
      <alignment horizontal="center" vertical="top" wrapText="1"/>
    </xf>
    <xf numFmtId="9" fontId="4" fillId="2" borderId="18" xfId="2" applyFont="1" applyFill="1" applyBorder="1" applyAlignment="1">
      <alignment horizontal="center" vertical="top" wrapText="1"/>
    </xf>
    <xf numFmtId="0" fontId="4" fillId="2" borderId="19" xfId="5" applyFill="1" applyBorder="1" applyAlignment="1">
      <alignment horizontal="left" vertical="top" wrapText="1"/>
    </xf>
    <xf numFmtId="44" fontId="4" fillId="2" borderId="20" xfId="1" applyFont="1" applyFill="1" applyBorder="1" applyAlignment="1">
      <alignment horizontal="right" vertical="top" wrapText="1"/>
    </xf>
    <xf numFmtId="44" fontId="4" fillId="2" borderId="20" xfId="1" applyFont="1" applyFill="1" applyBorder="1" applyAlignment="1">
      <alignment horizontal="center" vertical="top" wrapText="1"/>
    </xf>
    <xf numFmtId="9" fontId="4" fillId="2" borderId="21" xfId="2" applyFont="1" applyFill="1" applyBorder="1" applyAlignment="1">
      <alignment horizontal="center" vertical="top" wrapText="1"/>
    </xf>
    <xf numFmtId="0" fontId="4" fillId="2" borderId="22" xfId="5" applyFill="1" applyBorder="1" applyAlignment="1">
      <alignment horizontal="left" vertical="top" wrapText="1"/>
    </xf>
    <xf numFmtId="44" fontId="4" fillId="2" borderId="23" xfId="1" applyFont="1" applyFill="1" applyBorder="1" applyAlignment="1">
      <alignment horizontal="right" vertical="top" wrapText="1"/>
    </xf>
    <xf numFmtId="44" fontId="4" fillId="2" borderId="23" xfId="1" applyFont="1" applyFill="1" applyBorder="1" applyAlignment="1">
      <alignment horizontal="center" vertical="top" wrapText="1"/>
    </xf>
    <xf numFmtId="9" fontId="4" fillId="2" borderId="24" xfId="2" applyFont="1" applyFill="1" applyBorder="1" applyAlignment="1">
      <alignment horizontal="center" vertical="top" wrapText="1"/>
    </xf>
    <xf numFmtId="0" fontId="4" fillId="2" borderId="31" xfId="5" applyFill="1" applyBorder="1" applyAlignment="1">
      <alignment horizontal="left" vertical="top" wrapText="1"/>
    </xf>
    <xf numFmtId="44" fontId="4" fillId="2" borderId="32" xfId="1" applyFont="1" applyFill="1" applyBorder="1" applyAlignment="1">
      <alignment horizontal="right" vertical="top" wrapText="1"/>
    </xf>
    <xf numFmtId="44" fontId="4" fillId="2" borderId="32" xfId="1" applyFont="1" applyFill="1" applyBorder="1" applyAlignment="1">
      <alignment horizontal="center" vertical="top" wrapText="1"/>
    </xf>
    <xf numFmtId="9" fontId="4" fillId="2" borderId="33" xfId="2" applyFont="1" applyFill="1" applyBorder="1" applyAlignment="1">
      <alignment horizontal="center" vertical="top" wrapText="1"/>
    </xf>
    <xf numFmtId="0" fontId="2" fillId="3" borderId="0" xfId="3" applyFill="1"/>
    <xf numFmtId="44" fontId="2" fillId="3" borderId="14" xfId="1" applyFont="1" applyFill="1" applyBorder="1" applyAlignment="1">
      <alignment horizontal="center" vertical="top" wrapText="1"/>
    </xf>
    <xf numFmtId="7" fontId="2" fillId="3" borderId="14" xfId="1" applyNumberFormat="1" applyFont="1" applyFill="1" applyBorder="1" applyAlignment="1">
      <alignment horizontal="right" vertical="top" wrapText="1"/>
    </xf>
    <xf numFmtId="9" fontId="2" fillId="3" borderId="14" xfId="2" applyFont="1" applyFill="1" applyBorder="1" applyAlignment="1">
      <alignment horizontal="right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3" borderId="4" xfId="3" applyFill="1" applyBorder="1"/>
    <xf numFmtId="44" fontId="2" fillId="3" borderId="46" xfId="1" applyFont="1" applyFill="1" applyBorder="1" applyAlignment="1">
      <alignment horizontal="center" vertical="top" wrapText="1"/>
    </xf>
    <xf numFmtId="44" fontId="2" fillId="3" borderId="46" xfId="1" applyFont="1" applyFill="1" applyBorder="1" applyAlignment="1">
      <alignment horizontal="right" vertical="top" wrapText="1"/>
    </xf>
    <xf numFmtId="9" fontId="2" fillId="3" borderId="47" xfId="2" applyFont="1" applyFill="1" applyBorder="1" applyAlignment="1">
      <alignment horizontal="right" vertical="top" wrapText="1"/>
    </xf>
    <xf numFmtId="44" fontId="2" fillId="3" borderId="46" xfId="3" applyNumberFormat="1" applyFill="1" applyBorder="1" applyAlignment="1">
      <alignment horizontal="center" vertical="top" wrapText="1"/>
    </xf>
    <xf numFmtId="7" fontId="2" fillId="3" borderId="46" xfId="3" applyNumberFormat="1" applyFill="1" applyBorder="1" applyAlignment="1">
      <alignment horizontal="right" vertical="top" wrapText="1"/>
    </xf>
    <xf numFmtId="9" fontId="2" fillId="3" borderId="47" xfId="3" applyNumberFormat="1" applyFill="1" applyBorder="1" applyAlignment="1">
      <alignment horizontal="right" vertical="top" wrapText="1"/>
    </xf>
    <xf numFmtId="7" fontId="0" fillId="0" borderId="17" xfId="1" applyNumberFormat="1" applyFont="1" applyBorder="1"/>
    <xf numFmtId="7" fontId="0" fillId="0" borderId="20" xfId="1" applyNumberFormat="1" applyFont="1" applyBorder="1"/>
    <xf numFmtId="44" fontId="0" fillId="0" borderId="20" xfId="1" applyFont="1" applyBorder="1"/>
    <xf numFmtId="44" fontId="0" fillId="0" borderId="23" xfId="1" applyFont="1" applyBorder="1"/>
    <xf numFmtId="7" fontId="0" fillId="0" borderId="29" xfId="1" applyNumberFormat="1" applyFont="1" applyBorder="1"/>
    <xf numFmtId="0" fontId="4" fillId="2" borderId="40" xfId="5" applyFill="1" applyBorder="1" applyAlignment="1">
      <alignment horizontal="left" vertical="top" wrapText="1"/>
    </xf>
    <xf numFmtId="44" fontId="4" fillId="2" borderId="41" xfId="5" applyNumberFormat="1" applyFill="1" applyBorder="1" applyAlignment="1">
      <alignment horizontal="right" vertical="top" wrapText="1"/>
    </xf>
    <xf numFmtId="44" fontId="4" fillId="2" borderId="41" xfId="5" applyNumberFormat="1" applyFill="1" applyBorder="1" applyAlignment="1">
      <alignment horizontal="center" vertical="top" wrapText="1"/>
    </xf>
    <xf numFmtId="9" fontId="4" fillId="2" borderId="42" xfId="5" applyNumberFormat="1" applyFill="1" applyBorder="1" applyAlignment="1">
      <alignment horizontal="center" vertical="top" wrapText="1"/>
    </xf>
    <xf numFmtId="44" fontId="4" fillId="2" borderId="17" xfId="5" applyNumberFormat="1" applyFill="1" applyBorder="1" applyAlignment="1">
      <alignment horizontal="right" vertical="top" wrapText="1"/>
    </xf>
    <xf numFmtId="44" fontId="4" fillId="2" borderId="17" xfId="5" applyNumberFormat="1" applyFill="1" applyBorder="1" applyAlignment="1">
      <alignment horizontal="center" vertical="top" wrapText="1"/>
    </xf>
    <xf numFmtId="9" fontId="4" fillId="2" borderId="18" xfId="5" applyNumberFormat="1" applyFill="1" applyBorder="1" applyAlignment="1">
      <alignment horizontal="center" vertical="top" wrapText="1"/>
    </xf>
    <xf numFmtId="44" fontId="4" fillId="2" borderId="20" xfId="5" applyNumberFormat="1" applyFill="1" applyBorder="1" applyAlignment="1">
      <alignment horizontal="right" vertical="top" wrapText="1"/>
    </xf>
    <xf numFmtId="44" fontId="4" fillId="2" borderId="20" xfId="5" applyNumberFormat="1" applyFill="1" applyBorder="1" applyAlignment="1">
      <alignment horizontal="center" vertical="top" wrapText="1"/>
    </xf>
    <xf numFmtId="9" fontId="4" fillId="2" borderId="21" xfId="5" applyNumberFormat="1" applyFill="1" applyBorder="1" applyAlignment="1">
      <alignment horizontal="center" vertical="top" wrapText="1"/>
    </xf>
    <xf numFmtId="44" fontId="4" fillId="2" borderId="23" xfId="5" applyNumberFormat="1" applyFill="1" applyBorder="1" applyAlignment="1">
      <alignment horizontal="right" vertical="top" wrapText="1"/>
    </xf>
    <xf numFmtId="44" fontId="4" fillId="2" borderId="23" xfId="5" applyNumberFormat="1" applyFill="1" applyBorder="1" applyAlignment="1">
      <alignment horizontal="center" vertical="top" wrapText="1"/>
    </xf>
    <xf numFmtId="9" fontId="4" fillId="2" borderId="24" xfId="5" applyNumberFormat="1" applyFill="1" applyBorder="1" applyAlignment="1">
      <alignment horizontal="center" vertical="top" wrapText="1"/>
    </xf>
    <xf numFmtId="44" fontId="4" fillId="2" borderId="32" xfId="5" applyNumberFormat="1" applyFill="1" applyBorder="1" applyAlignment="1">
      <alignment horizontal="right" vertical="top" wrapText="1"/>
    </xf>
    <xf numFmtId="44" fontId="4" fillId="2" borderId="32" xfId="5" applyNumberFormat="1" applyFill="1" applyBorder="1" applyAlignment="1">
      <alignment horizontal="center" vertical="top" wrapText="1"/>
    </xf>
    <xf numFmtId="9" fontId="4" fillId="2" borderId="33" xfId="5" applyNumberFormat="1" applyFill="1" applyBorder="1" applyAlignment="1">
      <alignment horizontal="center" vertical="top" wrapText="1"/>
    </xf>
    <xf numFmtId="44" fontId="2" fillId="3" borderId="48" xfId="3" applyNumberFormat="1" applyFill="1" applyBorder="1" applyAlignment="1">
      <alignment horizontal="center" vertical="top" wrapText="1"/>
    </xf>
    <xf numFmtId="44" fontId="2" fillId="3" borderId="48" xfId="3" applyNumberFormat="1" applyFill="1" applyBorder="1" applyAlignment="1">
      <alignment horizontal="right" vertical="top" wrapText="1"/>
    </xf>
    <xf numFmtId="9" fontId="2" fillId="3" borderId="48" xfId="3" applyNumberFormat="1" applyFill="1" applyBorder="1" applyAlignment="1">
      <alignment horizontal="right" vertical="top" wrapText="1"/>
    </xf>
    <xf numFmtId="7" fontId="2" fillId="3" borderId="48" xfId="3" applyNumberForma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left" vertical="top" wrapText="1"/>
    </xf>
    <xf numFmtId="44" fontId="6" fillId="2" borderId="49" xfId="1" applyFont="1" applyFill="1" applyBorder="1" applyAlignment="1">
      <alignment horizontal="right" vertical="top" wrapText="1"/>
    </xf>
    <xf numFmtId="44" fontId="6" fillId="2" borderId="49" xfId="1" applyFont="1" applyFill="1" applyBorder="1" applyAlignment="1">
      <alignment horizontal="center" vertical="top" wrapText="1"/>
    </xf>
    <xf numFmtId="0" fontId="2" fillId="3" borderId="20" xfId="3" applyFill="1" applyBorder="1"/>
    <xf numFmtId="44" fontId="2" fillId="3" borderId="50" xfId="3" applyNumberFormat="1" applyFill="1" applyBorder="1" applyAlignment="1">
      <alignment horizontal="center" vertical="top" wrapText="1"/>
    </xf>
    <xf numFmtId="7" fontId="2" fillId="3" borderId="49" xfId="3" applyNumberFormat="1" applyFill="1" applyBorder="1" applyAlignment="1">
      <alignment horizontal="right" vertical="top" wrapText="1"/>
    </xf>
    <xf numFmtId="0" fontId="0" fillId="16" borderId="43" xfId="0" applyFill="1" applyBorder="1"/>
    <xf numFmtId="0" fontId="0" fillId="16" borderId="53" xfId="0" applyFill="1" applyBorder="1"/>
    <xf numFmtId="0" fontId="0" fillId="16" borderId="54" xfId="0" applyFill="1" applyBorder="1"/>
    <xf numFmtId="0" fontId="0" fillId="16" borderId="55" xfId="0" applyFill="1" applyBorder="1"/>
    <xf numFmtId="0" fontId="0" fillId="16" borderId="0" xfId="0" applyFill="1" applyBorder="1"/>
    <xf numFmtId="0" fontId="0" fillId="16" borderId="56" xfId="0" applyFill="1" applyBorder="1"/>
    <xf numFmtId="0" fontId="0" fillId="16" borderId="57" xfId="0" applyFill="1" applyBorder="1"/>
    <xf numFmtId="0" fontId="0" fillId="16" borderId="58" xfId="0" applyFill="1" applyBorder="1"/>
    <xf numFmtId="0" fontId="0" fillId="16" borderId="59" xfId="0" applyFill="1" applyBorder="1"/>
    <xf numFmtId="0" fontId="0" fillId="12" borderId="0" xfId="0" applyFill="1"/>
    <xf numFmtId="0" fontId="0" fillId="12" borderId="43" xfId="0" applyFill="1" applyBorder="1"/>
    <xf numFmtId="0" fontId="0" fillId="12" borderId="53" xfId="0" applyFill="1" applyBorder="1"/>
    <xf numFmtId="0" fontId="0" fillId="12" borderId="54" xfId="0" applyFill="1" applyBorder="1"/>
    <xf numFmtId="0" fontId="0" fillId="12" borderId="55" xfId="0" applyFill="1" applyBorder="1"/>
    <xf numFmtId="0" fontId="0" fillId="12" borderId="0" xfId="0" applyFill="1" applyBorder="1"/>
    <xf numFmtId="0" fontId="0" fillId="12" borderId="56" xfId="0" applyFill="1" applyBorder="1"/>
    <xf numFmtId="0" fontId="0" fillId="12" borderId="57" xfId="0" applyFill="1" applyBorder="1"/>
    <xf numFmtId="0" fontId="0" fillId="12" borderId="58" xfId="0" applyFill="1" applyBorder="1"/>
    <xf numFmtId="0" fontId="0" fillId="12" borderId="59" xfId="0" applyFill="1" applyBorder="1"/>
    <xf numFmtId="0" fontId="0" fillId="13" borderId="43" xfId="0" applyFill="1" applyBorder="1"/>
    <xf numFmtId="0" fontId="0" fillId="13" borderId="53" xfId="0" applyFill="1" applyBorder="1"/>
    <xf numFmtId="0" fontId="0" fillId="13" borderId="54" xfId="0" applyFill="1" applyBorder="1"/>
    <xf numFmtId="0" fontId="0" fillId="13" borderId="55" xfId="0" applyFill="1" applyBorder="1"/>
    <xf numFmtId="0" fontId="0" fillId="13" borderId="0" xfId="0" applyFill="1" applyBorder="1"/>
    <xf numFmtId="0" fontId="0" fillId="13" borderId="56" xfId="0" applyFill="1" applyBorder="1"/>
    <xf numFmtId="0" fontId="0" fillId="13" borderId="57" xfId="0" applyFill="1" applyBorder="1"/>
    <xf numFmtId="0" fontId="0" fillId="13" borderId="58" xfId="0" applyFill="1" applyBorder="1"/>
    <xf numFmtId="0" fontId="0" fillId="13" borderId="59" xfId="0" applyFill="1" applyBorder="1"/>
    <xf numFmtId="9" fontId="6" fillId="2" borderId="60" xfId="2" applyFont="1" applyFill="1" applyBorder="1" applyAlignment="1">
      <alignment horizontal="center" vertical="top" wrapText="1"/>
    </xf>
    <xf numFmtId="9" fontId="2" fillId="3" borderId="60" xfId="3" applyNumberFormat="1" applyFill="1" applyBorder="1" applyAlignment="1">
      <alignment horizontal="right" vertical="top" wrapText="1"/>
    </xf>
    <xf numFmtId="0" fontId="0" fillId="17" borderId="43" xfId="0" applyFill="1" applyBorder="1"/>
    <xf numFmtId="0" fontId="0" fillId="17" borderId="53" xfId="0" applyFill="1" applyBorder="1"/>
    <xf numFmtId="0" fontId="0" fillId="17" borderId="54" xfId="0" applyFill="1" applyBorder="1"/>
    <xf numFmtId="0" fontId="0" fillId="17" borderId="55" xfId="0" applyFill="1" applyBorder="1"/>
    <xf numFmtId="0" fontId="0" fillId="17" borderId="0" xfId="0" applyFill="1" applyBorder="1"/>
    <xf numFmtId="0" fontId="0" fillId="17" borderId="56" xfId="0" applyFill="1" applyBorder="1"/>
    <xf numFmtId="0" fontId="0" fillId="17" borderId="57" xfId="0" applyFill="1" applyBorder="1"/>
    <xf numFmtId="0" fontId="0" fillId="17" borderId="58" xfId="0" applyFill="1" applyBorder="1"/>
    <xf numFmtId="0" fontId="0" fillId="17" borderId="59" xfId="0" applyFill="1" applyBorder="1"/>
    <xf numFmtId="0" fontId="0" fillId="18" borderId="43" xfId="0" applyFill="1" applyBorder="1"/>
    <xf numFmtId="0" fontId="0" fillId="18" borderId="53" xfId="0" applyFill="1" applyBorder="1"/>
    <xf numFmtId="0" fontId="0" fillId="18" borderId="54" xfId="0" applyFill="1" applyBorder="1"/>
    <xf numFmtId="0" fontId="0" fillId="18" borderId="55" xfId="0" applyFill="1" applyBorder="1"/>
    <xf numFmtId="0" fontId="0" fillId="18" borderId="0" xfId="0" applyFill="1" applyBorder="1"/>
    <xf numFmtId="0" fontId="0" fillId="18" borderId="56" xfId="0" applyFill="1" applyBorder="1"/>
    <xf numFmtId="0" fontId="0" fillId="18" borderId="57" xfId="0" applyFill="1" applyBorder="1"/>
    <xf numFmtId="0" fontId="0" fillId="18" borderId="58" xfId="0" applyFill="1" applyBorder="1"/>
    <xf numFmtId="0" fontId="0" fillId="18" borderId="59" xfId="0" applyFill="1" applyBorder="1"/>
    <xf numFmtId="0" fontId="0" fillId="19" borderId="43" xfId="0" applyFill="1" applyBorder="1"/>
    <xf numFmtId="0" fontId="0" fillId="19" borderId="53" xfId="0" applyFill="1" applyBorder="1"/>
    <xf numFmtId="0" fontId="0" fillId="19" borderId="54" xfId="0" applyFill="1" applyBorder="1"/>
    <xf numFmtId="0" fontId="0" fillId="19" borderId="57" xfId="0" applyFill="1" applyBorder="1"/>
    <xf numFmtId="0" fontId="0" fillId="19" borderId="58" xfId="0" applyFill="1" applyBorder="1"/>
    <xf numFmtId="0" fontId="0" fillId="19" borderId="59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7" fillId="0" borderId="51" xfId="6"/>
    <xf numFmtId="0" fontId="3" fillId="0" borderId="1" xfId="4"/>
    <xf numFmtId="0" fontId="4" fillId="0" borderId="0" xfId="7"/>
    <xf numFmtId="0" fontId="2" fillId="0" borderId="0" xfId="3"/>
    <xf numFmtId="0" fontId="0" fillId="0" borderId="5" xfId="0" applyBorder="1"/>
    <xf numFmtId="0" fontId="2" fillId="0" borderId="43" xfId="3" applyBorder="1" applyAlignment="1">
      <alignment horizontal="center"/>
    </xf>
    <xf numFmtId="0" fontId="2" fillId="0" borderId="53" xfId="3" applyBorder="1" applyAlignment="1">
      <alignment horizontal="center"/>
    </xf>
    <xf numFmtId="0" fontId="2" fillId="0" borderId="54" xfId="3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5" xfId="0" applyBorder="1"/>
    <xf numFmtId="0" fontId="0" fillId="0" borderId="26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44" fontId="0" fillId="0" borderId="0" xfId="1" applyFont="1"/>
    <xf numFmtId="44" fontId="7" fillId="0" borderId="51" xfId="6" applyNumberFormat="1"/>
    <xf numFmtId="44" fontId="4" fillId="0" borderId="0" xfId="7" applyNumberFormat="1"/>
    <xf numFmtId="0" fontId="4" fillId="0" borderId="2" xfId="5"/>
    <xf numFmtId="44" fontId="4" fillId="0" borderId="2" xfId="5" applyNumberFormat="1"/>
    <xf numFmtId="44" fontId="2" fillId="0" borderId="52" xfId="3" applyNumberFormat="1" applyBorder="1"/>
    <xf numFmtId="14" fontId="0" fillId="0" borderId="16" xfId="0" applyNumberFormat="1" applyBorder="1"/>
    <xf numFmtId="44" fontId="0" fillId="0" borderId="27" xfId="1" applyFont="1" applyBorder="1"/>
    <xf numFmtId="44" fontId="0" fillId="0" borderId="18" xfId="1" applyFont="1" applyBorder="1"/>
    <xf numFmtId="44" fontId="0" fillId="0" borderId="21" xfId="1" applyFont="1" applyBorder="1"/>
    <xf numFmtId="44" fontId="0" fillId="0" borderId="30" xfId="1" applyFont="1" applyBorder="1"/>
    <xf numFmtId="0" fontId="0" fillId="0" borderId="35" xfId="0" applyBorder="1"/>
    <xf numFmtId="44" fontId="0" fillId="0" borderId="35" xfId="1" applyFont="1" applyBorder="1"/>
    <xf numFmtId="44" fontId="3" fillId="0" borderId="1" xfId="4" applyNumberFormat="1"/>
    <xf numFmtId="0" fontId="4" fillId="0" borderId="2" xfId="5" applyFill="1"/>
    <xf numFmtId="14" fontId="0" fillId="0" borderId="5" xfId="0" applyNumberFormat="1" applyBorder="1"/>
    <xf numFmtId="0" fontId="0" fillId="0" borderId="52" xfId="0" applyBorder="1"/>
    <xf numFmtId="0" fontId="0" fillId="0" borderId="65" xfId="0" applyBorder="1"/>
    <xf numFmtId="0" fontId="0" fillId="0" borderId="66" xfId="0" applyBorder="1"/>
    <xf numFmtId="9" fontId="0" fillId="0" borderId="5" xfId="2" applyFont="1" applyBorder="1"/>
  </cellXfs>
  <cellStyles count="8">
    <cellStyle name="Currency" xfId="1" builtinId="4"/>
    <cellStyle name="Heading 1" xfId="4" builtinId="16"/>
    <cellStyle name="Heading 2" xfId="6" builtinId="17"/>
    <cellStyle name="Heading 3" xfId="5" builtinId="18"/>
    <cellStyle name="Heading 4" xfId="7" builtinId="19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workbookViewId="0">
      <selection activeCell="G28" sqref="G28"/>
    </sheetView>
  </sheetViews>
  <sheetFormatPr defaultRowHeight="15" x14ac:dyDescent="0.25"/>
  <cols>
    <col min="1" max="1" width="34.140625" customWidth="1"/>
    <col min="2" max="2" width="22.140625" customWidth="1"/>
    <col min="3" max="3" width="15.85546875" customWidth="1"/>
    <col min="4" max="4" width="20.85546875" customWidth="1"/>
    <col min="12" max="12" width="13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13" ht="20.25" thickBot="1" x14ac:dyDescent="0.35">
      <c r="A2" s="3" t="s">
        <v>4</v>
      </c>
      <c r="B2" s="4"/>
      <c r="C2" s="5"/>
      <c r="D2" s="6"/>
    </row>
    <row r="3" spans="1:13" ht="42.75" x14ac:dyDescent="0.25">
      <c r="A3" s="7" t="s">
        <v>5</v>
      </c>
      <c r="B3" s="8"/>
      <c r="C3" s="9"/>
      <c r="D3" s="10"/>
    </row>
    <row r="4" spans="1:13" ht="43.5" thickBot="1" x14ac:dyDescent="0.3">
      <c r="A4" s="11" t="s">
        <v>6</v>
      </c>
      <c r="B4" s="12"/>
      <c r="C4" s="13"/>
      <c r="D4" s="14"/>
    </row>
    <row r="5" spans="1:13" ht="23.25" thickBot="1" x14ac:dyDescent="0.3">
      <c r="A5" s="15" t="s">
        <v>7</v>
      </c>
      <c r="B5" s="16"/>
      <c r="C5" s="17">
        <f>SUM(B2:B4)</f>
        <v>0</v>
      </c>
      <c r="D5" s="18" t="s">
        <v>8</v>
      </c>
    </row>
    <row r="6" spans="1:13" x14ac:dyDescent="0.25">
      <c r="A6" s="19" t="s">
        <v>9</v>
      </c>
      <c r="B6" s="20"/>
      <c r="C6" s="21"/>
      <c r="D6" s="22"/>
      <c r="E6" s="282" t="s">
        <v>71</v>
      </c>
      <c r="F6" s="283"/>
      <c r="G6" s="283"/>
      <c r="H6" s="283"/>
      <c r="I6" s="283"/>
      <c r="J6" s="283"/>
      <c r="K6" s="283"/>
      <c r="L6" s="283"/>
      <c r="M6" s="284"/>
    </row>
    <row r="7" spans="1:13" x14ac:dyDescent="0.25">
      <c r="A7" s="23" t="s">
        <v>10</v>
      </c>
      <c r="B7" s="24"/>
      <c r="C7" s="25"/>
      <c r="D7" s="26"/>
      <c r="E7" s="285" t="s">
        <v>72</v>
      </c>
      <c r="F7" s="286"/>
      <c r="G7" s="286"/>
      <c r="H7" s="286"/>
      <c r="I7" s="286"/>
      <c r="J7" s="286"/>
      <c r="K7" s="286"/>
      <c r="L7" s="286"/>
      <c r="M7" s="287"/>
    </row>
    <row r="8" spans="1:13" x14ac:dyDescent="0.25">
      <c r="A8" s="23" t="s">
        <v>11</v>
      </c>
      <c r="B8" s="24"/>
      <c r="C8" s="25"/>
      <c r="D8" s="26"/>
      <c r="E8" s="285"/>
      <c r="F8" s="286"/>
      <c r="G8" s="286"/>
      <c r="H8" s="286"/>
      <c r="I8" s="286"/>
      <c r="J8" s="286"/>
      <c r="K8" s="286"/>
      <c r="L8" s="286"/>
      <c r="M8" s="287"/>
    </row>
    <row r="9" spans="1:13" x14ac:dyDescent="0.25">
      <c r="A9" s="23" t="s">
        <v>12</v>
      </c>
      <c r="B9" s="24"/>
      <c r="C9" s="25"/>
      <c r="D9" s="26"/>
      <c r="E9" s="285"/>
      <c r="F9" s="286"/>
      <c r="G9" s="286"/>
      <c r="H9" s="286"/>
      <c r="I9" s="286"/>
      <c r="J9" s="286"/>
      <c r="K9" s="286"/>
      <c r="L9" s="286"/>
      <c r="M9" s="287"/>
    </row>
    <row r="10" spans="1:13" x14ac:dyDescent="0.25">
      <c r="A10" s="23" t="s">
        <v>13</v>
      </c>
      <c r="B10" s="24"/>
      <c r="C10" s="25"/>
      <c r="D10" s="26"/>
      <c r="E10" s="285"/>
      <c r="F10" s="286"/>
      <c r="G10" s="286"/>
      <c r="H10" s="286"/>
      <c r="I10" s="286"/>
      <c r="J10" s="286"/>
      <c r="K10" s="286"/>
      <c r="L10" s="286"/>
      <c r="M10" s="287"/>
    </row>
    <row r="11" spans="1:13" ht="15.75" thickBot="1" x14ac:dyDescent="0.3">
      <c r="A11" s="27" t="s">
        <v>14</v>
      </c>
      <c r="B11" s="28"/>
      <c r="C11" s="29"/>
      <c r="D11" s="30"/>
      <c r="E11" s="288"/>
      <c r="F11" s="289"/>
      <c r="G11" s="289"/>
      <c r="H11" s="289"/>
      <c r="I11" s="289"/>
      <c r="J11" s="289"/>
      <c r="K11" s="289"/>
      <c r="L11" s="289"/>
      <c r="M11" s="290"/>
    </row>
    <row r="12" spans="1:13" ht="15.75" thickBot="1" x14ac:dyDescent="0.3">
      <c r="A12" s="31" t="s">
        <v>15</v>
      </c>
      <c r="B12" s="32">
        <f>SUM(B6:B11)</f>
        <v>0</v>
      </c>
      <c r="C12" s="33"/>
      <c r="D12" s="34"/>
    </row>
    <row r="13" spans="1:13" x14ac:dyDescent="0.25">
      <c r="A13" s="35" t="s">
        <v>16</v>
      </c>
      <c r="B13" s="36"/>
      <c r="C13" s="36"/>
      <c r="D13" s="37"/>
      <c r="E13" s="291" t="s">
        <v>71</v>
      </c>
      <c r="F13" s="292"/>
      <c r="G13" s="292"/>
      <c r="H13" s="292"/>
      <c r="I13" s="292"/>
      <c r="J13" s="292"/>
      <c r="K13" s="292"/>
      <c r="L13" s="293"/>
    </row>
    <row r="14" spans="1:13" x14ac:dyDescent="0.25">
      <c r="A14" s="38" t="s">
        <v>17</v>
      </c>
      <c r="B14" s="39"/>
      <c r="C14" s="39"/>
      <c r="D14" s="40"/>
      <c r="E14" s="294" t="s">
        <v>73</v>
      </c>
      <c r="F14" s="295"/>
      <c r="G14" s="295"/>
      <c r="H14" s="295"/>
      <c r="I14" s="295"/>
      <c r="J14" s="295"/>
      <c r="K14" s="295"/>
      <c r="L14" s="296"/>
    </row>
    <row r="15" spans="1:13" x14ac:dyDescent="0.25">
      <c r="A15" s="41" t="s">
        <v>18</v>
      </c>
      <c r="B15" s="39"/>
      <c r="C15" s="39"/>
      <c r="D15" s="40"/>
      <c r="E15" s="294" t="s">
        <v>74</v>
      </c>
      <c r="F15" s="295"/>
      <c r="G15" s="295"/>
      <c r="H15" s="295"/>
      <c r="I15" s="295"/>
      <c r="J15" s="295"/>
      <c r="K15" s="295"/>
      <c r="L15" s="296"/>
    </row>
    <row r="16" spans="1:13" x14ac:dyDescent="0.25">
      <c r="A16" s="38" t="s">
        <v>19</v>
      </c>
      <c r="B16" s="39"/>
      <c r="C16" s="39"/>
      <c r="D16" s="40"/>
      <c r="E16" s="294"/>
      <c r="F16" s="295"/>
      <c r="G16" s="295"/>
      <c r="H16" s="295"/>
      <c r="I16" s="295"/>
      <c r="J16" s="295"/>
      <c r="K16" s="295"/>
      <c r="L16" s="296"/>
    </row>
    <row r="17" spans="1:12" x14ac:dyDescent="0.25">
      <c r="A17" s="38" t="s">
        <v>20</v>
      </c>
      <c r="B17" s="42"/>
      <c r="C17" s="42"/>
      <c r="D17" s="43"/>
      <c r="E17" s="294"/>
      <c r="F17" s="295"/>
      <c r="G17" s="295"/>
      <c r="H17" s="295"/>
      <c r="I17" s="295"/>
      <c r="J17" s="295"/>
      <c r="K17" s="295"/>
      <c r="L17" s="296"/>
    </row>
    <row r="18" spans="1:12" x14ac:dyDescent="0.25">
      <c r="A18" s="38" t="s">
        <v>21</v>
      </c>
      <c r="B18" s="42"/>
      <c r="C18" s="42"/>
      <c r="D18" s="43"/>
      <c r="E18" s="294"/>
      <c r="F18" s="295"/>
      <c r="G18" s="295"/>
      <c r="H18" s="295"/>
      <c r="I18" s="295"/>
      <c r="J18" s="295"/>
      <c r="K18" s="295"/>
      <c r="L18" s="296"/>
    </row>
    <row r="19" spans="1:12" ht="15.75" thickBot="1" x14ac:dyDescent="0.3">
      <c r="A19" s="44" t="s">
        <v>22</v>
      </c>
      <c r="B19" s="45"/>
      <c r="C19" s="45"/>
      <c r="D19" s="46"/>
      <c r="E19" s="297"/>
      <c r="F19" s="298"/>
      <c r="G19" s="298"/>
      <c r="H19" s="298"/>
      <c r="I19" s="298"/>
      <c r="J19" s="298"/>
      <c r="K19" s="298"/>
      <c r="L19" s="299"/>
    </row>
    <row r="20" spans="1:12" ht="15.75" thickBot="1" x14ac:dyDescent="0.3">
      <c r="A20" s="47" t="s">
        <v>23</v>
      </c>
      <c r="B20" s="48">
        <f>SUM(B13:B19)</f>
        <v>0</v>
      </c>
      <c r="C20" s="49"/>
      <c r="D20" s="50"/>
    </row>
    <row r="21" spans="1:12" x14ac:dyDescent="0.25">
      <c r="A21" s="51" t="s">
        <v>109</v>
      </c>
      <c r="B21" s="52">
        <f>S!L1</f>
        <v>20.833333333333336</v>
      </c>
      <c r="C21" s="53"/>
      <c r="D21" s="54"/>
    </row>
    <row r="22" spans="1:12" x14ac:dyDescent="0.25">
      <c r="A22" s="55"/>
      <c r="B22" s="56"/>
      <c r="C22" s="57"/>
      <c r="D22" s="58"/>
    </row>
    <row r="23" spans="1:12" x14ac:dyDescent="0.25">
      <c r="A23" s="55"/>
      <c r="B23" s="56"/>
      <c r="C23" s="57"/>
      <c r="D23" s="58"/>
    </row>
    <row r="24" spans="1:12" x14ac:dyDescent="0.25">
      <c r="A24" s="55"/>
      <c r="B24" s="56"/>
      <c r="C24" s="57"/>
      <c r="D24" s="58"/>
    </row>
    <row r="25" spans="1:12" x14ac:dyDescent="0.25">
      <c r="A25" s="55"/>
      <c r="B25" s="56"/>
      <c r="C25" s="57"/>
      <c r="D25" s="58"/>
    </row>
    <row r="26" spans="1:12" x14ac:dyDescent="0.25">
      <c r="A26" s="55"/>
      <c r="B26" s="56"/>
      <c r="C26" s="57"/>
      <c r="D26" s="58"/>
    </row>
    <row r="27" spans="1:12" x14ac:dyDescent="0.25">
      <c r="A27" s="55"/>
      <c r="B27" s="56"/>
      <c r="C27" s="57"/>
      <c r="D27" s="58"/>
    </row>
    <row r="28" spans="1:12" x14ac:dyDescent="0.25">
      <c r="A28" s="55"/>
      <c r="B28" s="56"/>
      <c r="C28" s="57"/>
      <c r="D28" s="58"/>
    </row>
    <row r="29" spans="1:12" ht="15.75" thickBot="1" x14ac:dyDescent="0.3">
      <c r="A29" s="59"/>
      <c r="B29" s="60"/>
      <c r="C29" s="61"/>
      <c r="D29" s="62"/>
    </row>
    <row r="30" spans="1:12" ht="30.75" thickBot="1" x14ac:dyDescent="0.3">
      <c r="A30" s="63" t="s">
        <v>24</v>
      </c>
      <c r="B30" s="64">
        <f>SUM(B21:B29)</f>
        <v>20.833333333333336</v>
      </c>
      <c r="C30" s="65"/>
      <c r="D30" s="66"/>
    </row>
    <row r="31" spans="1:12" x14ac:dyDescent="0.25">
      <c r="A31" s="67"/>
      <c r="B31" s="68"/>
      <c r="C31" s="68"/>
      <c r="D31" s="69"/>
    </row>
    <row r="32" spans="1:12" x14ac:dyDescent="0.25">
      <c r="A32" s="70"/>
      <c r="B32" s="71"/>
      <c r="C32" s="71"/>
      <c r="D32" s="72"/>
    </row>
    <row r="33" spans="1:5" x14ac:dyDescent="0.25">
      <c r="A33" s="70"/>
      <c r="B33" s="71"/>
      <c r="C33" s="71"/>
      <c r="D33" s="72"/>
    </row>
    <row r="34" spans="1:5" x14ac:dyDescent="0.25">
      <c r="A34" s="70"/>
      <c r="B34" s="71"/>
      <c r="C34" s="71"/>
      <c r="D34" s="72"/>
    </row>
    <row r="35" spans="1:5" x14ac:dyDescent="0.25">
      <c r="A35" s="70"/>
      <c r="B35" s="71"/>
      <c r="C35" s="71"/>
      <c r="D35" s="72"/>
    </row>
    <row r="36" spans="1:5" x14ac:dyDescent="0.25">
      <c r="A36" s="70"/>
      <c r="B36" s="71"/>
      <c r="C36" s="71"/>
      <c r="D36" s="72"/>
    </row>
    <row r="37" spans="1:5" ht="15.75" thickBot="1" x14ac:dyDescent="0.3">
      <c r="A37" s="73"/>
      <c r="B37" s="74"/>
      <c r="C37" s="74"/>
      <c r="D37" s="75"/>
    </row>
    <row r="38" spans="1:5" ht="15.75" thickBot="1" x14ac:dyDescent="0.3">
      <c r="A38" s="76" t="s">
        <v>25</v>
      </c>
      <c r="B38" s="77"/>
      <c r="C38" s="78">
        <f>0-SUM(B31:B37)</f>
        <v>0</v>
      </c>
      <c r="D38" s="79"/>
    </row>
    <row r="39" spans="1:5" ht="90.75" thickBot="1" x14ac:dyDescent="0.3">
      <c r="A39" s="80" t="s">
        <v>26</v>
      </c>
      <c r="B39" s="81"/>
      <c r="C39" s="82">
        <f>C5-B12-B20+B30-C38</f>
        <v>20.833333333333336</v>
      </c>
      <c r="D39" s="83" t="e">
        <f>C39/C5</f>
        <v>#DIV/0!</v>
      </c>
    </row>
    <row r="40" spans="1:5" ht="22.5" x14ac:dyDescent="0.25">
      <c r="A40" s="84"/>
      <c r="B40" s="85"/>
      <c r="C40" s="86"/>
      <c r="D40" s="87"/>
    </row>
    <row r="41" spans="1:5" ht="22.5" x14ac:dyDescent="0.25">
      <c r="A41" s="88"/>
      <c r="B41" s="89"/>
      <c r="C41" s="90"/>
      <c r="D41" s="91"/>
    </row>
    <row r="42" spans="1:5" ht="22.5" x14ac:dyDescent="0.25">
      <c r="A42" s="88"/>
      <c r="B42" s="89"/>
      <c r="C42" s="90"/>
      <c r="D42" s="91"/>
    </row>
    <row r="43" spans="1:5" ht="22.5" x14ac:dyDescent="0.25">
      <c r="A43" s="88"/>
      <c r="B43" s="89"/>
      <c r="C43" s="90"/>
      <c r="D43" s="91"/>
    </row>
    <row r="44" spans="1:5" ht="22.5" x14ac:dyDescent="0.25">
      <c r="A44" s="88"/>
      <c r="B44" s="89"/>
      <c r="C44" s="90"/>
      <c r="D44" s="91"/>
    </row>
    <row r="45" spans="1:5" ht="23.25" thickBot="1" x14ac:dyDescent="0.3">
      <c r="A45" s="92"/>
      <c r="B45" s="93"/>
      <c r="C45" s="94"/>
      <c r="D45" s="95"/>
    </row>
    <row r="46" spans="1:5" ht="60.75" thickBot="1" x14ac:dyDescent="0.3">
      <c r="A46" s="96" t="s">
        <v>27</v>
      </c>
      <c r="B46" s="97">
        <f>SUM(B40:B45)</f>
        <v>0</v>
      </c>
      <c r="C46" s="98"/>
      <c r="D46" s="99"/>
    </row>
    <row r="47" spans="1:5" x14ac:dyDescent="0.25">
      <c r="A47" s="100"/>
      <c r="B47" s="101"/>
      <c r="C47" s="102"/>
      <c r="D47" s="103"/>
      <c r="E47" t="s">
        <v>79</v>
      </c>
    </row>
    <row r="48" spans="1:5" x14ac:dyDescent="0.25">
      <c r="A48" s="104"/>
      <c r="B48" s="105"/>
      <c r="C48" s="106"/>
      <c r="D48" s="107"/>
    </row>
    <row r="49" spans="1:12" x14ac:dyDescent="0.25">
      <c r="A49" s="104"/>
      <c r="B49" s="105"/>
      <c r="C49" s="106"/>
      <c r="D49" s="107"/>
    </row>
    <row r="50" spans="1:12" x14ac:dyDescent="0.25">
      <c r="A50" s="104"/>
      <c r="B50" s="105"/>
      <c r="C50" s="106"/>
      <c r="D50" s="107"/>
    </row>
    <row r="51" spans="1:12" x14ac:dyDescent="0.25">
      <c r="A51" s="104"/>
      <c r="B51" s="105"/>
      <c r="C51" s="106"/>
      <c r="D51" s="107"/>
    </row>
    <row r="52" spans="1:12" x14ac:dyDescent="0.25">
      <c r="A52" s="104"/>
      <c r="B52" s="105"/>
      <c r="C52" s="106"/>
      <c r="D52" s="107"/>
    </row>
    <row r="53" spans="1:12" ht="15.75" thickBot="1" x14ac:dyDescent="0.3">
      <c r="A53" s="108"/>
      <c r="B53" s="109"/>
      <c r="C53" s="110"/>
      <c r="D53" s="111"/>
    </row>
    <row r="54" spans="1:12" ht="15.75" thickBot="1" x14ac:dyDescent="0.3">
      <c r="A54" s="112" t="s">
        <v>28</v>
      </c>
      <c r="B54" s="113">
        <f>SUM(B47:B53)</f>
        <v>0</v>
      </c>
      <c r="C54" s="114"/>
      <c r="D54" s="115"/>
    </row>
    <row r="55" spans="1:12" ht="23.25" thickBot="1" x14ac:dyDescent="0.35">
      <c r="A55" s="116" t="s">
        <v>29</v>
      </c>
      <c r="B55" s="117"/>
      <c r="C55" s="118">
        <f>C39-B46-B54</f>
        <v>20.833333333333336</v>
      </c>
      <c r="D55" s="119" t="e">
        <f>C55/C5</f>
        <v>#DIV/0!</v>
      </c>
    </row>
    <row r="56" spans="1:12" x14ac:dyDescent="0.25">
      <c r="A56" s="120" t="s">
        <v>30</v>
      </c>
      <c r="B56" s="121"/>
      <c r="C56" s="122"/>
      <c r="D56" s="123"/>
      <c r="E56" s="271" t="s">
        <v>67</v>
      </c>
      <c r="F56" s="272"/>
      <c r="G56" s="272"/>
      <c r="H56" s="272"/>
      <c r="I56" s="272"/>
      <c r="J56" s="272"/>
      <c r="K56" s="272"/>
      <c r="L56" s="273"/>
    </row>
    <row r="57" spans="1:12" x14ac:dyDescent="0.25">
      <c r="A57" s="124" t="s">
        <v>31</v>
      </c>
      <c r="B57" s="125">
        <f>B2*0.02</f>
        <v>0</v>
      </c>
      <c r="C57" s="126"/>
      <c r="D57" s="127"/>
      <c r="E57" s="274" t="s">
        <v>68</v>
      </c>
      <c r="F57" s="275"/>
      <c r="G57" s="275"/>
      <c r="H57" s="275"/>
      <c r="I57" s="275"/>
      <c r="J57" s="275"/>
      <c r="K57" s="275"/>
      <c r="L57" s="276"/>
    </row>
    <row r="58" spans="1:12" ht="15.75" thickBot="1" x14ac:dyDescent="0.3">
      <c r="A58" s="128" t="s">
        <v>32</v>
      </c>
      <c r="B58" s="129">
        <f>B2*0.1</f>
        <v>0</v>
      </c>
      <c r="C58" s="130"/>
      <c r="D58" s="131"/>
      <c r="E58" s="274" t="s">
        <v>69</v>
      </c>
      <c r="F58" s="275"/>
      <c r="G58" s="275"/>
      <c r="H58" s="275"/>
      <c r="I58" s="275"/>
      <c r="J58" s="275"/>
      <c r="K58" s="275"/>
      <c r="L58" s="276"/>
    </row>
    <row r="59" spans="1:12" ht="15.75" thickBot="1" x14ac:dyDescent="0.3">
      <c r="A59" s="132" t="s">
        <v>33</v>
      </c>
      <c r="B59" s="133">
        <f>SUM(B56:B58)</f>
        <v>0</v>
      </c>
      <c r="C59" s="134"/>
      <c r="D59" s="135"/>
      <c r="E59" s="277" t="s">
        <v>70</v>
      </c>
      <c r="F59" s="278"/>
      <c r="G59" s="278"/>
      <c r="H59" s="278"/>
      <c r="I59" s="278"/>
      <c r="J59" s="278"/>
      <c r="K59" s="278"/>
      <c r="L59" s="279"/>
    </row>
    <row r="60" spans="1:12" x14ac:dyDescent="0.25">
      <c r="A60" s="136"/>
      <c r="B60" s="137"/>
      <c r="C60" s="137"/>
      <c r="D60" s="138"/>
    </row>
    <row r="61" spans="1:12" x14ac:dyDescent="0.25">
      <c r="A61" s="139"/>
      <c r="B61" s="140"/>
      <c r="C61" s="140"/>
      <c r="D61" s="141"/>
    </row>
    <row r="62" spans="1:12" x14ac:dyDescent="0.25">
      <c r="A62" s="139"/>
      <c r="B62" s="140"/>
      <c r="C62" s="140"/>
      <c r="D62" s="141"/>
    </row>
    <row r="63" spans="1:12" x14ac:dyDescent="0.25">
      <c r="A63" s="139"/>
      <c r="B63" s="140"/>
      <c r="C63" s="140"/>
      <c r="D63" s="141"/>
    </row>
    <row r="64" spans="1:12" ht="15.75" thickBot="1" x14ac:dyDescent="0.3">
      <c r="A64" s="142"/>
      <c r="B64" s="143"/>
      <c r="C64" s="143"/>
      <c r="D64" s="144"/>
    </row>
    <row r="65" spans="1:5" ht="60.75" thickBot="1" x14ac:dyDescent="0.3">
      <c r="A65" s="145" t="s">
        <v>34</v>
      </c>
      <c r="B65" s="146">
        <f>SUM(B60:B64)</f>
        <v>0</v>
      </c>
      <c r="C65" s="147"/>
      <c r="D65" s="148" t="e">
        <f>B65/C5</f>
        <v>#DIV/0!</v>
      </c>
    </row>
    <row r="66" spans="1:5" x14ac:dyDescent="0.25">
      <c r="A66" s="149"/>
      <c r="B66" s="150"/>
      <c r="C66" s="151"/>
      <c r="D66" s="152"/>
      <c r="E66" t="s">
        <v>78</v>
      </c>
    </row>
    <row r="67" spans="1:5" x14ac:dyDescent="0.25">
      <c r="A67" s="153"/>
      <c r="B67" s="154"/>
      <c r="C67" s="155"/>
      <c r="D67" s="156"/>
    </row>
    <row r="68" spans="1:5" x14ac:dyDescent="0.25">
      <c r="A68" s="153"/>
      <c r="B68" s="154"/>
      <c r="C68" s="155"/>
      <c r="D68" s="156"/>
    </row>
    <row r="69" spans="1:5" ht="15.75" thickBot="1" x14ac:dyDescent="0.3">
      <c r="A69" s="157"/>
      <c r="B69" s="158"/>
      <c r="C69" s="159"/>
      <c r="D69" s="160"/>
    </row>
    <row r="70" spans="1:5" ht="60.75" thickBot="1" x14ac:dyDescent="0.3">
      <c r="A70" s="161" t="s">
        <v>35</v>
      </c>
      <c r="B70" s="162">
        <f>SUM(B66:B69)</f>
        <v>0</v>
      </c>
      <c r="C70" s="163"/>
      <c r="D70" s="164"/>
    </row>
    <row r="71" spans="1:5" ht="22.5" x14ac:dyDescent="0.3">
      <c r="A71" s="165" t="s">
        <v>36</v>
      </c>
      <c r="B71" s="166"/>
      <c r="C71" s="167">
        <f>C55-SUM(B59,B65,B70)</f>
        <v>20.833333333333336</v>
      </c>
      <c r="D71" s="168" t="e">
        <f>C71/B2</f>
        <v>#DIV/0!</v>
      </c>
    </row>
    <row r="72" spans="1:5" ht="22.5" x14ac:dyDescent="0.3">
      <c r="A72" s="169"/>
      <c r="B72" s="170"/>
      <c r="C72" s="171"/>
      <c r="D72" s="172"/>
      <c r="E72" t="s">
        <v>80</v>
      </c>
    </row>
    <row r="73" spans="1:5" ht="22.5" x14ac:dyDescent="0.3">
      <c r="A73" s="169"/>
      <c r="B73" s="170"/>
      <c r="C73" s="171"/>
      <c r="D73" s="172"/>
    </row>
    <row r="74" spans="1:5" ht="22.5" x14ac:dyDescent="0.3">
      <c r="A74" s="169"/>
      <c r="B74" s="170"/>
      <c r="C74" s="171"/>
      <c r="D74" s="172"/>
    </row>
    <row r="75" spans="1:5" ht="23.25" thickBot="1" x14ac:dyDescent="0.35">
      <c r="A75" s="173"/>
      <c r="B75" s="174"/>
      <c r="C75" s="175"/>
      <c r="D75" s="176"/>
    </row>
    <row r="76" spans="1:5" ht="60.75" thickBot="1" x14ac:dyDescent="0.3">
      <c r="A76" s="177" t="s">
        <v>37</v>
      </c>
      <c r="B76" s="178">
        <f>SUM(B72:B75)</f>
        <v>0</v>
      </c>
      <c r="C76" s="179"/>
      <c r="D76" s="180"/>
    </row>
    <row r="77" spans="1:5" x14ac:dyDescent="0.25">
      <c r="A77" s="181" t="s">
        <v>38</v>
      </c>
      <c r="B77" s="182"/>
      <c r="C77" s="182"/>
      <c r="D77" s="183"/>
    </row>
    <row r="78" spans="1:5" x14ac:dyDescent="0.25">
      <c r="A78" s="184"/>
      <c r="B78" s="185"/>
      <c r="C78" s="185"/>
      <c r="D78" s="186"/>
    </row>
    <row r="79" spans="1:5" ht="15.75" thickBot="1" x14ac:dyDescent="0.3">
      <c r="A79" s="187"/>
      <c r="B79" s="188"/>
      <c r="C79" s="188"/>
      <c r="D79" s="189"/>
    </row>
    <row r="80" spans="1:5" ht="60.75" thickBot="1" x14ac:dyDescent="0.3">
      <c r="A80" s="177" t="s">
        <v>39</v>
      </c>
      <c r="B80" s="178">
        <f>SUM(B77:B79)</f>
        <v>0</v>
      </c>
      <c r="C80" s="190"/>
      <c r="D80" s="180"/>
    </row>
    <row r="81" spans="1:13" x14ac:dyDescent="0.25">
      <c r="A81" s="191"/>
      <c r="B81" s="192"/>
      <c r="C81" s="193"/>
      <c r="D81" s="194"/>
    </row>
    <row r="82" spans="1:13" x14ac:dyDescent="0.25">
      <c r="A82" s="195"/>
      <c r="B82" s="196"/>
      <c r="C82" s="197"/>
      <c r="D82" s="198"/>
    </row>
    <row r="83" spans="1:13" x14ac:dyDescent="0.25">
      <c r="A83" s="195"/>
      <c r="B83" s="196"/>
      <c r="C83" s="197"/>
      <c r="D83" s="198"/>
    </row>
    <row r="84" spans="1:13" ht="15.75" thickBot="1" x14ac:dyDescent="0.3">
      <c r="A84" s="199"/>
      <c r="B84" s="200"/>
      <c r="C84" s="201"/>
      <c r="D84" s="202"/>
    </row>
    <row r="85" spans="1:13" ht="60.75" thickBot="1" x14ac:dyDescent="0.3">
      <c r="A85" s="203" t="s">
        <v>40</v>
      </c>
      <c r="B85" s="204">
        <f>SUM(B81:B84)</f>
        <v>0</v>
      </c>
      <c r="C85" s="205"/>
      <c r="D85" s="206"/>
    </row>
    <row r="86" spans="1:13" ht="23.25" thickBot="1" x14ac:dyDescent="0.35">
      <c r="A86" s="207" t="s">
        <v>41</v>
      </c>
      <c r="B86" s="208"/>
      <c r="C86" s="209">
        <f>C71+B76-B80+B85</f>
        <v>20.833333333333336</v>
      </c>
      <c r="D86" s="210" t="e">
        <f>C86/B2</f>
        <v>#DIV/0!</v>
      </c>
    </row>
    <row r="87" spans="1:13" x14ac:dyDescent="0.25">
      <c r="A87" s="181"/>
      <c r="B87" s="182"/>
      <c r="C87" s="182"/>
      <c r="D87" s="183"/>
      <c r="E87" s="300" t="s">
        <v>75</v>
      </c>
      <c r="F87" s="301"/>
      <c r="G87" s="301"/>
      <c r="H87" s="301"/>
      <c r="I87" s="301"/>
      <c r="J87" s="301"/>
      <c r="K87" s="301"/>
      <c r="L87" s="301"/>
      <c r="M87" s="302"/>
    </row>
    <row r="88" spans="1:13" ht="15.75" thickBot="1" x14ac:dyDescent="0.3">
      <c r="A88" s="187"/>
      <c r="B88" s="188"/>
      <c r="C88" s="188"/>
      <c r="D88" s="189"/>
      <c r="E88" s="303" t="s">
        <v>76</v>
      </c>
      <c r="F88" s="304"/>
      <c r="G88" s="304"/>
      <c r="H88" s="304"/>
      <c r="I88" s="304"/>
      <c r="J88" s="304"/>
      <c r="K88" s="304"/>
      <c r="L88" s="304"/>
      <c r="M88" s="305"/>
    </row>
    <row r="89" spans="1:13" ht="15.75" thickBot="1" x14ac:dyDescent="0.3">
      <c r="A89" s="177" t="s">
        <v>42</v>
      </c>
      <c r="B89" s="178"/>
      <c r="C89" s="190"/>
      <c r="D89" s="180"/>
    </row>
    <row r="90" spans="1:13" ht="15.75" thickBot="1" x14ac:dyDescent="0.3">
      <c r="A90" s="181"/>
      <c r="B90" s="182"/>
      <c r="C90" s="182"/>
      <c r="D90" s="183"/>
      <c r="E90" s="306" t="s">
        <v>77</v>
      </c>
      <c r="F90" s="307"/>
      <c r="G90" s="307"/>
      <c r="H90" s="307"/>
      <c r="I90" s="307"/>
      <c r="J90" s="307"/>
      <c r="K90" s="308"/>
    </row>
    <row r="91" spans="1:13" x14ac:dyDescent="0.25">
      <c r="A91" s="184"/>
      <c r="B91" s="185"/>
      <c r="C91" s="185"/>
      <c r="D91" s="186"/>
    </row>
    <row r="92" spans="1:13" ht="15.75" thickBot="1" x14ac:dyDescent="0.3">
      <c r="A92" s="211"/>
      <c r="B92" s="212"/>
      <c r="C92" s="212"/>
      <c r="D92" s="213"/>
    </row>
    <row r="93" spans="1:13" ht="15.75" thickBot="1" x14ac:dyDescent="0.3">
      <c r="A93" s="203" t="s">
        <v>43</v>
      </c>
      <c r="B93" s="204">
        <f>SUM(B90:B92)</f>
        <v>0</v>
      </c>
      <c r="C93" s="205"/>
      <c r="D93" s="206"/>
    </row>
    <row r="94" spans="1:13" ht="23.25" thickBot="1" x14ac:dyDescent="0.35">
      <c r="A94" s="214" t="s">
        <v>44</v>
      </c>
      <c r="B94" s="215"/>
      <c r="C94" s="216">
        <f>B89+B93</f>
        <v>0</v>
      </c>
      <c r="D94" s="217"/>
    </row>
    <row r="95" spans="1:13" ht="23.25" thickBot="1" x14ac:dyDescent="0.35">
      <c r="A95" s="214" t="s">
        <v>45</v>
      </c>
      <c r="B95" s="218"/>
      <c r="C95" s="219">
        <f>C86+C94</f>
        <v>20.833333333333336</v>
      </c>
      <c r="D95" s="220"/>
    </row>
    <row r="96" spans="1:13" x14ac:dyDescent="0.25">
      <c r="A96" s="181" t="s">
        <v>46</v>
      </c>
      <c r="B96" s="221"/>
      <c r="C96" s="182"/>
      <c r="D96" s="183"/>
      <c r="E96" s="261"/>
      <c r="F96" s="261"/>
      <c r="G96" s="261"/>
      <c r="H96" s="261"/>
      <c r="I96" s="261"/>
      <c r="J96" s="261"/>
      <c r="K96" s="261"/>
      <c r="L96" s="261"/>
    </row>
    <row r="97" spans="1:12" ht="15.75" thickBot="1" x14ac:dyDescent="0.3">
      <c r="A97" s="184" t="s">
        <v>47</v>
      </c>
      <c r="B97" s="222"/>
      <c r="C97" s="185"/>
      <c r="D97" s="186"/>
      <c r="E97" s="261"/>
      <c r="F97" s="261"/>
      <c r="G97" s="261"/>
      <c r="H97" s="261"/>
      <c r="I97" s="261"/>
      <c r="J97" s="261"/>
      <c r="K97" s="261"/>
      <c r="L97" s="261"/>
    </row>
    <row r="98" spans="1:12" x14ac:dyDescent="0.25">
      <c r="A98" s="184" t="s">
        <v>48</v>
      </c>
      <c r="B98" s="223"/>
      <c r="C98" s="185"/>
      <c r="D98" s="186"/>
      <c r="E98" s="262" t="s">
        <v>58</v>
      </c>
      <c r="F98" s="263"/>
      <c r="G98" s="263"/>
      <c r="H98" s="263"/>
      <c r="I98" s="263"/>
      <c r="J98" s="263"/>
      <c r="K98" s="263"/>
      <c r="L98" s="264"/>
    </row>
    <row r="99" spans="1:12" x14ac:dyDescent="0.25">
      <c r="A99" s="187" t="s">
        <v>49</v>
      </c>
      <c r="B99" s="224"/>
      <c r="C99" s="188"/>
      <c r="D99" s="189"/>
      <c r="E99" s="265" t="s">
        <v>61</v>
      </c>
      <c r="F99" s="266"/>
      <c r="G99" s="266"/>
      <c r="H99" s="266"/>
      <c r="I99" s="266"/>
      <c r="J99" s="266"/>
      <c r="K99" s="266"/>
      <c r="L99" s="267"/>
    </row>
    <row r="100" spans="1:12" ht="15.75" thickBot="1" x14ac:dyDescent="0.3">
      <c r="A100" s="211" t="s">
        <v>50</v>
      </c>
      <c r="B100" s="225"/>
      <c r="C100" s="212"/>
      <c r="D100" s="213"/>
      <c r="E100" s="268" t="s">
        <v>59</v>
      </c>
      <c r="F100" s="269"/>
      <c r="G100" s="269"/>
      <c r="H100" s="269"/>
      <c r="I100" s="269"/>
      <c r="J100" s="269"/>
      <c r="K100" s="269"/>
      <c r="L100" s="270"/>
    </row>
    <row r="101" spans="1:12" ht="15.75" thickBot="1" x14ac:dyDescent="0.3">
      <c r="A101" s="226" t="s">
        <v>51</v>
      </c>
      <c r="B101" s="227">
        <f>SUM(B96:B100)</f>
        <v>0</v>
      </c>
      <c r="C101" s="228"/>
      <c r="D101" s="229"/>
      <c r="E101" s="261"/>
      <c r="F101" s="261"/>
      <c r="G101" s="261"/>
      <c r="H101" s="261"/>
      <c r="I101" s="261"/>
      <c r="J101" s="261"/>
      <c r="K101" s="261"/>
      <c r="L101" s="261"/>
    </row>
    <row r="102" spans="1:12" ht="15.75" thickBot="1" x14ac:dyDescent="0.3">
      <c r="A102" t="s">
        <v>52</v>
      </c>
      <c r="B102" s="230"/>
      <c r="C102" s="231"/>
      <c r="D102" s="232"/>
      <c r="E102" s="261"/>
      <c r="F102" s="261"/>
      <c r="G102" s="261"/>
      <c r="H102" s="261"/>
      <c r="I102" s="261"/>
      <c r="J102" s="261"/>
      <c r="K102" s="261"/>
      <c r="L102" s="261"/>
    </row>
    <row r="103" spans="1:12" x14ac:dyDescent="0.25">
      <c r="A103" s="195"/>
      <c r="B103" s="233"/>
      <c r="C103" s="234"/>
      <c r="D103" s="235"/>
      <c r="E103" s="262" t="s">
        <v>60</v>
      </c>
      <c r="F103" s="263"/>
      <c r="G103" s="263"/>
      <c r="H103" s="263"/>
      <c r="I103" s="263"/>
      <c r="J103" s="263"/>
      <c r="K103" s="263"/>
      <c r="L103" s="264"/>
    </row>
    <row r="104" spans="1:12" x14ac:dyDescent="0.25">
      <c r="A104" s="195"/>
      <c r="B104" s="233"/>
      <c r="C104" s="234"/>
      <c r="D104" s="235"/>
      <c r="E104" s="265" t="s">
        <v>62</v>
      </c>
      <c r="F104" s="266"/>
      <c r="G104" s="266"/>
      <c r="H104" s="266"/>
      <c r="I104" s="266"/>
      <c r="J104" s="266"/>
      <c r="K104" s="266"/>
      <c r="L104" s="267"/>
    </row>
    <row r="105" spans="1:12" ht="15.75" thickBot="1" x14ac:dyDescent="0.3">
      <c r="A105" s="195"/>
      <c r="B105" s="233"/>
      <c r="C105" s="234"/>
      <c r="D105" s="235"/>
      <c r="E105" s="268" t="s">
        <v>63</v>
      </c>
      <c r="F105" s="269"/>
      <c r="G105" s="269"/>
      <c r="H105" s="269"/>
      <c r="I105" s="269"/>
      <c r="J105" s="269"/>
      <c r="K105" s="269"/>
      <c r="L105" s="270"/>
    </row>
    <row r="106" spans="1:12" ht="15.75" thickBot="1" x14ac:dyDescent="0.3">
      <c r="A106" s="199"/>
      <c r="B106" s="236"/>
      <c r="C106" s="237"/>
      <c r="D106" s="238"/>
      <c r="E106" s="261"/>
      <c r="F106" s="261"/>
      <c r="G106" s="261"/>
      <c r="H106" s="261"/>
      <c r="I106" s="261"/>
      <c r="J106" s="261"/>
      <c r="K106" s="261"/>
      <c r="L106" s="261"/>
    </row>
    <row r="107" spans="1:12" ht="45.75" thickBot="1" x14ac:dyDescent="0.3">
      <c r="A107" s="203" t="s">
        <v>53</v>
      </c>
      <c r="B107" s="239">
        <f>SUM(B102:B106)</f>
        <v>0</v>
      </c>
      <c r="C107" s="240"/>
      <c r="D107" s="241"/>
      <c r="E107" s="261"/>
      <c r="F107" s="261"/>
      <c r="G107" s="261"/>
      <c r="H107" s="261"/>
      <c r="I107" s="261"/>
      <c r="J107" s="261"/>
      <c r="K107" s="261"/>
      <c r="L107" s="261"/>
    </row>
    <row r="108" spans="1:12" ht="22.5" x14ac:dyDescent="0.3">
      <c r="A108" s="207" t="s">
        <v>54</v>
      </c>
      <c r="B108" s="242"/>
      <c r="C108" s="243">
        <f>B101-B107</f>
        <v>0</v>
      </c>
      <c r="D108" s="244" t="e">
        <f>C108/B2</f>
        <v>#DIV/0!</v>
      </c>
    </row>
    <row r="109" spans="1:12" ht="23.25" thickBot="1" x14ac:dyDescent="0.35">
      <c r="A109" s="207" t="s">
        <v>55</v>
      </c>
      <c r="B109" s="242"/>
      <c r="C109" s="245">
        <f>C95+C108</f>
        <v>20.833333333333336</v>
      </c>
      <c r="D109" s="244"/>
    </row>
    <row r="110" spans="1:12" x14ac:dyDescent="0.25">
      <c r="A110" s="246" t="s">
        <v>56</v>
      </c>
      <c r="B110" s="247">
        <f>IF(C109*0.1&lt;=0,0,C109*0.1)</f>
        <v>2.0833333333333335</v>
      </c>
      <c r="C110" s="248"/>
      <c r="D110" s="280"/>
      <c r="E110" s="252" t="s">
        <v>64</v>
      </c>
      <c r="F110" s="253"/>
      <c r="G110" s="253"/>
      <c r="H110" s="253"/>
      <c r="I110" s="253"/>
      <c r="J110" s="253"/>
      <c r="K110" s="253"/>
      <c r="L110" s="254"/>
    </row>
    <row r="111" spans="1:12" ht="22.5" x14ac:dyDescent="0.3">
      <c r="A111" s="249" t="s">
        <v>57</v>
      </c>
      <c r="B111" s="250"/>
      <c r="C111" s="251">
        <f>C109-B110</f>
        <v>18.750000000000004</v>
      </c>
      <c r="D111" s="281"/>
      <c r="E111" s="255" t="s">
        <v>65</v>
      </c>
      <c r="F111" s="256"/>
      <c r="G111" s="256"/>
      <c r="H111" s="256"/>
      <c r="I111" s="256"/>
      <c r="J111" s="256"/>
      <c r="K111" s="256"/>
      <c r="L111" s="257"/>
    </row>
    <row r="112" spans="1:12" ht="15.75" thickBot="1" x14ac:dyDescent="0.3">
      <c r="E112" s="258" t="s">
        <v>66</v>
      </c>
      <c r="F112" s="259"/>
      <c r="G112" s="259"/>
      <c r="H112" s="259"/>
      <c r="I112" s="259"/>
      <c r="J112" s="259"/>
      <c r="K112" s="259"/>
      <c r="L112" s="2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K20" sqref="K20"/>
    </sheetView>
  </sheetViews>
  <sheetFormatPr defaultRowHeight="15" x14ac:dyDescent="0.25"/>
  <cols>
    <col min="1" max="1" width="17.7109375" customWidth="1"/>
    <col min="2" max="2" width="16.5703125" customWidth="1"/>
    <col min="3" max="3" width="34.140625" customWidth="1"/>
    <col min="4" max="4" width="13.85546875" style="326" customWidth="1"/>
    <col min="5" max="5" width="13.7109375" customWidth="1"/>
    <col min="6" max="6" width="14.7109375" customWidth="1"/>
    <col min="8" max="8" width="12.5703125" style="326" customWidth="1"/>
  </cols>
  <sheetData>
    <row r="1" spans="1:8" ht="23.25" thickBot="1" x14ac:dyDescent="0.35">
      <c r="A1" s="312" t="s">
        <v>90</v>
      </c>
      <c r="B1" s="312"/>
      <c r="C1" s="331">
        <f>B2-F2</f>
        <v>-24800</v>
      </c>
      <c r="E1" t="s">
        <v>89</v>
      </c>
    </row>
    <row r="2" spans="1:8" ht="15.75" thickBot="1" x14ac:dyDescent="0.3">
      <c r="A2" s="311" t="s">
        <v>87</v>
      </c>
      <c r="B2" s="328">
        <f>SUM(D5:D150)</f>
        <v>200</v>
      </c>
      <c r="E2" s="311" t="s">
        <v>88</v>
      </c>
      <c r="F2" s="328">
        <f>SUM(H5:H150)</f>
        <v>25000</v>
      </c>
    </row>
    <row r="3" spans="1:8" ht="23.25" thickBot="1" x14ac:dyDescent="0.35">
      <c r="A3" s="314" t="s">
        <v>81</v>
      </c>
      <c r="B3" s="315"/>
      <c r="C3" s="315"/>
      <c r="D3" s="316"/>
      <c r="E3" s="314" t="s">
        <v>82</v>
      </c>
      <c r="F3" s="315"/>
      <c r="G3" s="315"/>
      <c r="H3" s="316"/>
    </row>
    <row r="4" spans="1:8" ht="15.75" thickBot="1" x14ac:dyDescent="0.3">
      <c r="A4" s="320" t="s">
        <v>83</v>
      </c>
      <c r="B4" s="321" t="s">
        <v>84</v>
      </c>
      <c r="C4" s="321" t="s">
        <v>85</v>
      </c>
      <c r="D4" s="333" t="s">
        <v>86</v>
      </c>
      <c r="E4" s="322" t="s">
        <v>83</v>
      </c>
      <c r="F4" s="321" t="s">
        <v>84</v>
      </c>
      <c r="G4" s="321" t="s">
        <v>85</v>
      </c>
      <c r="H4" s="333" t="s">
        <v>86</v>
      </c>
    </row>
    <row r="5" spans="1:8" x14ac:dyDescent="0.25">
      <c r="A5" s="332">
        <v>42340</v>
      </c>
      <c r="B5" s="182" t="s">
        <v>93</v>
      </c>
      <c r="C5" s="182" t="s">
        <v>92</v>
      </c>
      <c r="D5" s="334">
        <v>200</v>
      </c>
      <c r="E5" s="323" t="s">
        <v>94</v>
      </c>
      <c r="F5" s="182" t="s">
        <v>95</v>
      </c>
      <c r="G5" s="182" t="s">
        <v>91</v>
      </c>
      <c r="H5" s="334">
        <v>25000</v>
      </c>
    </row>
    <row r="6" spans="1:8" x14ac:dyDescent="0.25">
      <c r="A6" s="184"/>
      <c r="B6" s="185"/>
      <c r="C6" s="185"/>
      <c r="D6" s="335"/>
      <c r="E6" s="324"/>
      <c r="F6" s="185"/>
      <c r="G6" s="185"/>
      <c r="H6" s="335"/>
    </row>
    <row r="7" spans="1:8" x14ac:dyDescent="0.25">
      <c r="A7" s="184"/>
      <c r="B7" s="185"/>
      <c r="C7" s="185"/>
      <c r="D7" s="335"/>
      <c r="E7" s="324"/>
      <c r="F7" s="185"/>
      <c r="G7" s="185"/>
      <c r="H7" s="335"/>
    </row>
    <row r="8" spans="1:8" x14ac:dyDescent="0.25">
      <c r="A8" s="184"/>
      <c r="B8" s="185"/>
      <c r="C8" s="185"/>
      <c r="D8" s="335"/>
      <c r="E8" s="324"/>
      <c r="F8" s="185"/>
      <c r="G8" s="185"/>
      <c r="H8" s="335"/>
    </row>
    <row r="9" spans="1:8" x14ac:dyDescent="0.25">
      <c r="A9" s="184"/>
      <c r="B9" s="185"/>
      <c r="C9" s="185"/>
      <c r="D9" s="335"/>
      <c r="E9" s="324"/>
      <c r="F9" s="185"/>
      <c r="G9" s="185"/>
      <c r="H9" s="335"/>
    </row>
    <row r="10" spans="1:8" x14ac:dyDescent="0.25">
      <c r="A10" s="184"/>
      <c r="B10" s="185"/>
      <c r="C10" s="185"/>
      <c r="D10" s="335"/>
      <c r="E10" s="324"/>
      <c r="F10" s="185"/>
      <c r="G10" s="185"/>
      <c r="H10" s="335"/>
    </row>
    <row r="11" spans="1:8" x14ac:dyDescent="0.25">
      <c r="A11" s="184"/>
      <c r="B11" s="185"/>
      <c r="C11" s="185"/>
      <c r="D11" s="335"/>
      <c r="E11" s="324"/>
      <c r="F11" s="185"/>
      <c r="G11" s="185"/>
      <c r="H11" s="335"/>
    </row>
    <row r="12" spans="1:8" x14ac:dyDescent="0.25">
      <c r="A12" s="184"/>
      <c r="B12" s="185"/>
      <c r="C12" s="185"/>
      <c r="D12" s="335"/>
      <c r="E12" s="324"/>
      <c r="F12" s="185"/>
      <c r="G12" s="185"/>
      <c r="H12" s="335"/>
    </row>
    <row r="13" spans="1:8" x14ac:dyDescent="0.25">
      <c r="A13" s="184"/>
      <c r="B13" s="185"/>
      <c r="C13" s="185"/>
      <c r="D13" s="335"/>
      <c r="E13" s="324"/>
      <c r="F13" s="185"/>
      <c r="G13" s="185"/>
      <c r="H13" s="335"/>
    </row>
    <row r="14" spans="1:8" x14ac:dyDescent="0.25">
      <c r="A14" s="184"/>
      <c r="B14" s="185"/>
      <c r="C14" s="185"/>
      <c r="D14" s="335"/>
      <c r="E14" s="324"/>
      <c r="F14" s="185"/>
      <c r="G14" s="185"/>
      <c r="H14" s="335"/>
    </row>
    <row r="15" spans="1:8" x14ac:dyDescent="0.25">
      <c r="A15" s="184"/>
      <c r="B15" s="185"/>
      <c r="C15" s="185"/>
      <c r="D15" s="335"/>
      <c r="E15" s="324"/>
      <c r="F15" s="185"/>
      <c r="G15" s="185"/>
      <c r="H15" s="335"/>
    </row>
    <row r="16" spans="1:8" x14ac:dyDescent="0.25">
      <c r="A16" s="184"/>
      <c r="B16" s="185"/>
      <c r="C16" s="185"/>
      <c r="D16" s="335"/>
      <c r="E16" s="324"/>
      <c r="F16" s="185"/>
      <c r="G16" s="185"/>
      <c r="H16" s="335"/>
    </row>
    <row r="17" spans="1:8" x14ac:dyDescent="0.25">
      <c r="A17" s="184"/>
      <c r="B17" s="185"/>
      <c r="C17" s="185"/>
      <c r="D17" s="335"/>
      <c r="E17" s="324"/>
      <c r="F17" s="185"/>
      <c r="G17" s="185"/>
      <c r="H17" s="335"/>
    </row>
    <row r="18" spans="1:8" x14ac:dyDescent="0.25">
      <c r="A18" s="184"/>
      <c r="B18" s="185"/>
      <c r="C18" s="185"/>
      <c r="D18" s="335"/>
      <c r="E18" s="324"/>
      <c r="F18" s="185"/>
      <c r="G18" s="185"/>
      <c r="H18" s="335"/>
    </row>
    <row r="19" spans="1:8" x14ac:dyDescent="0.25">
      <c r="A19" s="184"/>
      <c r="B19" s="185"/>
      <c r="C19" s="185"/>
      <c r="D19" s="335"/>
      <c r="E19" s="324"/>
      <c r="F19" s="185"/>
      <c r="G19" s="185"/>
      <c r="H19" s="335"/>
    </row>
    <row r="20" spans="1:8" x14ac:dyDescent="0.25">
      <c r="A20" s="184"/>
      <c r="B20" s="185"/>
      <c r="C20" s="185"/>
      <c r="D20" s="335"/>
      <c r="E20" s="324"/>
      <c r="F20" s="185"/>
      <c r="G20" s="185"/>
      <c r="H20" s="335"/>
    </row>
    <row r="21" spans="1:8" x14ac:dyDescent="0.25">
      <c r="A21" s="184"/>
      <c r="B21" s="185"/>
      <c r="C21" s="185"/>
      <c r="D21" s="335"/>
      <c r="E21" s="324"/>
      <c r="F21" s="185"/>
      <c r="G21" s="185"/>
      <c r="H21" s="335"/>
    </row>
    <row r="22" spans="1:8" x14ac:dyDescent="0.25">
      <c r="A22" s="184"/>
      <c r="B22" s="185"/>
      <c r="C22" s="185"/>
      <c r="D22" s="335"/>
      <c r="E22" s="324"/>
      <c r="F22" s="185"/>
      <c r="G22" s="185"/>
      <c r="H22" s="335"/>
    </row>
    <row r="23" spans="1:8" x14ac:dyDescent="0.25">
      <c r="A23" s="184"/>
      <c r="B23" s="185"/>
      <c r="C23" s="185"/>
      <c r="D23" s="335"/>
      <c r="E23" s="324"/>
      <c r="F23" s="185"/>
      <c r="G23" s="185"/>
      <c r="H23" s="335"/>
    </row>
    <row r="24" spans="1:8" x14ac:dyDescent="0.25">
      <c r="A24" s="184"/>
      <c r="B24" s="185"/>
      <c r="C24" s="185"/>
      <c r="D24" s="335"/>
      <c r="E24" s="324"/>
      <c r="F24" s="185"/>
      <c r="G24" s="185"/>
      <c r="H24" s="335"/>
    </row>
    <row r="25" spans="1:8" x14ac:dyDescent="0.25">
      <c r="A25" s="184"/>
      <c r="B25" s="185"/>
      <c r="C25" s="185"/>
      <c r="D25" s="335"/>
      <c r="E25" s="324"/>
      <c r="F25" s="185"/>
      <c r="G25" s="185"/>
      <c r="H25" s="335"/>
    </row>
    <row r="26" spans="1:8" x14ac:dyDescent="0.25">
      <c r="A26" s="184"/>
      <c r="B26" s="185"/>
      <c r="C26" s="185"/>
      <c r="D26" s="335"/>
      <c r="E26" s="324"/>
      <c r="F26" s="185"/>
      <c r="G26" s="185"/>
      <c r="H26" s="335"/>
    </row>
    <row r="27" spans="1:8" ht="15.75" thickBot="1" x14ac:dyDescent="0.3">
      <c r="A27" s="211"/>
      <c r="B27" s="212"/>
      <c r="C27" s="212"/>
      <c r="D27" s="336"/>
      <c r="E27" s="325"/>
      <c r="F27" s="212"/>
      <c r="G27" s="212"/>
      <c r="H27" s="336"/>
    </row>
  </sheetData>
  <mergeCells count="2">
    <mergeCell ref="A3:D3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K14" sqref="K14"/>
    </sheetView>
  </sheetViews>
  <sheetFormatPr defaultRowHeight="15" x14ac:dyDescent="0.25"/>
  <cols>
    <col min="2" max="2" width="17.7109375" customWidth="1"/>
    <col min="3" max="4" width="13.5703125" customWidth="1"/>
    <col min="5" max="5" width="9.85546875" customWidth="1"/>
    <col min="6" max="6" width="12.5703125" customWidth="1"/>
    <col min="7" max="7" width="18.28515625" customWidth="1"/>
    <col min="8" max="8" width="12" customWidth="1"/>
    <col min="9" max="9" width="2.7109375" customWidth="1"/>
    <col min="11" max="11" width="15.5703125" customWidth="1"/>
    <col min="12" max="12" width="10.85546875" bestFit="1" customWidth="1"/>
  </cols>
  <sheetData>
    <row r="1" spans="1:12" ht="23.25" thickBot="1" x14ac:dyDescent="0.35">
      <c r="A1" s="314" t="s">
        <v>96</v>
      </c>
      <c r="B1" s="315"/>
      <c r="C1" s="315"/>
      <c r="D1" s="315"/>
      <c r="E1" s="315"/>
      <c r="F1" s="315"/>
      <c r="G1" s="315"/>
      <c r="H1" s="316"/>
      <c r="J1" s="310" t="s">
        <v>108</v>
      </c>
      <c r="K1" s="310"/>
      <c r="L1" s="339">
        <f>SUM(H:H)</f>
        <v>20.833333333333336</v>
      </c>
    </row>
    <row r="2" spans="1:12" ht="16.5" thickTop="1" thickBot="1" x14ac:dyDescent="0.3">
      <c r="A2" s="317" t="s">
        <v>97</v>
      </c>
      <c r="B2" s="318" t="s">
        <v>98</v>
      </c>
      <c r="C2" s="318" t="s">
        <v>99</v>
      </c>
      <c r="D2" s="318" t="s">
        <v>102</v>
      </c>
      <c r="E2" s="318" t="s">
        <v>103</v>
      </c>
      <c r="F2" s="318" t="s">
        <v>101</v>
      </c>
      <c r="G2" s="318" t="s">
        <v>100</v>
      </c>
      <c r="H2" s="319" t="s">
        <v>104</v>
      </c>
    </row>
    <row r="3" spans="1:12" x14ac:dyDescent="0.25">
      <c r="A3" s="337" t="s">
        <v>105</v>
      </c>
      <c r="B3" s="337" t="s">
        <v>106</v>
      </c>
      <c r="C3" s="337" t="s">
        <v>107</v>
      </c>
      <c r="D3" s="337">
        <v>6</v>
      </c>
      <c r="E3" s="338">
        <v>5</v>
      </c>
      <c r="F3" s="338">
        <f>E3/D3</f>
        <v>0.83333333333333337</v>
      </c>
      <c r="G3" s="337">
        <v>25</v>
      </c>
      <c r="H3" s="338">
        <f>G3*F3</f>
        <v>20.833333333333336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L21" sqref="L21"/>
    </sheetView>
  </sheetViews>
  <sheetFormatPr defaultRowHeight="15" x14ac:dyDescent="0.25"/>
  <cols>
    <col min="1" max="1" width="18.7109375" customWidth="1"/>
    <col min="2" max="2" width="9.85546875" customWidth="1"/>
    <col min="4" max="4" width="18.7109375" customWidth="1"/>
    <col min="6" max="6" width="11.7109375" customWidth="1"/>
  </cols>
  <sheetData>
    <row r="1" spans="1:7" ht="23.25" thickBot="1" x14ac:dyDescent="0.35">
      <c r="A1" s="314" t="s">
        <v>110</v>
      </c>
      <c r="B1" s="315"/>
      <c r="C1" s="315"/>
      <c r="D1" s="315"/>
      <c r="E1" s="316"/>
      <c r="F1" s="329" t="s">
        <v>116</v>
      </c>
      <c r="G1" s="330">
        <f>SUM(E:E)</f>
        <v>4.5</v>
      </c>
    </row>
    <row r="2" spans="1:7" ht="15.75" thickBot="1" x14ac:dyDescent="0.3">
      <c r="A2" s="317" t="s">
        <v>111</v>
      </c>
      <c r="B2" s="318" t="s">
        <v>112</v>
      </c>
      <c r="C2" s="318" t="s">
        <v>113</v>
      </c>
      <c r="D2" s="318" t="s">
        <v>114</v>
      </c>
      <c r="E2" s="319" t="s">
        <v>115</v>
      </c>
      <c r="F2" s="340" t="s">
        <v>119</v>
      </c>
      <c r="G2" s="330">
        <f>SUM(D:D)</f>
        <v>1.25</v>
      </c>
    </row>
    <row r="3" spans="1:7" ht="18" thickBot="1" x14ac:dyDescent="0.35">
      <c r="A3" t="s">
        <v>117</v>
      </c>
      <c r="B3" t="s">
        <v>118</v>
      </c>
      <c r="C3">
        <v>1</v>
      </c>
      <c r="D3">
        <v>1.25</v>
      </c>
      <c r="E3">
        <v>4.5</v>
      </c>
      <c r="F3" s="309" t="s">
        <v>120</v>
      </c>
      <c r="G3" s="327">
        <f>G1-G2</f>
        <v>3.25</v>
      </c>
    </row>
    <row r="4" spans="1:7" ht="15.75" thickTop="1" x14ac:dyDescent="0.25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P21"/>
  <sheetViews>
    <sheetView workbookViewId="0">
      <selection activeCell="F32" sqref="F32"/>
    </sheetView>
  </sheetViews>
  <sheetFormatPr defaultRowHeight="15" x14ac:dyDescent="0.25"/>
  <cols>
    <col min="1" max="1" width="14.28515625" customWidth="1"/>
    <col min="11" max="11" width="11.28515625" customWidth="1"/>
    <col min="12" max="12" width="10" customWidth="1"/>
  </cols>
  <sheetData>
    <row r="1" spans="1:432" s="313" customFormat="1" ht="15.75" thickBot="1" x14ac:dyDescent="0.3">
      <c r="A1" s="342" t="s">
        <v>121</v>
      </c>
      <c r="B1" s="341">
        <v>42370</v>
      </c>
      <c r="C1" s="341">
        <f>B1+1</f>
        <v>42371</v>
      </c>
      <c r="D1" s="341">
        <f t="shared" ref="D1:BO1" si="0">C1+1</f>
        <v>42372</v>
      </c>
      <c r="E1" s="341">
        <f t="shared" si="0"/>
        <v>42373</v>
      </c>
      <c r="F1" s="341">
        <f t="shared" si="0"/>
        <v>42374</v>
      </c>
      <c r="G1" s="341">
        <f t="shared" si="0"/>
        <v>42375</v>
      </c>
      <c r="H1" s="341">
        <f t="shared" si="0"/>
        <v>42376</v>
      </c>
      <c r="I1" s="341">
        <f t="shared" si="0"/>
        <v>42377</v>
      </c>
      <c r="J1" s="341">
        <f t="shared" si="0"/>
        <v>42378</v>
      </c>
      <c r="K1" s="341">
        <f t="shared" si="0"/>
        <v>42379</v>
      </c>
      <c r="L1" s="341">
        <f t="shared" si="0"/>
        <v>42380</v>
      </c>
      <c r="M1" s="341">
        <f t="shared" si="0"/>
        <v>42381</v>
      </c>
      <c r="N1" s="341">
        <f t="shared" si="0"/>
        <v>42382</v>
      </c>
      <c r="O1" s="341">
        <f t="shared" si="0"/>
        <v>42383</v>
      </c>
      <c r="P1" s="341">
        <f t="shared" si="0"/>
        <v>42384</v>
      </c>
      <c r="Q1" s="341">
        <f t="shared" si="0"/>
        <v>42385</v>
      </c>
      <c r="R1" s="341">
        <f t="shared" si="0"/>
        <v>42386</v>
      </c>
      <c r="S1" s="341">
        <f t="shared" si="0"/>
        <v>42387</v>
      </c>
      <c r="T1" s="341">
        <f t="shared" si="0"/>
        <v>42388</v>
      </c>
      <c r="U1" s="341">
        <f t="shared" si="0"/>
        <v>42389</v>
      </c>
      <c r="V1" s="341">
        <f t="shared" si="0"/>
        <v>42390</v>
      </c>
      <c r="W1" s="341">
        <f t="shared" si="0"/>
        <v>42391</v>
      </c>
      <c r="X1" s="341">
        <f t="shared" si="0"/>
        <v>42392</v>
      </c>
      <c r="Y1" s="341">
        <f t="shared" si="0"/>
        <v>42393</v>
      </c>
      <c r="Z1" s="341">
        <f t="shared" si="0"/>
        <v>42394</v>
      </c>
      <c r="AA1" s="341">
        <f t="shared" si="0"/>
        <v>42395</v>
      </c>
      <c r="AB1" s="341">
        <f t="shared" si="0"/>
        <v>42396</v>
      </c>
      <c r="AC1" s="341">
        <f t="shared" si="0"/>
        <v>42397</v>
      </c>
      <c r="AD1" s="341">
        <f t="shared" si="0"/>
        <v>42398</v>
      </c>
      <c r="AE1" s="341">
        <f t="shared" si="0"/>
        <v>42399</v>
      </c>
      <c r="AF1" s="341">
        <f t="shared" si="0"/>
        <v>42400</v>
      </c>
      <c r="AG1" s="341">
        <f t="shared" si="0"/>
        <v>42401</v>
      </c>
      <c r="AH1" s="341">
        <f t="shared" si="0"/>
        <v>42402</v>
      </c>
      <c r="AI1" s="341">
        <f t="shared" si="0"/>
        <v>42403</v>
      </c>
      <c r="AJ1" s="341">
        <f t="shared" si="0"/>
        <v>42404</v>
      </c>
      <c r="AK1" s="341">
        <f t="shared" si="0"/>
        <v>42405</v>
      </c>
      <c r="AL1" s="341">
        <f t="shared" si="0"/>
        <v>42406</v>
      </c>
      <c r="AM1" s="341">
        <f t="shared" si="0"/>
        <v>42407</v>
      </c>
      <c r="AN1" s="341">
        <f t="shared" si="0"/>
        <v>42408</v>
      </c>
      <c r="AO1" s="341">
        <f t="shared" si="0"/>
        <v>42409</v>
      </c>
      <c r="AP1" s="341">
        <f t="shared" si="0"/>
        <v>42410</v>
      </c>
      <c r="AQ1" s="341">
        <f t="shared" si="0"/>
        <v>42411</v>
      </c>
      <c r="AR1" s="341">
        <f t="shared" si="0"/>
        <v>42412</v>
      </c>
      <c r="AS1" s="341">
        <f t="shared" si="0"/>
        <v>42413</v>
      </c>
      <c r="AT1" s="341">
        <f t="shared" si="0"/>
        <v>42414</v>
      </c>
      <c r="AU1" s="341">
        <f t="shared" si="0"/>
        <v>42415</v>
      </c>
      <c r="AV1" s="341">
        <f t="shared" si="0"/>
        <v>42416</v>
      </c>
      <c r="AW1" s="341">
        <f t="shared" si="0"/>
        <v>42417</v>
      </c>
      <c r="AX1" s="341">
        <f t="shared" si="0"/>
        <v>42418</v>
      </c>
      <c r="AY1" s="341">
        <f t="shared" si="0"/>
        <v>42419</v>
      </c>
      <c r="AZ1" s="341">
        <f t="shared" si="0"/>
        <v>42420</v>
      </c>
      <c r="BA1" s="341">
        <f t="shared" si="0"/>
        <v>42421</v>
      </c>
      <c r="BB1" s="341">
        <f t="shared" si="0"/>
        <v>42422</v>
      </c>
      <c r="BC1" s="341">
        <f t="shared" si="0"/>
        <v>42423</v>
      </c>
      <c r="BD1" s="341">
        <f t="shared" si="0"/>
        <v>42424</v>
      </c>
      <c r="BE1" s="341">
        <f t="shared" si="0"/>
        <v>42425</v>
      </c>
      <c r="BF1" s="341">
        <f t="shared" si="0"/>
        <v>42426</v>
      </c>
      <c r="BG1" s="341">
        <f t="shared" si="0"/>
        <v>42427</v>
      </c>
      <c r="BH1" s="341">
        <f t="shared" si="0"/>
        <v>42428</v>
      </c>
      <c r="BI1" s="341">
        <f t="shared" si="0"/>
        <v>42429</v>
      </c>
      <c r="BJ1" s="341">
        <f t="shared" si="0"/>
        <v>42430</v>
      </c>
      <c r="BK1" s="341">
        <f t="shared" si="0"/>
        <v>42431</v>
      </c>
      <c r="BL1" s="341">
        <f t="shared" si="0"/>
        <v>42432</v>
      </c>
      <c r="BM1" s="341">
        <f t="shared" si="0"/>
        <v>42433</v>
      </c>
      <c r="BN1" s="341">
        <f t="shared" si="0"/>
        <v>42434</v>
      </c>
      <c r="BO1" s="341">
        <f t="shared" si="0"/>
        <v>42435</v>
      </c>
      <c r="BP1" s="341">
        <f t="shared" ref="BP1:EA1" si="1">BO1+1</f>
        <v>42436</v>
      </c>
      <c r="BQ1" s="341">
        <f t="shared" si="1"/>
        <v>42437</v>
      </c>
      <c r="BR1" s="341">
        <f t="shared" si="1"/>
        <v>42438</v>
      </c>
      <c r="BS1" s="341">
        <f t="shared" si="1"/>
        <v>42439</v>
      </c>
      <c r="BT1" s="341">
        <f t="shared" si="1"/>
        <v>42440</v>
      </c>
      <c r="BU1" s="341">
        <f t="shared" si="1"/>
        <v>42441</v>
      </c>
      <c r="BV1" s="341">
        <f t="shared" si="1"/>
        <v>42442</v>
      </c>
      <c r="BW1" s="341">
        <f t="shared" si="1"/>
        <v>42443</v>
      </c>
      <c r="BX1" s="341">
        <f t="shared" si="1"/>
        <v>42444</v>
      </c>
      <c r="BY1" s="341">
        <f t="shared" si="1"/>
        <v>42445</v>
      </c>
      <c r="BZ1" s="341">
        <f t="shared" si="1"/>
        <v>42446</v>
      </c>
      <c r="CA1" s="341">
        <f t="shared" si="1"/>
        <v>42447</v>
      </c>
      <c r="CB1" s="341">
        <f t="shared" si="1"/>
        <v>42448</v>
      </c>
      <c r="CC1" s="341">
        <f t="shared" si="1"/>
        <v>42449</v>
      </c>
      <c r="CD1" s="341">
        <f t="shared" si="1"/>
        <v>42450</v>
      </c>
      <c r="CE1" s="341">
        <f t="shared" si="1"/>
        <v>42451</v>
      </c>
      <c r="CF1" s="341">
        <f t="shared" si="1"/>
        <v>42452</v>
      </c>
      <c r="CG1" s="341">
        <f t="shared" si="1"/>
        <v>42453</v>
      </c>
      <c r="CH1" s="341">
        <f t="shared" si="1"/>
        <v>42454</v>
      </c>
      <c r="CI1" s="341">
        <f t="shared" si="1"/>
        <v>42455</v>
      </c>
      <c r="CJ1" s="341">
        <f t="shared" si="1"/>
        <v>42456</v>
      </c>
      <c r="CK1" s="341">
        <f t="shared" si="1"/>
        <v>42457</v>
      </c>
      <c r="CL1" s="341">
        <f t="shared" si="1"/>
        <v>42458</v>
      </c>
      <c r="CM1" s="341">
        <f t="shared" si="1"/>
        <v>42459</v>
      </c>
      <c r="CN1" s="341">
        <f t="shared" si="1"/>
        <v>42460</v>
      </c>
      <c r="CO1" s="341">
        <f t="shared" si="1"/>
        <v>42461</v>
      </c>
      <c r="CP1" s="341">
        <f t="shared" si="1"/>
        <v>42462</v>
      </c>
      <c r="CQ1" s="341">
        <f t="shared" si="1"/>
        <v>42463</v>
      </c>
      <c r="CR1" s="341">
        <f t="shared" si="1"/>
        <v>42464</v>
      </c>
      <c r="CS1" s="341">
        <f t="shared" si="1"/>
        <v>42465</v>
      </c>
      <c r="CT1" s="341">
        <f t="shared" si="1"/>
        <v>42466</v>
      </c>
      <c r="CU1" s="341">
        <f t="shared" si="1"/>
        <v>42467</v>
      </c>
      <c r="CV1" s="341">
        <f t="shared" si="1"/>
        <v>42468</v>
      </c>
      <c r="CW1" s="341">
        <f t="shared" si="1"/>
        <v>42469</v>
      </c>
      <c r="CX1" s="341">
        <f t="shared" si="1"/>
        <v>42470</v>
      </c>
      <c r="CY1" s="341">
        <f t="shared" si="1"/>
        <v>42471</v>
      </c>
      <c r="CZ1" s="341">
        <f t="shared" si="1"/>
        <v>42472</v>
      </c>
      <c r="DA1" s="341">
        <f t="shared" si="1"/>
        <v>42473</v>
      </c>
      <c r="DB1" s="341">
        <f t="shared" si="1"/>
        <v>42474</v>
      </c>
      <c r="DC1" s="341">
        <f t="shared" si="1"/>
        <v>42475</v>
      </c>
      <c r="DD1" s="341">
        <f t="shared" si="1"/>
        <v>42476</v>
      </c>
      <c r="DE1" s="341">
        <f t="shared" si="1"/>
        <v>42477</v>
      </c>
      <c r="DF1" s="341">
        <f t="shared" si="1"/>
        <v>42478</v>
      </c>
      <c r="DG1" s="341">
        <f t="shared" si="1"/>
        <v>42479</v>
      </c>
      <c r="DH1" s="341">
        <f t="shared" si="1"/>
        <v>42480</v>
      </c>
      <c r="DI1" s="341">
        <f t="shared" si="1"/>
        <v>42481</v>
      </c>
      <c r="DJ1" s="341">
        <f t="shared" si="1"/>
        <v>42482</v>
      </c>
      <c r="DK1" s="341">
        <f t="shared" si="1"/>
        <v>42483</v>
      </c>
      <c r="DL1" s="341">
        <f t="shared" si="1"/>
        <v>42484</v>
      </c>
      <c r="DM1" s="341">
        <f t="shared" si="1"/>
        <v>42485</v>
      </c>
      <c r="DN1" s="341">
        <f t="shared" si="1"/>
        <v>42486</v>
      </c>
      <c r="DO1" s="341">
        <f t="shared" si="1"/>
        <v>42487</v>
      </c>
      <c r="DP1" s="341">
        <f t="shared" si="1"/>
        <v>42488</v>
      </c>
      <c r="DQ1" s="341">
        <f t="shared" si="1"/>
        <v>42489</v>
      </c>
      <c r="DR1" s="341">
        <f t="shared" si="1"/>
        <v>42490</v>
      </c>
      <c r="DS1" s="341">
        <f t="shared" si="1"/>
        <v>42491</v>
      </c>
      <c r="DT1" s="341">
        <f t="shared" si="1"/>
        <v>42492</v>
      </c>
      <c r="DU1" s="341">
        <f t="shared" si="1"/>
        <v>42493</v>
      </c>
      <c r="DV1" s="341">
        <f t="shared" si="1"/>
        <v>42494</v>
      </c>
      <c r="DW1" s="341">
        <f t="shared" si="1"/>
        <v>42495</v>
      </c>
      <c r="DX1" s="341">
        <f t="shared" si="1"/>
        <v>42496</v>
      </c>
      <c r="DY1" s="341">
        <f t="shared" si="1"/>
        <v>42497</v>
      </c>
      <c r="DZ1" s="341">
        <f t="shared" si="1"/>
        <v>42498</v>
      </c>
      <c r="EA1" s="341">
        <f t="shared" si="1"/>
        <v>42499</v>
      </c>
      <c r="EB1" s="341">
        <f t="shared" ref="EB1:GM1" si="2">EA1+1</f>
        <v>42500</v>
      </c>
      <c r="EC1" s="341">
        <f t="shared" si="2"/>
        <v>42501</v>
      </c>
      <c r="ED1" s="341">
        <f t="shared" si="2"/>
        <v>42502</v>
      </c>
      <c r="EE1" s="341">
        <f t="shared" si="2"/>
        <v>42503</v>
      </c>
      <c r="EF1" s="341">
        <f t="shared" si="2"/>
        <v>42504</v>
      </c>
      <c r="EG1" s="341">
        <f t="shared" si="2"/>
        <v>42505</v>
      </c>
      <c r="EH1" s="341">
        <f t="shared" si="2"/>
        <v>42506</v>
      </c>
      <c r="EI1" s="341">
        <f t="shared" si="2"/>
        <v>42507</v>
      </c>
      <c r="EJ1" s="341">
        <f t="shared" si="2"/>
        <v>42508</v>
      </c>
      <c r="EK1" s="341">
        <f t="shared" si="2"/>
        <v>42509</v>
      </c>
      <c r="EL1" s="341">
        <f t="shared" si="2"/>
        <v>42510</v>
      </c>
      <c r="EM1" s="341">
        <f t="shared" si="2"/>
        <v>42511</v>
      </c>
      <c r="EN1" s="341">
        <f t="shared" si="2"/>
        <v>42512</v>
      </c>
      <c r="EO1" s="341">
        <f t="shared" si="2"/>
        <v>42513</v>
      </c>
      <c r="EP1" s="341">
        <f t="shared" si="2"/>
        <v>42514</v>
      </c>
      <c r="EQ1" s="341">
        <f t="shared" si="2"/>
        <v>42515</v>
      </c>
      <c r="ER1" s="341">
        <f t="shared" si="2"/>
        <v>42516</v>
      </c>
      <c r="ES1" s="341">
        <f t="shared" si="2"/>
        <v>42517</v>
      </c>
      <c r="ET1" s="341">
        <f t="shared" si="2"/>
        <v>42518</v>
      </c>
      <c r="EU1" s="341">
        <f t="shared" si="2"/>
        <v>42519</v>
      </c>
      <c r="EV1" s="341">
        <f t="shared" si="2"/>
        <v>42520</v>
      </c>
      <c r="EW1" s="341">
        <f t="shared" si="2"/>
        <v>42521</v>
      </c>
      <c r="EX1" s="341">
        <f t="shared" si="2"/>
        <v>42522</v>
      </c>
      <c r="EY1" s="341">
        <f t="shared" si="2"/>
        <v>42523</v>
      </c>
      <c r="EZ1" s="341">
        <f t="shared" si="2"/>
        <v>42524</v>
      </c>
      <c r="FA1" s="341">
        <f t="shared" si="2"/>
        <v>42525</v>
      </c>
      <c r="FB1" s="341">
        <f t="shared" si="2"/>
        <v>42526</v>
      </c>
      <c r="FC1" s="341">
        <f t="shared" si="2"/>
        <v>42527</v>
      </c>
      <c r="FD1" s="341">
        <f t="shared" si="2"/>
        <v>42528</v>
      </c>
      <c r="FE1" s="341">
        <f t="shared" si="2"/>
        <v>42529</v>
      </c>
      <c r="FF1" s="341">
        <f t="shared" si="2"/>
        <v>42530</v>
      </c>
      <c r="FG1" s="341">
        <f t="shared" si="2"/>
        <v>42531</v>
      </c>
      <c r="FH1" s="341">
        <f t="shared" si="2"/>
        <v>42532</v>
      </c>
      <c r="FI1" s="341">
        <f t="shared" si="2"/>
        <v>42533</v>
      </c>
      <c r="FJ1" s="341">
        <f t="shared" si="2"/>
        <v>42534</v>
      </c>
      <c r="FK1" s="341">
        <f t="shared" si="2"/>
        <v>42535</v>
      </c>
      <c r="FL1" s="341">
        <f t="shared" si="2"/>
        <v>42536</v>
      </c>
      <c r="FM1" s="341">
        <f t="shared" si="2"/>
        <v>42537</v>
      </c>
      <c r="FN1" s="341">
        <f t="shared" si="2"/>
        <v>42538</v>
      </c>
      <c r="FO1" s="341">
        <f t="shared" si="2"/>
        <v>42539</v>
      </c>
      <c r="FP1" s="341">
        <f t="shared" si="2"/>
        <v>42540</v>
      </c>
      <c r="FQ1" s="341">
        <f t="shared" si="2"/>
        <v>42541</v>
      </c>
      <c r="FR1" s="341">
        <f t="shared" si="2"/>
        <v>42542</v>
      </c>
      <c r="FS1" s="341">
        <f t="shared" si="2"/>
        <v>42543</v>
      </c>
      <c r="FT1" s="341">
        <f t="shared" si="2"/>
        <v>42544</v>
      </c>
      <c r="FU1" s="341">
        <f t="shared" si="2"/>
        <v>42545</v>
      </c>
      <c r="FV1" s="341">
        <f t="shared" si="2"/>
        <v>42546</v>
      </c>
      <c r="FW1" s="341">
        <f t="shared" si="2"/>
        <v>42547</v>
      </c>
      <c r="FX1" s="341">
        <f t="shared" si="2"/>
        <v>42548</v>
      </c>
      <c r="FY1" s="341">
        <f t="shared" si="2"/>
        <v>42549</v>
      </c>
      <c r="FZ1" s="341">
        <f t="shared" si="2"/>
        <v>42550</v>
      </c>
      <c r="GA1" s="341">
        <f t="shared" si="2"/>
        <v>42551</v>
      </c>
      <c r="GB1" s="341">
        <f t="shared" si="2"/>
        <v>42552</v>
      </c>
      <c r="GC1" s="341">
        <f t="shared" si="2"/>
        <v>42553</v>
      </c>
      <c r="GD1" s="341">
        <f t="shared" si="2"/>
        <v>42554</v>
      </c>
      <c r="GE1" s="341">
        <f t="shared" si="2"/>
        <v>42555</v>
      </c>
      <c r="GF1" s="341">
        <f t="shared" si="2"/>
        <v>42556</v>
      </c>
      <c r="GG1" s="341">
        <f t="shared" si="2"/>
        <v>42557</v>
      </c>
      <c r="GH1" s="341">
        <f t="shared" si="2"/>
        <v>42558</v>
      </c>
      <c r="GI1" s="341">
        <f t="shared" si="2"/>
        <v>42559</v>
      </c>
      <c r="GJ1" s="341">
        <f t="shared" si="2"/>
        <v>42560</v>
      </c>
      <c r="GK1" s="341">
        <f t="shared" si="2"/>
        <v>42561</v>
      </c>
      <c r="GL1" s="341">
        <f t="shared" si="2"/>
        <v>42562</v>
      </c>
      <c r="GM1" s="341">
        <f t="shared" si="2"/>
        <v>42563</v>
      </c>
      <c r="GN1" s="341">
        <f t="shared" ref="GN1:IY1" si="3">GM1+1</f>
        <v>42564</v>
      </c>
      <c r="GO1" s="341">
        <f t="shared" si="3"/>
        <v>42565</v>
      </c>
      <c r="GP1" s="341">
        <f t="shared" si="3"/>
        <v>42566</v>
      </c>
      <c r="GQ1" s="341">
        <f t="shared" si="3"/>
        <v>42567</v>
      </c>
      <c r="GR1" s="341">
        <f t="shared" si="3"/>
        <v>42568</v>
      </c>
      <c r="GS1" s="341">
        <f t="shared" si="3"/>
        <v>42569</v>
      </c>
      <c r="GT1" s="341">
        <f t="shared" si="3"/>
        <v>42570</v>
      </c>
      <c r="GU1" s="341">
        <f t="shared" si="3"/>
        <v>42571</v>
      </c>
      <c r="GV1" s="341">
        <f t="shared" si="3"/>
        <v>42572</v>
      </c>
      <c r="GW1" s="341">
        <f t="shared" si="3"/>
        <v>42573</v>
      </c>
      <c r="GX1" s="341">
        <f t="shared" si="3"/>
        <v>42574</v>
      </c>
      <c r="GY1" s="341">
        <f t="shared" si="3"/>
        <v>42575</v>
      </c>
      <c r="GZ1" s="341">
        <f t="shared" si="3"/>
        <v>42576</v>
      </c>
      <c r="HA1" s="341">
        <f t="shared" si="3"/>
        <v>42577</v>
      </c>
      <c r="HB1" s="341">
        <f t="shared" si="3"/>
        <v>42578</v>
      </c>
      <c r="HC1" s="341">
        <f t="shared" si="3"/>
        <v>42579</v>
      </c>
      <c r="HD1" s="341">
        <f t="shared" si="3"/>
        <v>42580</v>
      </c>
      <c r="HE1" s="341">
        <f t="shared" si="3"/>
        <v>42581</v>
      </c>
      <c r="HF1" s="341">
        <f t="shared" si="3"/>
        <v>42582</v>
      </c>
      <c r="HG1" s="341">
        <f t="shared" si="3"/>
        <v>42583</v>
      </c>
      <c r="HH1" s="341">
        <f t="shared" si="3"/>
        <v>42584</v>
      </c>
      <c r="HI1" s="341">
        <f t="shared" si="3"/>
        <v>42585</v>
      </c>
      <c r="HJ1" s="341">
        <f t="shared" si="3"/>
        <v>42586</v>
      </c>
      <c r="HK1" s="341">
        <f t="shared" si="3"/>
        <v>42587</v>
      </c>
      <c r="HL1" s="341">
        <f t="shared" si="3"/>
        <v>42588</v>
      </c>
      <c r="HM1" s="341">
        <f t="shared" si="3"/>
        <v>42589</v>
      </c>
      <c r="HN1" s="341">
        <f t="shared" si="3"/>
        <v>42590</v>
      </c>
      <c r="HO1" s="341">
        <f t="shared" si="3"/>
        <v>42591</v>
      </c>
      <c r="HP1" s="341">
        <f t="shared" si="3"/>
        <v>42592</v>
      </c>
      <c r="HQ1" s="341">
        <f t="shared" si="3"/>
        <v>42593</v>
      </c>
      <c r="HR1" s="341">
        <f t="shared" si="3"/>
        <v>42594</v>
      </c>
      <c r="HS1" s="341">
        <f t="shared" si="3"/>
        <v>42595</v>
      </c>
      <c r="HT1" s="341">
        <f t="shared" si="3"/>
        <v>42596</v>
      </c>
      <c r="HU1" s="341">
        <f t="shared" si="3"/>
        <v>42597</v>
      </c>
      <c r="HV1" s="341">
        <f t="shared" si="3"/>
        <v>42598</v>
      </c>
      <c r="HW1" s="341">
        <f t="shared" si="3"/>
        <v>42599</v>
      </c>
      <c r="HX1" s="341">
        <f t="shared" si="3"/>
        <v>42600</v>
      </c>
      <c r="HY1" s="341">
        <f t="shared" si="3"/>
        <v>42601</v>
      </c>
      <c r="HZ1" s="341">
        <f t="shared" si="3"/>
        <v>42602</v>
      </c>
      <c r="IA1" s="341">
        <f t="shared" si="3"/>
        <v>42603</v>
      </c>
      <c r="IB1" s="341">
        <f t="shared" si="3"/>
        <v>42604</v>
      </c>
      <c r="IC1" s="341">
        <f t="shared" si="3"/>
        <v>42605</v>
      </c>
      <c r="ID1" s="341">
        <f t="shared" si="3"/>
        <v>42606</v>
      </c>
      <c r="IE1" s="341">
        <f t="shared" si="3"/>
        <v>42607</v>
      </c>
      <c r="IF1" s="341">
        <f t="shared" si="3"/>
        <v>42608</v>
      </c>
      <c r="IG1" s="341">
        <f t="shared" si="3"/>
        <v>42609</v>
      </c>
      <c r="IH1" s="341">
        <f t="shared" si="3"/>
        <v>42610</v>
      </c>
      <c r="II1" s="341">
        <f t="shared" si="3"/>
        <v>42611</v>
      </c>
      <c r="IJ1" s="341">
        <f t="shared" si="3"/>
        <v>42612</v>
      </c>
      <c r="IK1" s="341">
        <f t="shared" si="3"/>
        <v>42613</v>
      </c>
      <c r="IL1" s="341">
        <f t="shared" si="3"/>
        <v>42614</v>
      </c>
      <c r="IM1" s="341">
        <f t="shared" si="3"/>
        <v>42615</v>
      </c>
      <c r="IN1" s="341">
        <f t="shared" si="3"/>
        <v>42616</v>
      </c>
      <c r="IO1" s="341">
        <f t="shared" si="3"/>
        <v>42617</v>
      </c>
      <c r="IP1" s="341">
        <f t="shared" si="3"/>
        <v>42618</v>
      </c>
      <c r="IQ1" s="341">
        <f t="shared" si="3"/>
        <v>42619</v>
      </c>
      <c r="IR1" s="341">
        <f t="shared" si="3"/>
        <v>42620</v>
      </c>
      <c r="IS1" s="341">
        <f t="shared" si="3"/>
        <v>42621</v>
      </c>
      <c r="IT1" s="341">
        <f t="shared" si="3"/>
        <v>42622</v>
      </c>
      <c r="IU1" s="341">
        <f t="shared" si="3"/>
        <v>42623</v>
      </c>
      <c r="IV1" s="341">
        <f t="shared" si="3"/>
        <v>42624</v>
      </c>
      <c r="IW1" s="341">
        <f t="shared" si="3"/>
        <v>42625</v>
      </c>
      <c r="IX1" s="341">
        <f t="shared" si="3"/>
        <v>42626</v>
      </c>
      <c r="IY1" s="341">
        <f t="shared" si="3"/>
        <v>42627</v>
      </c>
      <c r="IZ1" s="341">
        <f t="shared" ref="IZ1:LK1" si="4">IY1+1</f>
        <v>42628</v>
      </c>
      <c r="JA1" s="341">
        <f t="shared" si="4"/>
        <v>42629</v>
      </c>
      <c r="JB1" s="341">
        <f t="shared" si="4"/>
        <v>42630</v>
      </c>
      <c r="JC1" s="341">
        <f t="shared" si="4"/>
        <v>42631</v>
      </c>
      <c r="JD1" s="341">
        <f t="shared" si="4"/>
        <v>42632</v>
      </c>
      <c r="JE1" s="341">
        <f t="shared" si="4"/>
        <v>42633</v>
      </c>
      <c r="JF1" s="341">
        <f t="shared" si="4"/>
        <v>42634</v>
      </c>
      <c r="JG1" s="341">
        <f t="shared" si="4"/>
        <v>42635</v>
      </c>
      <c r="JH1" s="341">
        <f t="shared" si="4"/>
        <v>42636</v>
      </c>
      <c r="JI1" s="341">
        <f t="shared" si="4"/>
        <v>42637</v>
      </c>
      <c r="JJ1" s="341">
        <f t="shared" si="4"/>
        <v>42638</v>
      </c>
      <c r="JK1" s="341">
        <f t="shared" si="4"/>
        <v>42639</v>
      </c>
      <c r="JL1" s="341">
        <f t="shared" si="4"/>
        <v>42640</v>
      </c>
      <c r="JM1" s="341">
        <f t="shared" si="4"/>
        <v>42641</v>
      </c>
      <c r="JN1" s="341">
        <f t="shared" si="4"/>
        <v>42642</v>
      </c>
      <c r="JO1" s="341">
        <f t="shared" si="4"/>
        <v>42643</v>
      </c>
      <c r="JP1" s="341">
        <f t="shared" si="4"/>
        <v>42644</v>
      </c>
      <c r="JQ1" s="341">
        <f t="shared" si="4"/>
        <v>42645</v>
      </c>
      <c r="JR1" s="341">
        <f t="shared" si="4"/>
        <v>42646</v>
      </c>
      <c r="JS1" s="341">
        <f t="shared" si="4"/>
        <v>42647</v>
      </c>
      <c r="JT1" s="341">
        <f t="shared" si="4"/>
        <v>42648</v>
      </c>
      <c r="JU1" s="341">
        <f t="shared" si="4"/>
        <v>42649</v>
      </c>
      <c r="JV1" s="341">
        <f t="shared" si="4"/>
        <v>42650</v>
      </c>
      <c r="JW1" s="341">
        <f t="shared" si="4"/>
        <v>42651</v>
      </c>
      <c r="JX1" s="341">
        <f t="shared" si="4"/>
        <v>42652</v>
      </c>
      <c r="JY1" s="341">
        <f t="shared" si="4"/>
        <v>42653</v>
      </c>
      <c r="JZ1" s="341">
        <f t="shared" si="4"/>
        <v>42654</v>
      </c>
      <c r="KA1" s="341">
        <f t="shared" si="4"/>
        <v>42655</v>
      </c>
      <c r="KB1" s="341">
        <f t="shared" si="4"/>
        <v>42656</v>
      </c>
      <c r="KC1" s="341">
        <f t="shared" si="4"/>
        <v>42657</v>
      </c>
      <c r="KD1" s="341">
        <f t="shared" si="4"/>
        <v>42658</v>
      </c>
      <c r="KE1" s="341">
        <f t="shared" si="4"/>
        <v>42659</v>
      </c>
      <c r="KF1" s="341">
        <f t="shared" si="4"/>
        <v>42660</v>
      </c>
      <c r="KG1" s="341">
        <f t="shared" si="4"/>
        <v>42661</v>
      </c>
      <c r="KH1" s="341">
        <f t="shared" si="4"/>
        <v>42662</v>
      </c>
      <c r="KI1" s="341">
        <f t="shared" si="4"/>
        <v>42663</v>
      </c>
      <c r="KJ1" s="341">
        <f t="shared" si="4"/>
        <v>42664</v>
      </c>
      <c r="KK1" s="341">
        <f t="shared" si="4"/>
        <v>42665</v>
      </c>
      <c r="KL1" s="341">
        <f t="shared" si="4"/>
        <v>42666</v>
      </c>
      <c r="KM1" s="341">
        <f t="shared" si="4"/>
        <v>42667</v>
      </c>
      <c r="KN1" s="341">
        <f t="shared" si="4"/>
        <v>42668</v>
      </c>
      <c r="KO1" s="341">
        <f t="shared" si="4"/>
        <v>42669</v>
      </c>
      <c r="KP1" s="341">
        <f t="shared" si="4"/>
        <v>42670</v>
      </c>
      <c r="KQ1" s="341">
        <f t="shared" si="4"/>
        <v>42671</v>
      </c>
      <c r="KR1" s="341">
        <f t="shared" si="4"/>
        <v>42672</v>
      </c>
      <c r="KS1" s="341">
        <f t="shared" si="4"/>
        <v>42673</v>
      </c>
      <c r="KT1" s="341">
        <f t="shared" si="4"/>
        <v>42674</v>
      </c>
      <c r="KU1" s="341">
        <f t="shared" si="4"/>
        <v>42675</v>
      </c>
      <c r="KV1" s="341">
        <f t="shared" si="4"/>
        <v>42676</v>
      </c>
      <c r="KW1" s="341">
        <f t="shared" si="4"/>
        <v>42677</v>
      </c>
      <c r="KX1" s="341">
        <f t="shared" si="4"/>
        <v>42678</v>
      </c>
      <c r="KY1" s="341">
        <f t="shared" si="4"/>
        <v>42679</v>
      </c>
      <c r="KZ1" s="341">
        <f t="shared" si="4"/>
        <v>42680</v>
      </c>
      <c r="LA1" s="341">
        <f t="shared" si="4"/>
        <v>42681</v>
      </c>
      <c r="LB1" s="341">
        <f t="shared" si="4"/>
        <v>42682</v>
      </c>
      <c r="LC1" s="341">
        <f t="shared" si="4"/>
        <v>42683</v>
      </c>
      <c r="LD1" s="341">
        <f t="shared" si="4"/>
        <v>42684</v>
      </c>
      <c r="LE1" s="341">
        <f t="shared" si="4"/>
        <v>42685</v>
      </c>
      <c r="LF1" s="341">
        <f t="shared" si="4"/>
        <v>42686</v>
      </c>
      <c r="LG1" s="341">
        <f t="shared" si="4"/>
        <v>42687</v>
      </c>
      <c r="LH1" s="341">
        <f t="shared" si="4"/>
        <v>42688</v>
      </c>
      <c r="LI1" s="341">
        <f t="shared" si="4"/>
        <v>42689</v>
      </c>
      <c r="LJ1" s="341">
        <f t="shared" si="4"/>
        <v>42690</v>
      </c>
      <c r="LK1" s="341">
        <f t="shared" si="4"/>
        <v>42691</v>
      </c>
      <c r="LL1" s="341">
        <f t="shared" ref="LL1:NW1" si="5">LK1+1</f>
        <v>42692</v>
      </c>
      <c r="LM1" s="341">
        <f t="shared" si="5"/>
        <v>42693</v>
      </c>
      <c r="LN1" s="341">
        <f t="shared" si="5"/>
        <v>42694</v>
      </c>
      <c r="LO1" s="341">
        <f t="shared" si="5"/>
        <v>42695</v>
      </c>
      <c r="LP1" s="341">
        <f t="shared" si="5"/>
        <v>42696</v>
      </c>
      <c r="LQ1" s="341">
        <f t="shared" si="5"/>
        <v>42697</v>
      </c>
      <c r="LR1" s="341">
        <f t="shared" si="5"/>
        <v>42698</v>
      </c>
      <c r="LS1" s="341">
        <f t="shared" si="5"/>
        <v>42699</v>
      </c>
      <c r="LT1" s="341">
        <f t="shared" si="5"/>
        <v>42700</v>
      </c>
      <c r="LU1" s="341">
        <f t="shared" si="5"/>
        <v>42701</v>
      </c>
      <c r="LV1" s="341">
        <f t="shared" si="5"/>
        <v>42702</v>
      </c>
      <c r="LW1" s="341">
        <f t="shared" si="5"/>
        <v>42703</v>
      </c>
      <c r="LX1" s="341">
        <f t="shared" si="5"/>
        <v>42704</v>
      </c>
      <c r="LY1" s="341">
        <f t="shared" si="5"/>
        <v>42705</v>
      </c>
      <c r="LZ1" s="341">
        <f t="shared" si="5"/>
        <v>42706</v>
      </c>
      <c r="MA1" s="341">
        <f t="shared" si="5"/>
        <v>42707</v>
      </c>
      <c r="MB1" s="341">
        <f t="shared" si="5"/>
        <v>42708</v>
      </c>
      <c r="MC1" s="341">
        <f t="shared" si="5"/>
        <v>42709</v>
      </c>
      <c r="MD1" s="341">
        <f t="shared" si="5"/>
        <v>42710</v>
      </c>
      <c r="ME1" s="341">
        <f t="shared" si="5"/>
        <v>42711</v>
      </c>
      <c r="MF1" s="341">
        <f t="shared" si="5"/>
        <v>42712</v>
      </c>
      <c r="MG1" s="341">
        <f t="shared" si="5"/>
        <v>42713</v>
      </c>
      <c r="MH1" s="341">
        <f t="shared" si="5"/>
        <v>42714</v>
      </c>
      <c r="MI1" s="341">
        <f t="shared" si="5"/>
        <v>42715</v>
      </c>
      <c r="MJ1" s="341">
        <f t="shared" si="5"/>
        <v>42716</v>
      </c>
      <c r="MK1" s="341">
        <f t="shared" si="5"/>
        <v>42717</v>
      </c>
      <c r="ML1" s="341">
        <f t="shared" si="5"/>
        <v>42718</v>
      </c>
      <c r="MM1" s="341">
        <f t="shared" si="5"/>
        <v>42719</v>
      </c>
      <c r="MN1" s="341">
        <f t="shared" si="5"/>
        <v>42720</v>
      </c>
      <c r="MO1" s="341">
        <f t="shared" si="5"/>
        <v>42721</v>
      </c>
      <c r="MP1" s="341">
        <f t="shared" si="5"/>
        <v>42722</v>
      </c>
      <c r="MQ1" s="341">
        <f t="shared" si="5"/>
        <v>42723</v>
      </c>
      <c r="MR1" s="341">
        <f t="shared" si="5"/>
        <v>42724</v>
      </c>
      <c r="MS1" s="341">
        <f t="shared" si="5"/>
        <v>42725</v>
      </c>
      <c r="MT1" s="341">
        <f t="shared" si="5"/>
        <v>42726</v>
      </c>
      <c r="MU1" s="341">
        <f t="shared" si="5"/>
        <v>42727</v>
      </c>
      <c r="MV1" s="341">
        <f t="shared" si="5"/>
        <v>42728</v>
      </c>
      <c r="MW1" s="341">
        <f t="shared" si="5"/>
        <v>42729</v>
      </c>
      <c r="MX1" s="341">
        <f t="shared" si="5"/>
        <v>42730</v>
      </c>
      <c r="MY1" s="341">
        <f t="shared" si="5"/>
        <v>42731</v>
      </c>
      <c r="MZ1" s="341">
        <f t="shared" si="5"/>
        <v>42732</v>
      </c>
      <c r="NA1" s="341">
        <f t="shared" si="5"/>
        <v>42733</v>
      </c>
      <c r="NB1" s="341">
        <f t="shared" si="5"/>
        <v>42734</v>
      </c>
      <c r="NC1" s="341">
        <f t="shared" si="5"/>
        <v>42735</v>
      </c>
      <c r="ND1" s="341">
        <f t="shared" si="5"/>
        <v>42736</v>
      </c>
      <c r="NE1" s="341">
        <f t="shared" si="5"/>
        <v>42737</v>
      </c>
      <c r="NF1" s="341">
        <f t="shared" si="5"/>
        <v>42738</v>
      </c>
      <c r="NG1" s="341">
        <f t="shared" si="5"/>
        <v>42739</v>
      </c>
      <c r="NH1" s="341">
        <f t="shared" si="5"/>
        <v>42740</v>
      </c>
      <c r="NI1" s="341">
        <f t="shared" si="5"/>
        <v>42741</v>
      </c>
      <c r="NJ1" s="341">
        <f t="shared" si="5"/>
        <v>42742</v>
      </c>
      <c r="NK1" s="341">
        <f t="shared" si="5"/>
        <v>42743</v>
      </c>
      <c r="NL1" s="341">
        <f t="shared" si="5"/>
        <v>42744</v>
      </c>
      <c r="NM1" s="341">
        <f t="shared" si="5"/>
        <v>42745</v>
      </c>
      <c r="NN1" s="341">
        <f t="shared" si="5"/>
        <v>42746</v>
      </c>
      <c r="NO1" s="341">
        <f t="shared" si="5"/>
        <v>42747</v>
      </c>
      <c r="NP1" s="341">
        <f t="shared" si="5"/>
        <v>42748</v>
      </c>
      <c r="NQ1" s="341">
        <f t="shared" si="5"/>
        <v>42749</v>
      </c>
      <c r="NR1" s="341">
        <f t="shared" si="5"/>
        <v>42750</v>
      </c>
      <c r="NS1" s="341">
        <f t="shared" si="5"/>
        <v>42751</v>
      </c>
      <c r="NT1" s="341">
        <f t="shared" si="5"/>
        <v>42752</v>
      </c>
      <c r="NU1" s="341">
        <f t="shared" si="5"/>
        <v>42753</v>
      </c>
      <c r="NV1" s="341">
        <f t="shared" si="5"/>
        <v>42754</v>
      </c>
      <c r="NW1" s="341">
        <f t="shared" si="5"/>
        <v>42755</v>
      </c>
      <c r="NX1" s="341">
        <f t="shared" ref="NX1:PP1" si="6">NW1+1</f>
        <v>42756</v>
      </c>
      <c r="NY1" s="341">
        <f t="shared" si="6"/>
        <v>42757</v>
      </c>
      <c r="NZ1" s="341">
        <f t="shared" si="6"/>
        <v>42758</v>
      </c>
      <c r="OA1" s="341">
        <f t="shared" si="6"/>
        <v>42759</v>
      </c>
      <c r="OB1" s="341">
        <f t="shared" si="6"/>
        <v>42760</v>
      </c>
      <c r="OC1" s="341">
        <f t="shared" si="6"/>
        <v>42761</v>
      </c>
      <c r="OD1" s="341">
        <f t="shared" si="6"/>
        <v>42762</v>
      </c>
      <c r="OE1" s="341">
        <f t="shared" si="6"/>
        <v>42763</v>
      </c>
      <c r="OF1" s="341">
        <f t="shared" si="6"/>
        <v>42764</v>
      </c>
      <c r="OG1" s="341">
        <f t="shared" si="6"/>
        <v>42765</v>
      </c>
      <c r="OH1" s="341">
        <f t="shared" si="6"/>
        <v>42766</v>
      </c>
      <c r="OI1" s="341">
        <f t="shared" si="6"/>
        <v>42767</v>
      </c>
      <c r="OJ1" s="341">
        <f t="shared" si="6"/>
        <v>42768</v>
      </c>
      <c r="OK1" s="341">
        <f t="shared" si="6"/>
        <v>42769</v>
      </c>
      <c r="OL1" s="341">
        <f t="shared" si="6"/>
        <v>42770</v>
      </c>
      <c r="OM1" s="341">
        <f t="shared" si="6"/>
        <v>42771</v>
      </c>
      <c r="ON1" s="341">
        <f t="shared" si="6"/>
        <v>42772</v>
      </c>
      <c r="OO1" s="341">
        <f t="shared" si="6"/>
        <v>42773</v>
      </c>
      <c r="OP1" s="341">
        <f t="shared" si="6"/>
        <v>42774</v>
      </c>
      <c r="OQ1" s="341">
        <f t="shared" si="6"/>
        <v>42775</v>
      </c>
      <c r="OR1" s="341">
        <f t="shared" si="6"/>
        <v>42776</v>
      </c>
      <c r="OS1" s="341">
        <f t="shared" si="6"/>
        <v>42777</v>
      </c>
      <c r="OT1" s="341">
        <f t="shared" si="6"/>
        <v>42778</v>
      </c>
      <c r="OU1" s="341">
        <f t="shared" si="6"/>
        <v>42779</v>
      </c>
      <c r="OV1" s="341">
        <f t="shared" si="6"/>
        <v>42780</v>
      </c>
      <c r="OW1" s="341">
        <f t="shared" si="6"/>
        <v>42781</v>
      </c>
      <c r="OX1" s="341">
        <f t="shared" si="6"/>
        <v>42782</v>
      </c>
      <c r="OY1" s="341">
        <f t="shared" si="6"/>
        <v>42783</v>
      </c>
      <c r="OZ1" s="341">
        <f t="shared" si="6"/>
        <v>42784</v>
      </c>
      <c r="PA1" s="341">
        <f t="shared" si="6"/>
        <v>42785</v>
      </c>
      <c r="PB1" s="341">
        <f t="shared" si="6"/>
        <v>42786</v>
      </c>
      <c r="PC1" s="341">
        <f t="shared" si="6"/>
        <v>42787</v>
      </c>
      <c r="PD1" s="341">
        <f t="shared" si="6"/>
        <v>42788</v>
      </c>
      <c r="PE1" s="341">
        <f t="shared" si="6"/>
        <v>42789</v>
      </c>
      <c r="PF1" s="341">
        <f t="shared" si="6"/>
        <v>42790</v>
      </c>
      <c r="PG1" s="341">
        <f t="shared" si="6"/>
        <v>42791</v>
      </c>
      <c r="PH1" s="341">
        <f t="shared" si="6"/>
        <v>42792</v>
      </c>
      <c r="PI1" s="341">
        <f t="shared" si="6"/>
        <v>42793</v>
      </c>
      <c r="PJ1" s="341">
        <f t="shared" si="6"/>
        <v>42794</v>
      </c>
      <c r="PK1" s="341">
        <f t="shared" si="6"/>
        <v>42795</v>
      </c>
      <c r="PL1" s="341">
        <f t="shared" si="6"/>
        <v>42796</v>
      </c>
      <c r="PM1" s="341">
        <f t="shared" si="6"/>
        <v>42797</v>
      </c>
      <c r="PN1" s="341">
        <f t="shared" si="6"/>
        <v>42798</v>
      </c>
      <c r="PO1" s="341">
        <f t="shared" si="6"/>
        <v>42799</v>
      </c>
      <c r="PP1" s="341">
        <f t="shared" si="6"/>
        <v>42800</v>
      </c>
    </row>
    <row r="2" spans="1:432" x14ac:dyDescent="0.25">
      <c r="A2" s="343">
        <v>101</v>
      </c>
      <c r="B2" t="s">
        <v>122</v>
      </c>
      <c r="D2" t="s">
        <v>122</v>
      </c>
      <c r="E2" t="s">
        <v>122</v>
      </c>
      <c r="I2" t="s">
        <v>122</v>
      </c>
      <c r="J2" t="s">
        <v>122</v>
      </c>
      <c r="K2" t="s">
        <v>122</v>
      </c>
    </row>
    <row r="3" spans="1:432" x14ac:dyDescent="0.25">
      <c r="A3" s="343">
        <v>201</v>
      </c>
      <c r="I3" t="s">
        <v>122</v>
      </c>
    </row>
    <row r="4" spans="1:432" x14ac:dyDescent="0.25">
      <c r="A4" s="343">
        <v>301</v>
      </c>
      <c r="D4" t="s">
        <v>122</v>
      </c>
      <c r="I4" t="s">
        <v>122</v>
      </c>
    </row>
    <row r="5" spans="1:432" x14ac:dyDescent="0.25">
      <c r="A5" s="343"/>
    </row>
    <row r="6" spans="1:432" x14ac:dyDescent="0.25">
      <c r="A6" s="343"/>
    </row>
    <row r="7" spans="1:432" x14ac:dyDescent="0.25">
      <c r="A7" s="343"/>
    </row>
    <row r="8" spans="1:432" x14ac:dyDescent="0.25">
      <c r="A8" s="343"/>
    </row>
    <row r="9" spans="1:432" x14ac:dyDescent="0.25">
      <c r="A9" s="343"/>
    </row>
    <row r="10" spans="1:432" x14ac:dyDescent="0.25">
      <c r="A10" s="343"/>
    </row>
    <row r="11" spans="1:432" x14ac:dyDescent="0.25">
      <c r="A11" s="343"/>
    </row>
    <row r="12" spans="1:432" x14ac:dyDescent="0.25">
      <c r="A12" s="343"/>
    </row>
    <row r="13" spans="1:432" x14ac:dyDescent="0.25">
      <c r="A13" s="343"/>
    </row>
    <row r="14" spans="1:432" x14ac:dyDescent="0.25">
      <c r="A14" s="343"/>
    </row>
    <row r="15" spans="1:432" x14ac:dyDescent="0.25">
      <c r="A15" s="343"/>
    </row>
    <row r="16" spans="1:432" x14ac:dyDescent="0.25">
      <c r="A16" s="343"/>
    </row>
    <row r="17" spans="1:432" x14ac:dyDescent="0.25">
      <c r="A17" s="343"/>
    </row>
    <row r="18" spans="1:432" ht="15.75" thickBot="1" x14ac:dyDescent="0.3">
      <c r="A18" s="344"/>
    </row>
    <row r="19" spans="1:432" x14ac:dyDescent="0.25">
      <c r="A19" t="s">
        <v>123</v>
      </c>
    </row>
    <row r="20" spans="1:432" ht="15.75" thickBot="1" x14ac:dyDescent="0.3">
      <c r="A20">
        <f>COUNTA(A2:A18)</f>
        <v>3</v>
      </c>
    </row>
    <row r="21" spans="1:432" s="313" customFormat="1" ht="15.75" thickBot="1" x14ac:dyDescent="0.3">
      <c r="A21" s="342" t="s">
        <v>124</v>
      </c>
      <c r="B21" s="345">
        <f>COUNTA(B2:B18)/$A$20</f>
        <v>0.33333333333333331</v>
      </c>
      <c r="C21" s="345">
        <f t="shared" ref="C21:BN21" si="7">COUNTA(C2:C18)/$A$20</f>
        <v>0</v>
      </c>
      <c r="D21" s="345">
        <f t="shared" si="7"/>
        <v>0.66666666666666663</v>
      </c>
      <c r="E21" s="345">
        <f t="shared" si="7"/>
        <v>0.33333333333333331</v>
      </c>
      <c r="F21" s="345">
        <f t="shared" si="7"/>
        <v>0</v>
      </c>
      <c r="G21" s="345">
        <f t="shared" si="7"/>
        <v>0</v>
      </c>
      <c r="H21" s="345">
        <f t="shared" si="7"/>
        <v>0</v>
      </c>
      <c r="I21" s="345">
        <f t="shared" si="7"/>
        <v>1</v>
      </c>
      <c r="J21" s="345">
        <f t="shared" si="7"/>
        <v>0.33333333333333331</v>
      </c>
      <c r="K21" s="345">
        <f t="shared" si="7"/>
        <v>0.33333333333333331</v>
      </c>
      <c r="L21" s="345">
        <f t="shared" si="7"/>
        <v>0</v>
      </c>
      <c r="M21" s="345">
        <f t="shared" si="7"/>
        <v>0</v>
      </c>
      <c r="N21" s="345">
        <f t="shared" si="7"/>
        <v>0</v>
      </c>
      <c r="O21" s="345">
        <f t="shared" si="7"/>
        <v>0</v>
      </c>
      <c r="P21" s="345">
        <f t="shared" si="7"/>
        <v>0</v>
      </c>
      <c r="Q21" s="345">
        <f t="shared" si="7"/>
        <v>0</v>
      </c>
      <c r="R21" s="345">
        <f t="shared" si="7"/>
        <v>0</v>
      </c>
      <c r="S21" s="345">
        <f t="shared" si="7"/>
        <v>0</v>
      </c>
      <c r="T21" s="345">
        <f t="shared" si="7"/>
        <v>0</v>
      </c>
      <c r="U21" s="345">
        <f t="shared" si="7"/>
        <v>0</v>
      </c>
      <c r="V21" s="345">
        <f t="shared" si="7"/>
        <v>0</v>
      </c>
      <c r="W21" s="345">
        <f t="shared" si="7"/>
        <v>0</v>
      </c>
      <c r="X21" s="345">
        <f t="shared" si="7"/>
        <v>0</v>
      </c>
      <c r="Y21" s="345">
        <f t="shared" si="7"/>
        <v>0</v>
      </c>
      <c r="Z21" s="345">
        <f t="shared" si="7"/>
        <v>0</v>
      </c>
      <c r="AA21" s="345">
        <f t="shared" si="7"/>
        <v>0</v>
      </c>
      <c r="AB21" s="345">
        <f t="shared" si="7"/>
        <v>0</v>
      </c>
      <c r="AC21" s="345">
        <f t="shared" si="7"/>
        <v>0</v>
      </c>
      <c r="AD21" s="345">
        <f t="shared" si="7"/>
        <v>0</v>
      </c>
      <c r="AE21" s="345">
        <f t="shared" si="7"/>
        <v>0</v>
      </c>
      <c r="AF21" s="345">
        <f t="shared" si="7"/>
        <v>0</v>
      </c>
      <c r="AG21" s="345">
        <f t="shared" si="7"/>
        <v>0</v>
      </c>
      <c r="AH21" s="345">
        <f t="shared" si="7"/>
        <v>0</v>
      </c>
      <c r="AI21" s="345">
        <f t="shared" si="7"/>
        <v>0</v>
      </c>
      <c r="AJ21" s="345">
        <f t="shared" si="7"/>
        <v>0</v>
      </c>
      <c r="AK21" s="345">
        <f t="shared" si="7"/>
        <v>0</v>
      </c>
      <c r="AL21" s="345">
        <f t="shared" si="7"/>
        <v>0</v>
      </c>
      <c r="AM21" s="345">
        <f t="shared" si="7"/>
        <v>0</v>
      </c>
      <c r="AN21" s="345">
        <f t="shared" si="7"/>
        <v>0</v>
      </c>
      <c r="AO21" s="345">
        <f t="shared" si="7"/>
        <v>0</v>
      </c>
      <c r="AP21" s="345">
        <f t="shared" si="7"/>
        <v>0</v>
      </c>
      <c r="AQ21" s="345">
        <f t="shared" si="7"/>
        <v>0</v>
      </c>
      <c r="AR21" s="345">
        <f t="shared" si="7"/>
        <v>0</v>
      </c>
      <c r="AS21" s="345">
        <f t="shared" si="7"/>
        <v>0</v>
      </c>
      <c r="AT21" s="345">
        <f t="shared" si="7"/>
        <v>0</v>
      </c>
      <c r="AU21" s="345">
        <f t="shared" si="7"/>
        <v>0</v>
      </c>
      <c r="AV21" s="345">
        <f t="shared" si="7"/>
        <v>0</v>
      </c>
      <c r="AW21" s="345">
        <f t="shared" si="7"/>
        <v>0</v>
      </c>
      <c r="AX21" s="345">
        <f t="shared" si="7"/>
        <v>0</v>
      </c>
      <c r="AY21" s="345">
        <f t="shared" si="7"/>
        <v>0</v>
      </c>
      <c r="AZ21" s="345">
        <f t="shared" si="7"/>
        <v>0</v>
      </c>
      <c r="BA21" s="345">
        <f t="shared" si="7"/>
        <v>0</v>
      </c>
      <c r="BB21" s="345">
        <f t="shared" si="7"/>
        <v>0</v>
      </c>
      <c r="BC21" s="345">
        <f t="shared" si="7"/>
        <v>0</v>
      </c>
      <c r="BD21" s="345">
        <f t="shared" si="7"/>
        <v>0</v>
      </c>
      <c r="BE21" s="345">
        <f t="shared" si="7"/>
        <v>0</v>
      </c>
      <c r="BF21" s="345">
        <f t="shared" si="7"/>
        <v>0</v>
      </c>
      <c r="BG21" s="345">
        <f t="shared" si="7"/>
        <v>0</v>
      </c>
      <c r="BH21" s="345">
        <f t="shared" si="7"/>
        <v>0</v>
      </c>
      <c r="BI21" s="345">
        <f t="shared" si="7"/>
        <v>0</v>
      </c>
      <c r="BJ21" s="345">
        <f t="shared" si="7"/>
        <v>0</v>
      </c>
      <c r="BK21" s="345">
        <f t="shared" si="7"/>
        <v>0</v>
      </c>
      <c r="BL21" s="345">
        <f t="shared" si="7"/>
        <v>0</v>
      </c>
      <c r="BM21" s="345">
        <f t="shared" si="7"/>
        <v>0</v>
      </c>
      <c r="BN21" s="345">
        <f t="shared" si="7"/>
        <v>0</v>
      </c>
      <c r="BO21" s="345">
        <f t="shared" ref="BO21:DZ21" si="8">COUNTA(BO2:BO18)/$A$20</f>
        <v>0</v>
      </c>
      <c r="BP21" s="345">
        <f t="shared" si="8"/>
        <v>0</v>
      </c>
      <c r="BQ21" s="345">
        <f t="shared" si="8"/>
        <v>0</v>
      </c>
      <c r="BR21" s="345">
        <f t="shared" si="8"/>
        <v>0</v>
      </c>
      <c r="BS21" s="345">
        <f t="shared" si="8"/>
        <v>0</v>
      </c>
      <c r="BT21" s="345">
        <f t="shared" si="8"/>
        <v>0</v>
      </c>
      <c r="BU21" s="345">
        <f t="shared" si="8"/>
        <v>0</v>
      </c>
      <c r="BV21" s="345">
        <f t="shared" si="8"/>
        <v>0</v>
      </c>
      <c r="BW21" s="345">
        <f t="shared" si="8"/>
        <v>0</v>
      </c>
      <c r="BX21" s="345">
        <f t="shared" si="8"/>
        <v>0</v>
      </c>
      <c r="BY21" s="345">
        <f t="shared" si="8"/>
        <v>0</v>
      </c>
      <c r="BZ21" s="345">
        <f t="shared" si="8"/>
        <v>0</v>
      </c>
      <c r="CA21" s="345">
        <f t="shared" si="8"/>
        <v>0</v>
      </c>
      <c r="CB21" s="345">
        <f t="shared" si="8"/>
        <v>0</v>
      </c>
      <c r="CC21" s="345">
        <f t="shared" si="8"/>
        <v>0</v>
      </c>
      <c r="CD21" s="345">
        <f t="shared" si="8"/>
        <v>0</v>
      </c>
      <c r="CE21" s="345">
        <f t="shared" si="8"/>
        <v>0</v>
      </c>
      <c r="CF21" s="345">
        <f t="shared" si="8"/>
        <v>0</v>
      </c>
      <c r="CG21" s="345">
        <f t="shared" si="8"/>
        <v>0</v>
      </c>
      <c r="CH21" s="345">
        <f t="shared" si="8"/>
        <v>0</v>
      </c>
      <c r="CI21" s="345">
        <f t="shared" si="8"/>
        <v>0</v>
      </c>
      <c r="CJ21" s="345">
        <f t="shared" si="8"/>
        <v>0</v>
      </c>
      <c r="CK21" s="345">
        <f t="shared" si="8"/>
        <v>0</v>
      </c>
      <c r="CL21" s="345">
        <f t="shared" si="8"/>
        <v>0</v>
      </c>
      <c r="CM21" s="345">
        <f t="shared" si="8"/>
        <v>0</v>
      </c>
      <c r="CN21" s="345">
        <f t="shared" si="8"/>
        <v>0</v>
      </c>
      <c r="CO21" s="345">
        <f t="shared" si="8"/>
        <v>0</v>
      </c>
      <c r="CP21" s="345">
        <f t="shared" si="8"/>
        <v>0</v>
      </c>
      <c r="CQ21" s="345">
        <f t="shared" si="8"/>
        <v>0</v>
      </c>
      <c r="CR21" s="345">
        <f t="shared" si="8"/>
        <v>0</v>
      </c>
      <c r="CS21" s="345">
        <f t="shared" si="8"/>
        <v>0</v>
      </c>
      <c r="CT21" s="345">
        <f t="shared" si="8"/>
        <v>0</v>
      </c>
      <c r="CU21" s="345">
        <f t="shared" si="8"/>
        <v>0</v>
      </c>
      <c r="CV21" s="345">
        <f t="shared" si="8"/>
        <v>0</v>
      </c>
      <c r="CW21" s="345">
        <f t="shared" si="8"/>
        <v>0</v>
      </c>
      <c r="CX21" s="345">
        <f t="shared" si="8"/>
        <v>0</v>
      </c>
      <c r="CY21" s="345">
        <f t="shared" si="8"/>
        <v>0</v>
      </c>
      <c r="CZ21" s="345">
        <f t="shared" si="8"/>
        <v>0</v>
      </c>
      <c r="DA21" s="345">
        <f t="shared" si="8"/>
        <v>0</v>
      </c>
      <c r="DB21" s="345">
        <f t="shared" si="8"/>
        <v>0</v>
      </c>
      <c r="DC21" s="345">
        <f t="shared" si="8"/>
        <v>0</v>
      </c>
      <c r="DD21" s="345">
        <f t="shared" si="8"/>
        <v>0</v>
      </c>
      <c r="DE21" s="345">
        <f t="shared" si="8"/>
        <v>0</v>
      </c>
      <c r="DF21" s="345">
        <f t="shared" si="8"/>
        <v>0</v>
      </c>
      <c r="DG21" s="345">
        <f t="shared" si="8"/>
        <v>0</v>
      </c>
      <c r="DH21" s="345">
        <f t="shared" si="8"/>
        <v>0</v>
      </c>
      <c r="DI21" s="345">
        <f t="shared" si="8"/>
        <v>0</v>
      </c>
      <c r="DJ21" s="345">
        <f t="shared" si="8"/>
        <v>0</v>
      </c>
      <c r="DK21" s="345">
        <f t="shared" si="8"/>
        <v>0</v>
      </c>
      <c r="DL21" s="345">
        <f t="shared" si="8"/>
        <v>0</v>
      </c>
      <c r="DM21" s="345">
        <f t="shared" si="8"/>
        <v>0</v>
      </c>
      <c r="DN21" s="345">
        <f t="shared" si="8"/>
        <v>0</v>
      </c>
      <c r="DO21" s="345">
        <f t="shared" si="8"/>
        <v>0</v>
      </c>
      <c r="DP21" s="345">
        <f t="shared" si="8"/>
        <v>0</v>
      </c>
      <c r="DQ21" s="345">
        <f t="shared" si="8"/>
        <v>0</v>
      </c>
      <c r="DR21" s="345">
        <f t="shared" si="8"/>
        <v>0</v>
      </c>
      <c r="DS21" s="345">
        <f t="shared" si="8"/>
        <v>0</v>
      </c>
      <c r="DT21" s="345">
        <f t="shared" si="8"/>
        <v>0</v>
      </c>
      <c r="DU21" s="345">
        <f t="shared" si="8"/>
        <v>0</v>
      </c>
      <c r="DV21" s="345">
        <f t="shared" si="8"/>
        <v>0</v>
      </c>
      <c r="DW21" s="345">
        <f t="shared" si="8"/>
        <v>0</v>
      </c>
      <c r="DX21" s="345">
        <f t="shared" si="8"/>
        <v>0</v>
      </c>
      <c r="DY21" s="345">
        <f t="shared" si="8"/>
        <v>0</v>
      </c>
      <c r="DZ21" s="345">
        <f t="shared" si="8"/>
        <v>0</v>
      </c>
      <c r="EA21" s="345">
        <f t="shared" ref="EA21:GL21" si="9">COUNTA(EA2:EA18)/$A$20</f>
        <v>0</v>
      </c>
      <c r="EB21" s="345">
        <f t="shared" si="9"/>
        <v>0</v>
      </c>
      <c r="EC21" s="345">
        <f t="shared" si="9"/>
        <v>0</v>
      </c>
      <c r="ED21" s="345">
        <f t="shared" si="9"/>
        <v>0</v>
      </c>
      <c r="EE21" s="345">
        <f t="shared" si="9"/>
        <v>0</v>
      </c>
      <c r="EF21" s="345">
        <f t="shared" si="9"/>
        <v>0</v>
      </c>
      <c r="EG21" s="345">
        <f t="shared" si="9"/>
        <v>0</v>
      </c>
      <c r="EH21" s="345">
        <f t="shared" si="9"/>
        <v>0</v>
      </c>
      <c r="EI21" s="345">
        <f t="shared" si="9"/>
        <v>0</v>
      </c>
      <c r="EJ21" s="345">
        <f t="shared" si="9"/>
        <v>0</v>
      </c>
      <c r="EK21" s="345">
        <f t="shared" si="9"/>
        <v>0</v>
      </c>
      <c r="EL21" s="345">
        <f t="shared" si="9"/>
        <v>0</v>
      </c>
      <c r="EM21" s="345">
        <f t="shared" si="9"/>
        <v>0</v>
      </c>
      <c r="EN21" s="345">
        <f t="shared" si="9"/>
        <v>0</v>
      </c>
      <c r="EO21" s="345">
        <f t="shared" si="9"/>
        <v>0</v>
      </c>
      <c r="EP21" s="345">
        <f t="shared" si="9"/>
        <v>0</v>
      </c>
      <c r="EQ21" s="345">
        <f t="shared" si="9"/>
        <v>0</v>
      </c>
      <c r="ER21" s="345">
        <f t="shared" si="9"/>
        <v>0</v>
      </c>
      <c r="ES21" s="345">
        <f t="shared" si="9"/>
        <v>0</v>
      </c>
      <c r="ET21" s="345">
        <f t="shared" si="9"/>
        <v>0</v>
      </c>
      <c r="EU21" s="345">
        <f t="shared" si="9"/>
        <v>0</v>
      </c>
      <c r="EV21" s="345">
        <f t="shared" si="9"/>
        <v>0</v>
      </c>
      <c r="EW21" s="345">
        <f t="shared" si="9"/>
        <v>0</v>
      </c>
      <c r="EX21" s="345">
        <f t="shared" si="9"/>
        <v>0</v>
      </c>
      <c r="EY21" s="345">
        <f t="shared" si="9"/>
        <v>0</v>
      </c>
      <c r="EZ21" s="345">
        <f t="shared" si="9"/>
        <v>0</v>
      </c>
      <c r="FA21" s="345">
        <f t="shared" si="9"/>
        <v>0</v>
      </c>
      <c r="FB21" s="345">
        <f t="shared" si="9"/>
        <v>0</v>
      </c>
      <c r="FC21" s="345">
        <f t="shared" si="9"/>
        <v>0</v>
      </c>
      <c r="FD21" s="345">
        <f t="shared" si="9"/>
        <v>0</v>
      </c>
      <c r="FE21" s="345">
        <f t="shared" si="9"/>
        <v>0</v>
      </c>
      <c r="FF21" s="345">
        <f t="shared" si="9"/>
        <v>0</v>
      </c>
      <c r="FG21" s="345">
        <f t="shared" si="9"/>
        <v>0</v>
      </c>
      <c r="FH21" s="345">
        <f t="shared" si="9"/>
        <v>0</v>
      </c>
      <c r="FI21" s="345">
        <f t="shared" si="9"/>
        <v>0</v>
      </c>
      <c r="FJ21" s="345">
        <f t="shared" si="9"/>
        <v>0</v>
      </c>
      <c r="FK21" s="345">
        <f t="shared" si="9"/>
        <v>0</v>
      </c>
      <c r="FL21" s="345">
        <f t="shared" si="9"/>
        <v>0</v>
      </c>
      <c r="FM21" s="345">
        <f t="shared" si="9"/>
        <v>0</v>
      </c>
      <c r="FN21" s="345">
        <f t="shared" si="9"/>
        <v>0</v>
      </c>
      <c r="FO21" s="345">
        <f t="shared" si="9"/>
        <v>0</v>
      </c>
      <c r="FP21" s="345">
        <f t="shared" si="9"/>
        <v>0</v>
      </c>
      <c r="FQ21" s="345">
        <f t="shared" si="9"/>
        <v>0</v>
      </c>
      <c r="FR21" s="345">
        <f t="shared" si="9"/>
        <v>0</v>
      </c>
      <c r="FS21" s="345">
        <f t="shared" si="9"/>
        <v>0</v>
      </c>
      <c r="FT21" s="345">
        <f t="shared" si="9"/>
        <v>0</v>
      </c>
      <c r="FU21" s="345">
        <f t="shared" si="9"/>
        <v>0</v>
      </c>
      <c r="FV21" s="345">
        <f t="shared" si="9"/>
        <v>0</v>
      </c>
      <c r="FW21" s="345">
        <f t="shared" si="9"/>
        <v>0</v>
      </c>
      <c r="FX21" s="345">
        <f t="shared" si="9"/>
        <v>0</v>
      </c>
      <c r="FY21" s="345">
        <f t="shared" si="9"/>
        <v>0</v>
      </c>
      <c r="FZ21" s="345">
        <f t="shared" si="9"/>
        <v>0</v>
      </c>
      <c r="GA21" s="345">
        <f t="shared" si="9"/>
        <v>0</v>
      </c>
      <c r="GB21" s="345">
        <f t="shared" si="9"/>
        <v>0</v>
      </c>
      <c r="GC21" s="345">
        <f t="shared" si="9"/>
        <v>0</v>
      </c>
      <c r="GD21" s="345">
        <f t="shared" si="9"/>
        <v>0</v>
      </c>
      <c r="GE21" s="345">
        <f t="shared" si="9"/>
        <v>0</v>
      </c>
      <c r="GF21" s="345">
        <f t="shared" si="9"/>
        <v>0</v>
      </c>
      <c r="GG21" s="345">
        <f t="shared" si="9"/>
        <v>0</v>
      </c>
      <c r="GH21" s="345">
        <f t="shared" si="9"/>
        <v>0</v>
      </c>
      <c r="GI21" s="345">
        <f t="shared" si="9"/>
        <v>0</v>
      </c>
      <c r="GJ21" s="345">
        <f t="shared" si="9"/>
        <v>0</v>
      </c>
      <c r="GK21" s="345">
        <f t="shared" si="9"/>
        <v>0</v>
      </c>
      <c r="GL21" s="345">
        <f t="shared" si="9"/>
        <v>0</v>
      </c>
      <c r="GM21" s="345">
        <f t="shared" ref="GM21:IX21" si="10">COUNTA(GM2:GM18)/$A$20</f>
        <v>0</v>
      </c>
      <c r="GN21" s="345">
        <f t="shared" si="10"/>
        <v>0</v>
      </c>
      <c r="GO21" s="345">
        <f t="shared" si="10"/>
        <v>0</v>
      </c>
      <c r="GP21" s="345">
        <f t="shared" si="10"/>
        <v>0</v>
      </c>
      <c r="GQ21" s="345">
        <f t="shared" si="10"/>
        <v>0</v>
      </c>
      <c r="GR21" s="345">
        <f t="shared" si="10"/>
        <v>0</v>
      </c>
      <c r="GS21" s="345">
        <f t="shared" si="10"/>
        <v>0</v>
      </c>
      <c r="GT21" s="345">
        <f t="shared" si="10"/>
        <v>0</v>
      </c>
      <c r="GU21" s="345">
        <f t="shared" si="10"/>
        <v>0</v>
      </c>
      <c r="GV21" s="345">
        <f t="shared" si="10"/>
        <v>0</v>
      </c>
      <c r="GW21" s="345">
        <f t="shared" si="10"/>
        <v>0</v>
      </c>
      <c r="GX21" s="345">
        <f t="shared" si="10"/>
        <v>0</v>
      </c>
      <c r="GY21" s="345">
        <f t="shared" si="10"/>
        <v>0</v>
      </c>
      <c r="GZ21" s="345">
        <f t="shared" si="10"/>
        <v>0</v>
      </c>
      <c r="HA21" s="345">
        <f t="shared" si="10"/>
        <v>0</v>
      </c>
      <c r="HB21" s="345">
        <f t="shared" si="10"/>
        <v>0</v>
      </c>
      <c r="HC21" s="345">
        <f t="shared" si="10"/>
        <v>0</v>
      </c>
      <c r="HD21" s="345">
        <f t="shared" si="10"/>
        <v>0</v>
      </c>
      <c r="HE21" s="345">
        <f t="shared" si="10"/>
        <v>0</v>
      </c>
      <c r="HF21" s="345">
        <f t="shared" si="10"/>
        <v>0</v>
      </c>
      <c r="HG21" s="345">
        <f t="shared" si="10"/>
        <v>0</v>
      </c>
      <c r="HH21" s="345">
        <f t="shared" si="10"/>
        <v>0</v>
      </c>
      <c r="HI21" s="345">
        <f t="shared" si="10"/>
        <v>0</v>
      </c>
      <c r="HJ21" s="345">
        <f t="shared" si="10"/>
        <v>0</v>
      </c>
      <c r="HK21" s="345">
        <f t="shared" si="10"/>
        <v>0</v>
      </c>
      <c r="HL21" s="345">
        <f t="shared" si="10"/>
        <v>0</v>
      </c>
      <c r="HM21" s="345">
        <f t="shared" si="10"/>
        <v>0</v>
      </c>
      <c r="HN21" s="345">
        <f t="shared" si="10"/>
        <v>0</v>
      </c>
      <c r="HO21" s="345">
        <f t="shared" si="10"/>
        <v>0</v>
      </c>
      <c r="HP21" s="345">
        <f t="shared" si="10"/>
        <v>0</v>
      </c>
      <c r="HQ21" s="345">
        <f t="shared" si="10"/>
        <v>0</v>
      </c>
      <c r="HR21" s="345">
        <f t="shared" si="10"/>
        <v>0</v>
      </c>
      <c r="HS21" s="345">
        <f t="shared" si="10"/>
        <v>0</v>
      </c>
      <c r="HT21" s="345">
        <f t="shared" si="10"/>
        <v>0</v>
      </c>
      <c r="HU21" s="345">
        <f t="shared" si="10"/>
        <v>0</v>
      </c>
      <c r="HV21" s="345">
        <f t="shared" si="10"/>
        <v>0</v>
      </c>
      <c r="HW21" s="345">
        <f t="shared" si="10"/>
        <v>0</v>
      </c>
      <c r="HX21" s="345">
        <f t="shared" si="10"/>
        <v>0</v>
      </c>
      <c r="HY21" s="345">
        <f t="shared" si="10"/>
        <v>0</v>
      </c>
      <c r="HZ21" s="345">
        <f t="shared" si="10"/>
        <v>0</v>
      </c>
      <c r="IA21" s="345">
        <f t="shared" si="10"/>
        <v>0</v>
      </c>
      <c r="IB21" s="345">
        <f t="shared" si="10"/>
        <v>0</v>
      </c>
      <c r="IC21" s="345">
        <f t="shared" si="10"/>
        <v>0</v>
      </c>
      <c r="ID21" s="345">
        <f t="shared" si="10"/>
        <v>0</v>
      </c>
      <c r="IE21" s="345">
        <f t="shared" si="10"/>
        <v>0</v>
      </c>
      <c r="IF21" s="345">
        <f t="shared" si="10"/>
        <v>0</v>
      </c>
      <c r="IG21" s="345">
        <f t="shared" si="10"/>
        <v>0</v>
      </c>
      <c r="IH21" s="345">
        <f t="shared" si="10"/>
        <v>0</v>
      </c>
      <c r="II21" s="345">
        <f t="shared" si="10"/>
        <v>0</v>
      </c>
      <c r="IJ21" s="345">
        <f t="shared" si="10"/>
        <v>0</v>
      </c>
      <c r="IK21" s="345">
        <f t="shared" si="10"/>
        <v>0</v>
      </c>
      <c r="IL21" s="345">
        <f t="shared" si="10"/>
        <v>0</v>
      </c>
      <c r="IM21" s="345">
        <f t="shared" si="10"/>
        <v>0</v>
      </c>
      <c r="IN21" s="345">
        <f t="shared" si="10"/>
        <v>0</v>
      </c>
      <c r="IO21" s="345">
        <f t="shared" si="10"/>
        <v>0</v>
      </c>
      <c r="IP21" s="345">
        <f t="shared" si="10"/>
        <v>0</v>
      </c>
      <c r="IQ21" s="345">
        <f t="shared" si="10"/>
        <v>0</v>
      </c>
      <c r="IR21" s="345">
        <f t="shared" si="10"/>
        <v>0</v>
      </c>
      <c r="IS21" s="345">
        <f t="shared" si="10"/>
        <v>0</v>
      </c>
      <c r="IT21" s="345">
        <f t="shared" si="10"/>
        <v>0</v>
      </c>
      <c r="IU21" s="345">
        <f t="shared" si="10"/>
        <v>0</v>
      </c>
      <c r="IV21" s="345">
        <f t="shared" si="10"/>
        <v>0</v>
      </c>
      <c r="IW21" s="345">
        <f t="shared" si="10"/>
        <v>0</v>
      </c>
      <c r="IX21" s="345">
        <f t="shared" si="10"/>
        <v>0</v>
      </c>
      <c r="IY21" s="345">
        <f t="shared" ref="IY21:LJ21" si="11">COUNTA(IY2:IY18)/$A$20</f>
        <v>0</v>
      </c>
      <c r="IZ21" s="345">
        <f t="shared" si="11"/>
        <v>0</v>
      </c>
      <c r="JA21" s="345">
        <f t="shared" si="11"/>
        <v>0</v>
      </c>
      <c r="JB21" s="345">
        <f t="shared" si="11"/>
        <v>0</v>
      </c>
      <c r="JC21" s="345">
        <f t="shared" si="11"/>
        <v>0</v>
      </c>
      <c r="JD21" s="345">
        <f t="shared" si="11"/>
        <v>0</v>
      </c>
      <c r="JE21" s="345">
        <f t="shared" si="11"/>
        <v>0</v>
      </c>
      <c r="JF21" s="345">
        <f t="shared" si="11"/>
        <v>0</v>
      </c>
      <c r="JG21" s="345">
        <f t="shared" si="11"/>
        <v>0</v>
      </c>
      <c r="JH21" s="345">
        <f t="shared" si="11"/>
        <v>0</v>
      </c>
      <c r="JI21" s="345">
        <f t="shared" si="11"/>
        <v>0</v>
      </c>
      <c r="JJ21" s="345">
        <f t="shared" si="11"/>
        <v>0</v>
      </c>
      <c r="JK21" s="345">
        <f t="shared" si="11"/>
        <v>0</v>
      </c>
      <c r="JL21" s="345">
        <f t="shared" si="11"/>
        <v>0</v>
      </c>
      <c r="JM21" s="345">
        <f t="shared" si="11"/>
        <v>0</v>
      </c>
      <c r="JN21" s="345">
        <f t="shared" si="11"/>
        <v>0</v>
      </c>
      <c r="JO21" s="345">
        <f t="shared" si="11"/>
        <v>0</v>
      </c>
      <c r="JP21" s="345">
        <f t="shared" si="11"/>
        <v>0</v>
      </c>
      <c r="JQ21" s="345">
        <f t="shared" si="11"/>
        <v>0</v>
      </c>
      <c r="JR21" s="345">
        <f t="shared" si="11"/>
        <v>0</v>
      </c>
      <c r="JS21" s="345">
        <f t="shared" si="11"/>
        <v>0</v>
      </c>
      <c r="JT21" s="345">
        <f t="shared" si="11"/>
        <v>0</v>
      </c>
      <c r="JU21" s="345">
        <f t="shared" si="11"/>
        <v>0</v>
      </c>
      <c r="JV21" s="345">
        <f t="shared" si="11"/>
        <v>0</v>
      </c>
      <c r="JW21" s="345">
        <f t="shared" si="11"/>
        <v>0</v>
      </c>
      <c r="JX21" s="345">
        <f t="shared" si="11"/>
        <v>0</v>
      </c>
      <c r="JY21" s="345">
        <f t="shared" si="11"/>
        <v>0</v>
      </c>
      <c r="JZ21" s="345">
        <f t="shared" si="11"/>
        <v>0</v>
      </c>
      <c r="KA21" s="345">
        <f t="shared" si="11"/>
        <v>0</v>
      </c>
      <c r="KB21" s="345">
        <f t="shared" si="11"/>
        <v>0</v>
      </c>
      <c r="KC21" s="345">
        <f t="shared" si="11"/>
        <v>0</v>
      </c>
      <c r="KD21" s="345">
        <f t="shared" si="11"/>
        <v>0</v>
      </c>
      <c r="KE21" s="345">
        <f t="shared" si="11"/>
        <v>0</v>
      </c>
      <c r="KF21" s="345">
        <f t="shared" si="11"/>
        <v>0</v>
      </c>
      <c r="KG21" s="345">
        <f t="shared" si="11"/>
        <v>0</v>
      </c>
      <c r="KH21" s="345">
        <f t="shared" si="11"/>
        <v>0</v>
      </c>
      <c r="KI21" s="345">
        <f t="shared" si="11"/>
        <v>0</v>
      </c>
      <c r="KJ21" s="345">
        <f t="shared" si="11"/>
        <v>0</v>
      </c>
      <c r="KK21" s="345">
        <f t="shared" si="11"/>
        <v>0</v>
      </c>
      <c r="KL21" s="345">
        <f t="shared" si="11"/>
        <v>0</v>
      </c>
      <c r="KM21" s="345">
        <f t="shared" si="11"/>
        <v>0</v>
      </c>
      <c r="KN21" s="345">
        <f t="shared" si="11"/>
        <v>0</v>
      </c>
      <c r="KO21" s="345">
        <f t="shared" si="11"/>
        <v>0</v>
      </c>
      <c r="KP21" s="345">
        <f t="shared" si="11"/>
        <v>0</v>
      </c>
      <c r="KQ21" s="345">
        <f t="shared" si="11"/>
        <v>0</v>
      </c>
      <c r="KR21" s="345">
        <f t="shared" si="11"/>
        <v>0</v>
      </c>
      <c r="KS21" s="345">
        <f t="shared" si="11"/>
        <v>0</v>
      </c>
      <c r="KT21" s="345">
        <f t="shared" si="11"/>
        <v>0</v>
      </c>
      <c r="KU21" s="345">
        <f t="shared" si="11"/>
        <v>0</v>
      </c>
      <c r="KV21" s="345">
        <f t="shared" si="11"/>
        <v>0</v>
      </c>
      <c r="KW21" s="345">
        <f t="shared" si="11"/>
        <v>0</v>
      </c>
      <c r="KX21" s="345">
        <f t="shared" si="11"/>
        <v>0</v>
      </c>
      <c r="KY21" s="345">
        <f t="shared" si="11"/>
        <v>0</v>
      </c>
      <c r="KZ21" s="345">
        <f t="shared" si="11"/>
        <v>0</v>
      </c>
      <c r="LA21" s="345">
        <f t="shared" si="11"/>
        <v>0</v>
      </c>
      <c r="LB21" s="345">
        <f t="shared" si="11"/>
        <v>0</v>
      </c>
      <c r="LC21" s="345">
        <f t="shared" si="11"/>
        <v>0</v>
      </c>
      <c r="LD21" s="345">
        <f t="shared" si="11"/>
        <v>0</v>
      </c>
      <c r="LE21" s="345">
        <f t="shared" si="11"/>
        <v>0</v>
      </c>
      <c r="LF21" s="345">
        <f t="shared" si="11"/>
        <v>0</v>
      </c>
      <c r="LG21" s="345">
        <f t="shared" si="11"/>
        <v>0</v>
      </c>
      <c r="LH21" s="345">
        <f t="shared" si="11"/>
        <v>0</v>
      </c>
      <c r="LI21" s="345">
        <f t="shared" si="11"/>
        <v>0</v>
      </c>
      <c r="LJ21" s="345">
        <f t="shared" si="11"/>
        <v>0</v>
      </c>
      <c r="LK21" s="345">
        <f t="shared" ref="LK21:NV21" si="12">COUNTA(LK2:LK18)/$A$20</f>
        <v>0</v>
      </c>
      <c r="LL21" s="345">
        <f t="shared" si="12"/>
        <v>0</v>
      </c>
      <c r="LM21" s="345">
        <f t="shared" si="12"/>
        <v>0</v>
      </c>
      <c r="LN21" s="345">
        <f t="shared" si="12"/>
        <v>0</v>
      </c>
      <c r="LO21" s="345">
        <f t="shared" si="12"/>
        <v>0</v>
      </c>
      <c r="LP21" s="345">
        <f t="shared" si="12"/>
        <v>0</v>
      </c>
      <c r="LQ21" s="345">
        <f t="shared" si="12"/>
        <v>0</v>
      </c>
      <c r="LR21" s="345">
        <f t="shared" si="12"/>
        <v>0</v>
      </c>
      <c r="LS21" s="345">
        <f t="shared" si="12"/>
        <v>0</v>
      </c>
      <c r="LT21" s="345">
        <f t="shared" si="12"/>
        <v>0</v>
      </c>
      <c r="LU21" s="345">
        <f t="shared" si="12"/>
        <v>0</v>
      </c>
      <c r="LV21" s="345">
        <f t="shared" si="12"/>
        <v>0</v>
      </c>
      <c r="LW21" s="345">
        <f t="shared" si="12"/>
        <v>0</v>
      </c>
      <c r="LX21" s="345">
        <f t="shared" si="12"/>
        <v>0</v>
      </c>
      <c r="LY21" s="345">
        <f t="shared" si="12"/>
        <v>0</v>
      </c>
      <c r="LZ21" s="345">
        <f t="shared" si="12"/>
        <v>0</v>
      </c>
      <c r="MA21" s="345">
        <f t="shared" si="12"/>
        <v>0</v>
      </c>
      <c r="MB21" s="345">
        <f t="shared" si="12"/>
        <v>0</v>
      </c>
      <c r="MC21" s="345">
        <f t="shared" si="12"/>
        <v>0</v>
      </c>
      <c r="MD21" s="345">
        <f t="shared" si="12"/>
        <v>0</v>
      </c>
      <c r="ME21" s="345">
        <f t="shared" si="12"/>
        <v>0</v>
      </c>
      <c r="MF21" s="345">
        <f t="shared" si="12"/>
        <v>0</v>
      </c>
      <c r="MG21" s="345">
        <f t="shared" si="12"/>
        <v>0</v>
      </c>
      <c r="MH21" s="345">
        <f t="shared" si="12"/>
        <v>0</v>
      </c>
      <c r="MI21" s="345">
        <f t="shared" si="12"/>
        <v>0</v>
      </c>
      <c r="MJ21" s="345">
        <f t="shared" si="12"/>
        <v>0</v>
      </c>
      <c r="MK21" s="345">
        <f t="shared" si="12"/>
        <v>0</v>
      </c>
      <c r="ML21" s="345">
        <f t="shared" si="12"/>
        <v>0</v>
      </c>
      <c r="MM21" s="345">
        <f t="shared" si="12"/>
        <v>0</v>
      </c>
      <c r="MN21" s="345">
        <f t="shared" si="12"/>
        <v>0</v>
      </c>
      <c r="MO21" s="345">
        <f t="shared" si="12"/>
        <v>0</v>
      </c>
      <c r="MP21" s="345">
        <f t="shared" si="12"/>
        <v>0</v>
      </c>
      <c r="MQ21" s="345">
        <f t="shared" si="12"/>
        <v>0</v>
      </c>
      <c r="MR21" s="345">
        <f t="shared" si="12"/>
        <v>0</v>
      </c>
      <c r="MS21" s="345">
        <f t="shared" si="12"/>
        <v>0</v>
      </c>
      <c r="MT21" s="345">
        <f t="shared" si="12"/>
        <v>0</v>
      </c>
      <c r="MU21" s="345">
        <f t="shared" si="12"/>
        <v>0</v>
      </c>
      <c r="MV21" s="345">
        <f t="shared" si="12"/>
        <v>0</v>
      </c>
      <c r="MW21" s="345">
        <f t="shared" si="12"/>
        <v>0</v>
      </c>
      <c r="MX21" s="345">
        <f t="shared" si="12"/>
        <v>0</v>
      </c>
      <c r="MY21" s="345">
        <f t="shared" si="12"/>
        <v>0</v>
      </c>
      <c r="MZ21" s="345">
        <f t="shared" si="12"/>
        <v>0</v>
      </c>
      <c r="NA21" s="345">
        <f t="shared" si="12"/>
        <v>0</v>
      </c>
      <c r="NB21" s="345">
        <f t="shared" si="12"/>
        <v>0</v>
      </c>
      <c r="NC21" s="345">
        <f t="shared" si="12"/>
        <v>0</v>
      </c>
      <c r="ND21" s="345">
        <f t="shared" si="12"/>
        <v>0</v>
      </c>
      <c r="NE21" s="345">
        <f t="shared" si="12"/>
        <v>0</v>
      </c>
      <c r="NF21" s="345">
        <f t="shared" si="12"/>
        <v>0</v>
      </c>
      <c r="NG21" s="345">
        <f t="shared" si="12"/>
        <v>0</v>
      </c>
      <c r="NH21" s="345">
        <f t="shared" si="12"/>
        <v>0</v>
      </c>
      <c r="NI21" s="345">
        <f t="shared" si="12"/>
        <v>0</v>
      </c>
      <c r="NJ21" s="345">
        <f t="shared" si="12"/>
        <v>0</v>
      </c>
      <c r="NK21" s="345">
        <f t="shared" si="12"/>
        <v>0</v>
      </c>
      <c r="NL21" s="345">
        <f t="shared" si="12"/>
        <v>0</v>
      </c>
      <c r="NM21" s="345">
        <f t="shared" si="12"/>
        <v>0</v>
      </c>
      <c r="NN21" s="345">
        <f t="shared" si="12"/>
        <v>0</v>
      </c>
      <c r="NO21" s="345">
        <f t="shared" si="12"/>
        <v>0</v>
      </c>
      <c r="NP21" s="345">
        <f t="shared" si="12"/>
        <v>0</v>
      </c>
      <c r="NQ21" s="345">
        <f t="shared" si="12"/>
        <v>0</v>
      </c>
      <c r="NR21" s="345">
        <f t="shared" si="12"/>
        <v>0</v>
      </c>
      <c r="NS21" s="345">
        <f t="shared" si="12"/>
        <v>0</v>
      </c>
      <c r="NT21" s="345">
        <f t="shared" si="12"/>
        <v>0</v>
      </c>
      <c r="NU21" s="345">
        <f t="shared" si="12"/>
        <v>0</v>
      </c>
      <c r="NV21" s="345">
        <f t="shared" si="12"/>
        <v>0</v>
      </c>
      <c r="NW21" s="345">
        <f t="shared" ref="NW21:PP21" si="13">COUNTA(NW2:NW18)/$A$20</f>
        <v>0</v>
      </c>
      <c r="NX21" s="345">
        <f t="shared" si="13"/>
        <v>0</v>
      </c>
      <c r="NY21" s="345">
        <f t="shared" si="13"/>
        <v>0</v>
      </c>
      <c r="NZ21" s="345">
        <f t="shared" si="13"/>
        <v>0</v>
      </c>
      <c r="OA21" s="345">
        <f t="shared" si="13"/>
        <v>0</v>
      </c>
      <c r="OB21" s="345">
        <f t="shared" si="13"/>
        <v>0</v>
      </c>
      <c r="OC21" s="345">
        <f t="shared" si="13"/>
        <v>0</v>
      </c>
      <c r="OD21" s="345">
        <f t="shared" si="13"/>
        <v>0</v>
      </c>
      <c r="OE21" s="345">
        <f t="shared" si="13"/>
        <v>0</v>
      </c>
      <c r="OF21" s="345">
        <f t="shared" si="13"/>
        <v>0</v>
      </c>
      <c r="OG21" s="345">
        <f t="shared" si="13"/>
        <v>0</v>
      </c>
      <c r="OH21" s="345">
        <f t="shared" si="13"/>
        <v>0</v>
      </c>
      <c r="OI21" s="345">
        <f t="shared" si="13"/>
        <v>0</v>
      </c>
      <c r="OJ21" s="345">
        <f t="shared" si="13"/>
        <v>0</v>
      </c>
      <c r="OK21" s="345">
        <f t="shared" si="13"/>
        <v>0</v>
      </c>
      <c r="OL21" s="345">
        <f t="shared" si="13"/>
        <v>0</v>
      </c>
      <c r="OM21" s="345">
        <f t="shared" si="13"/>
        <v>0</v>
      </c>
      <c r="ON21" s="345">
        <f t="shared" si="13"/>
        <v>0</v>
      </c>
      <c r="OO21" s="345">
        <f t="shared" si="13"/>
        <v>0</v>
      </c>
      <c r="OP21" s="345">
        <f t="shared" si="13"/>
        <v>0</v>
      </c>
      <c r="OQ21" s="345">
        <f t="shared" si="13"/>
        <v>0</v>
      </c>
      <c r="OR21" s="345">
        <f t="shared" si="13"/>
        <v>0</v>
      </c>
      <c r="OS21" s="345">
        <f t="shared" si="13"/>
        <v>0</v>
      </c>
      <c r="OT21" s="345">
        <f t="shared" si="13"/>
        <v>0</v>
      </c>
      <c r="OU21" s="345">
        <f t="shared" si="13"/>
        <v>0</v>
      </c>
      <c r="OV21" s="345">
        <f t="shared" si="13"/>
        <v>0</v>
      </c>
      <c r="OW21" s="345">
        <f t="shared" si="13"/>
        <v>0</v>
      </c>
      <c r="OX21" s="345">
        <f t="shared" si="13"/>
        <v>0</v>
      </c>
      <c r="OY21" s="345">
        <f t="shared" si="13"/>
        <v>0</v>
      </c>
      <c r="OZ21" s="345">
        <f t="shared" si="13"/>
        <v>0</v>
      </c>
      <c r="PA21" s="345">
        <f t="shared" si="13"/>
        <v>0</v>
      </c>
      <c r="PB21" s="345">
        <f t="shared" si="13"/>
        <v>0</v>
      </c>
      <c r="PC21" s="345">
        <f t="shared" si="13"/>
        <v>0</v>
      </c>
      <c r="PD21" s="345">
        <f t="shared" si="13"/>
        <v>0</v>
      </c>
      <c r="PE21" s="345">
        <f t="shared" si="13"/>
        <v>0</v>
      </c>
      <c r="PF21" s="345">
        <f t="shared" si="13"/>
        <v>0</v>
      </c>
      <c r="PG21" s="345">
        <f t="shared" si="13"/>
        <v>0</v>
      </c>
      <c r="PH21" s="345">
        <f t="shared" si="13"/>
        <v>0</v>
      </c>
      <c r="PI21" s="345">
        <f t="shared" si="13"/>
        <v>0</v>
      </c>
      <c r="PJ21" s="345">
        <f t="shared" si="13"/>
        <v>0</v>
      </c>
      <c r="PK21" s="345">
        <f t="shared" si="13"/>
        <v>0</v>
      </c>
      <c r="PL21" s="345">
        <f t="shared" si="13"/>
        <v>0</v>
      </c>
      <c r="PM21" s="345">
        <f t="shared" si="13"/>
        <v>0</v>
      </c>
      <c r="PN21" s="345">
        <f t="shared" si="13"/>
        <v>0</v>
      </c>
      <c r="PO21" s="345">
        <f t="shared" si="13"/>
        <v>0</v>
      </c>
      <c r="PP21" s="345">
        <f t="shared" si="13"/>
        <v>0</v>
      </c>
    </row>
  </sheetData>
  <conditionalFormatting sqref="A21:XFD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6" sqref="G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</vt:lpstr>
      <vt:lpstr>T</vt:lpstr>
      <vt:lpstr>S</vt:lpstr>
      <vt:lpstr>V</vt:lpstr>
      <vt:lpstr>TDB</vt:lpstr>
      <vt:lpstr>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SovannPV</dc:creator>
  <cp:lastModifiedBy>SovannPV</cp:lastModifiedBy>
  <dcterms:created xsi:type="dcterms:W3CDTF">2016-05-17T06:07:57Z</dcterms:created>
  <dcterms:modified xsi:type="dcterms:W3CDTF">2016-05-19T04:03:00Z</dcterms:modified>
</cp:coreProperties>
</file>