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RYZEN\Documents\NetBeansProjects\sisfood\docs\"/>
    </mc:Choice>
  </mc:AlternateContent>
  <xr:revisionPtr revIDLastSave="0" documentId="13_ncr:1_{384EAAC0-3DF5-402B-8F00-E4D4CE2B8D76}" xr6:coauthVersionLast="45" xr6:coauthVersionMax="45" xr10:uidLastSave="{00000000-0000-0000-0000-000000000000}"/>
  <bookViews>
    <workbookView xWindow="-120" yWindow="-120" windowWidth="20730" windowHeight="11160" firstSheet="4" activeTab="8" xr2:uid="{FC3BC8C5-DCA8-4E63-A3B3-F50F57B20FF0}"/>
  </bookViews>
  <sheets>
    <sheet name="forms" sheetId="1" r:id="rId1"/>
    <sheet name="tablas de composicion" sheetId="2" r:id="rId2"/>
    <sheet name="Tipo Regimen" sheetId="3" r:id="rId3"/>
    <sheet name="Tipo Alimento" sheetId="4" r:id="rId4"/>
    <sheet name="Clasificacion de preparacion" sheetId="6" r:id="rId5"/>
    <sheet name="Tipo de comida" sheetId="5" r:id="rId6"/>
    <sheet name="Tipo de moneda" sheetId="7" r:id="rId7"/>
    <sheet name="Empresa" sheetId="8" r:id="rId8"/>
    <sheet name="Profesional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" i="1"/>
  <c r="G9" i="1"/>
  <c r="H3" i="1"/>
  <c r="H4" i="1"/>
  <c r="H5" i="1"/>
  <c r="H6" i="1"/>
  <c r="H7" i="1"/>
  <c r="H11" i="1"/>
  <c r="H12" i="1"/>
  <c r="H13" i="1"/>
  <c r="H14" i="1"/>
  <c r="H15" i="1"/>
  <c r="H19" i="1"/>
  <c r="H20" i="1"/>
  <c r="H21" i="1"/>
  <c r="H22" i="1"/>
  <c r="H23" i="1"/>
  <c r="H27" i="1"/>
  <c r="H28" i="1"/>
  <c r="H29" i="1"/>
  <c r="H30" i="1"/>
  <c r="H31" i="1"/>
  <c r="H35" i="1"/>
  <c r="H36" i="1"/>
  <c r="H37" i="1"/>
  <c r="H38" i="1"/>
  <c r="H39" i="1"/>
  <c r="F6" i="1"/>
  <c r="G6" i="1" s="1"/>
  <c r="F7" i="1"/>
  <c r="G7" i="1" s="1"/>
  <c r="F8" i="1"/>
  <c r="H8" i="1" s="1"/>
  <c r="F9" i="1"/>
  <c r="H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H16" i="1" s="1"/>
  <c r="F17" i="1"/>
  <c r="H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H24" i="1" s="1"/>
  <c r="F25" i="1"/>
  <c r="H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H32" i="1" s="1"/>
  <c r="F33" i="1"/>
  <c r="H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H40" i="1" s="1"/>
  <c r="F41" i="1"/>
  <c r="H41" i="1" s="1"/>
  <c r="F42" i="1"/>
  <c r="G42" i="1" s="1"/>
  <c r="F2" i="1"/>
  <c r="G2" i="1" s="1"/>
  <c r="F3" i="1"/>
  <c r="G3" i="1" s="1"/>
  <c r="F4" i="1"/>
  <c r="G4" i="1" s="1"/>
  <c r="F5" i="1"/>
  <c r="G5" i="1" s="1"/>
  <c r="F1" i="1"/>
  <c r="G1" i="1" s="1"/>
  <c r="G41" i="1" l="1"/>
  <c r="G33" i="1"/>
  <c r="G17" i="1"/>
  <c r="H1" i="1"/>
  <c r="H42" i="1"/>
  <c r="H34" i="1"/>
  <c r="H26" i="1"/>
  <c r="H18" i="1"/>
  <c r="H10" i="1"/>
  <c r="H2" i="1"/>
  <c r="G25" i="1"/>
  <c r="G40" i="1"/>
  <c r="G32" i="1"/>
  <c r="G24" i="1"/>
  <c r="G16" i="1"/>
  <c r="G8" i="1"/>
</calcChain>
</file>

<file path=xl/sharedStrings.xml><?xml version="1.0" encoding="utf-8"?>
<sst xmlns="http://schemas.openxmlformats.org/spreadsheetml/2006/main" count="217" uniqueCount="174">
  <si>
    <t>energia</t>
  </si>
  <si>
    <t>agua</t>
  </si>
  <si>
    <t>proteninas</t>
  </si>
  <si>
    <t>grasa total</t>
  </si>
  <si>
    <t>fibra cruda</t>
  </si>
  <si>
    <t>fibra dietetica</t>
  </si>
  <si>
    <t>calcio</t>
  </si>
  <si>
    <t>fosforo</t>
  </si>
  <si>
    <t>zinc</t>
  </si>
  <si>
    <t>hierro</t>
  </si>
  <si>
    <t>carotano</t>
  </si>
  <si>
    <t>retinol</t>
  </si>
  <si>
    <t>vitamina a</t>
  </si>
  <si>
    <t>vitamina c</t>
  </si>
  <si>
    <t>tiamina</t>
  </si>
  <si>
    <t>reboflavina</t>
  </si>
  <si>
    <t>niacina</t>
  </si>
  <si>
    <t>potasio</t>
  </si>
  <si>
    <t>omega3</t>
  </si>
  <si>
    <t>omega6</t>
  </si>
  <si>
    <t>grasa saturada</t>
  </si>
  <si>
    <t>grasa trans</t>
  </si>
  <si>
    <t>magnecio</t>
  </si>
  <si>
    <t>yodo</t>
  </si>
  <si>
    <t>selenio</t>
  </si>
  <si>
    <t>acido folico</t>
  </si>
  <si>
    <t>vitamina d</t>
  </si>
  <si>
    <t>vitamina b1</t>
  </si>
  <si>
    <t>vitamina b2</t>
  </si>
  <si>
    <t>vitamina b12</t>
  </si>
  <si>
    <t>cobre</t>
  </si>
  <si>
    <t>mercurio</t>
  </si>
  <si>
    <t>plomo</t>
  </si>
  <si>
    <t>aluminio</t>
  </si>
  <si>
    <t>cadmio</t>
  </si>
  <si>
    <t>arsenico</t>
  </si>
  <si>
    <t>dha</t>
  </si>
  <si>
    <t>ara</t>
  </si>
  <si>
    <t>kcal</t>
  </si>
  <si>
    <t>g</t>
  </si>
  <si>
    <t>mg</t>
  </si>
  <si>
    <t>ug</t>
  </si>
  <si>
    <t>asct</t>
  </si>
  <si>
    <t>sodio</t>
  </si>
  <si>
    <t>colesterol</t>
  </si>
  <si>
    <t>proteinins</t>
  </si>
  <si>
    <t>total fat</t>
  </si>
  <si>
    <t>total carbohydrates</t>
  </si>
  <si>
    <t>raw fiber</t>
  </si>
  <si>
    <t>calcium</t>
  </si>
  <si>
    <t>match</t>
  </si>
  <si>
    <t>iron</t>
  </si>
  <si>
    <t>carotene</t>
  </si>
  <si>
    <t>thiamine</t>
  </si>
  <si>
    <t>reboflavin</t>
  </si>
  <si>
    <t>niacin</t>
  </si>
  <si>
    <t>sodium</t>
  </si>
  <si>
    <t>cholesterol</t>
  </si>
  <si>
    <t>potassium</t>
  </si>
  <si>
    <t>saturated fat</t>
  </si>
  <si>
    <t>trans fat</t>
  </si>
  <si>
    <t>magnetium</t>
  </si>
  <si>
    <t>iodine</t>
  </si>
  <si>
    <t>selenium</t>
  </si>
  <si>
    <t>folic acid</t>
  </si>
  <si>
    <t>vitamin b1</t>
  </si>
  <si>
    <t>vitamin b2</t>
  </si>
  <si>
    <t>b12 vitamin</t>
  </si>
  <si>
    <t>copper</t>
  </si>
  <si>
    <t>mercury</t>
  </si>
  <si>
    <t>lead</t>
  </si>
  <si>
    <t>aluminum</t>
  </si>
  <si>
    <t>cadmium</t>
  </si>
  <si>
    <t>arsenic</t>
  </si>
  <si>
    <t>energy</t>
  </si>
  <si>
    <t>water</t>
  </si>
  <si>
    <t>dietary fiber</t>
  </si>
  <si>
    <t>vitamin a</t>
  </si>
  <si>
    <t>vitamin c</t>
  </si>
  <si>
    <t>omega 3</t>
  </si>
  <si>
    <t>vitamin d</t>
  </si>
  <si>
    <t>O</t>
  </si>
  <si>
    <t>carbohidratos</t>
  </si>
  <si>
    <t>C</t>
  </si>
  <si>
    <t>H</t>
  </si>
  <si>
    <t>42/3</t>
  </si>
  <si>
    <t>TABLAS PERUANAS DE COMPOSICION 2009</t>
  </si>
  <si>
    <t>ALIMENTOS CHILENOS</t>
  </si>
  <si>
    <t>ALIMENTOS AMERICA LATINA</t>
  </si>
  <si>
    <t>ALIMENTOS INDUSTRIALIZADOS INAN</t>
  </si>
  <si>
    <t>PRODUCTOR</t>
  </si>
  <si>
    <t>TABLAS AUXILIARES INS.</t>
  </si>
  <si>
    <t>TABLAS DE METALES PESADOS</t>
  </si>
  <si>
    <t>TABLA ALIMENTOS TRAZAS</t>
  </si>
  <si>
    <t>DIETA</t>
  </si>
  <si>
    <t>NORMAL</t>
  </si>
  <si>
    <t>HIPOCALORICO</t>
  </si>
  <si>
    <t>DIETA COMPLETA</t>
  </si>
  <si>
    <t>DIETA HIPOGRASA</t>
  </si>
  <si>
    <t>PARA CATERING PERU</t>
  </si>
  <si>
    <t>CEREALES Y DERIVADOS</t>
  </si>
  <si>
    <t>VERDURAS, HORTALIZAS Y DERIVADOS</t>
  </si>
  <si>
    <t>FRUTAS Y DERIVADOS</t>
  </si>
  <si>
    <t>GRASAS, ACEITES Y OLEAGINOSAS</t>
  </si>
  <si>
    <t>PESCADOS Y MARISCOS</t>
  </si>
  <si>
    <t>CARNES Y DERIVADOS</t>
  </si>
  <si>
    <t>LECHES Y DERIVADOS</t>
  </si>
  <si>
    <t>BEBIDAS (ALCOHOLICAS, ANALCOHOLICAS)</t>
  </si>
  <si>
    <t>HUEVOS Y DERIVADOS</t>
  </si>
  <si>
    <t>PRODUCTOS AZUCARADOS</t>
  </si>
  <si>
    <t>MISCELEANEOS</t>
  </si>
  <si>
    <t>ALIMENTOS INFANTILES</t>
  </si>
  <si>
    <t>LEGUMINOSAS Y DERIVADOS</t>
  </si>
  <si>
    <t>TUBERCULOS Y RAICES</t>
  </si>
  <si>
    <t>TUBERCULOS ANDINOS</t>
  </si>
  <si>
    <t>FORMULAS ENTERAS</t>
  </si>
  <si>
    <t>ALIMENTOS CON METALES PESADOS</t>
  </si>
  <si>
    <t>ALIMENTOS CON RIESGO DE CONTAMINACION</t>
  </si>
  <si>
    <t>A</t>
  </si>
  <si>
    <t>E</t>
  </si>
  <si>
    <t>D</t>
  </si>
  <si>
    <t>M</t>
  </si>
  <si>
    <t>R</t>
  </si>
  <si>
    <t>B</t>
  </si>
  <si>
    <t>F</t>
  </si>
  <si>
    <t>G</t>
  </si>
  <si>
    <t>I</t>
  </si>
  <si>
    <t>J</t>
  </si>
  <si>
    <t>K</t>
  </si>
  <si>
    <t>L</t>
  </si>
  <si>
    <t>N</t>
  </si>
  <si>
    <t>P</t>
  </si>
  <si>
    <t>Q</t>
  </si>
  <si>
    <t>JUGOS</t>
  </si>
  <si>
    <t>CEREALES</t>
  </si>
  <si>
    <t>BEBIDAS</t>
  </si>
  <si>
    <t>SANDWICHS</t>
  </si>
  <si>
    <t>SOPAS</t>
  </si>
  <si>
    <t>ENTRADAS</t>
  </si>
  <si>
    <t>PLATOS DE FONDO POLLO</t>
  </si>
  <si>
    <t>PLATOS DE FONDO RES</t>
  </si>
  <si>
    <t>PLATOS DE FONDO VICERAS</t>
  </si>
  <si>
    <t>PLATOS DE FONDO PESCADO</t>
  </si>
  <si>
    <t>PLATOS DE FONDO CERDO</t>
  </si>
  <si>
    <t>MENESTRAS</t>
  </si>
  <si>
    <t>PASTAS, SALSAS Y OTROS</t>
  </si>
  <si>
    <t>POSTRES</t>
  </si>
  <si>
    <t>REFRESCOS</t>
  </si>
  <si>
    <t>GUARNICIONES</t>
  </si>
  <si>
    <t>FORMULAS</t>
  </si>
  <si>
    <t>FORMULAS PARENTERALES</t>
  </si>
  <si>
    <t>SALAD BAR</t>
  </si>
  <si>
    <t>INVESTIGACION</t>
  </si>
  <si>
    <t>DESAYUNO</t>
  </si>
  <si>
    <t>ALUMERZO</t>
  </si>
  <si>
    <t>CENA</t>
  </si>
  <si>
    <t>COLACION</t>
  </si>
  <si>
    <t>AMANECIDA</t>
  </si>
  <si>
    <t>moneda</t>
  </si>
  <si>
    <t>simbolo</t>
  </si>
  <si>
    <t>NUEVO SOL</t>
  </si>
  <si>
    <t>DÓLAR AMERICANO</t>
  </si>
  <si>
    <t>EURO</t>
  </si>
  <si>
    <t>S/.</t>
  </si>
  <si>
    <t>$</t>
  </si>
  <si>
    <t>€</t>
  </si>
  <si>
    <t>PRINCIPAL</t>
  </si>
  <si>
    <t>OTRA EMPRESA</t>
  </si>
  <si>
    <t>CATERING PERU</t>
  </si>
  <si>
    <t>SODEXO</t>
  </si>
  <si>
    <t>MUNDO INDUSTRIAL SECURITY</t>
  </si>
  <si>
    <t>LUIS PALOMINO</t>
  </si>
  <si>
    <t>NUTRICIONISTA</t>
  </si>
  <si>
    <t>ROSA ROMERO SERAS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</si>
</sst>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A502-F8A7-4773-AEED-C7D38E7E7B14}">
  <dimension ref="A1:H45"/>
  <sheetViews>
    <sheetView workbookViewId="0">
      <selection activeCell="CX27" sqref="CX27"/>
    </sheetView>
  </sheetViews>
  <sheetFormatPr baseColWidth="10" defaultRowHeight="15" x14ac:dyDescent="0.25"/>
  <cols>
    <col min="3" max="3" width="25.42578125" customWidth="1"/>
    <col min="4" max="4" width="46.7109375" customWidth="1"/>
    <col min="5" max="5" width="20.5703125" customWidth="1"/>
    <col min="6" max="6" width="27.7109375" customWidth="1"/>
    <col min="7" max="7" width="41.28515625" customWidth="1"/>
    <col min="8" max="8" width="21.85546875" customWidth="1"/>
  </cols>
  <sheetData>
    <row r="1" spans="1:8" x14ac:dyDescent="0.25">
      <c r="A1" t="s">
        <v>0</v>
      </c>
      <c r="B1" t="s">
        <v>38</v>
      </c>
      <c r="C1" t="str">
        <f>PROPER(A1)&amp;" ("&amp;B1&amp;")"</f>
        <v>Energia (kcal)</v>
      </c>
      <c r="D1" t="str">
        <f>"form = new HashMap&lt;&gt;(); form.put("&amp;CHAR(34)&amp;"label"&amp;CHAR(34)&amp;", "&amp;CHAR(34)&amp;C1&amp;CHAR(34)&amp;"); form.put("&amp;CHAR(34)&amp;"column"&amp;CHAR(34)&amp;", "&amp;CHAR(34)&amp;F1&amp;CHAR(34)&amp;"); forms.add(form);"</f>
        <v>form = new HashMap&lt;&gt;(); form.put("label", "Energia (kcal)"); form.put("column", "energy_kcal"); forms.add(form);</v>
      </c>
      <c r="E1" s="2" t="s">
        <v>74</v>
      </c>
      <c r="F1" t="str">
        <f>SUBSTITUTE(E1," ", "_")&amp;"_"&amp;B1</f>
        <v>energy_kcal</v>
      </c>
      <c r="G1" t="str">
        <f>"$table-&gt;decimal('"&amp;F1&amp;"')-&gt;nullable();"</f>
        <v>$table-&gt;decimal('energy_kcal')-&gt;nullable();</v>
      </c>
      <c r="H1" t="str">
        <f>"'"&amp;F1&amp;"',"</f>
        <v>'energy_kcal',</v>
      </c>
    </row>
    <row r="2" spans="1:8" x14ac:dyDescent="0.25">
      <c r="A2" t="s">
        <v>1</v>
      </c>
      <c r="B2" t="s">
        <v>39</v>
      </c>
      <c r="C2" t="str">
        <f t="shared" ref="C2:C42" si="0">PROPER(A2)&amp;" ("&amp;B2&amp;")"</f>
        <v>Agua (g)</v>
      </c>
      <c r="D2" t="str">
        <f t="shared" ref="D2:D42" si="1">"form = new HashMap&lt;&gt;(); form.put("&amp;CHAR(34)&amp;"label"&amp;CHAR(34)&amp;", "&amp;CHAR(34)&amp;C2&amp;CHAR(34)&amp;"); form.put("&amp;CHAR(34)&amp;"column"&amp;CHAR(34)&amp;", "&amp;CHAR(34)&amp;F2&amp;CHAR(34)&amp;"); forms.add(form);"</f>
        <v>form = new HashMap&lt;&gt;(); form.put("label", "Agua (g)"); form.put("column", "water_g"); forms.add(form);</v>
      </c>
      <c r="E2" s="2" t="s">
        <v>75</v>
      </c>
      <c r="F2" t="str">
        <f>SUBSTITUTE(E2," ", "_")&amp;"_"&amp;B2</f>
        <v>water_g</v>
      </c>
      <c r="G2" t="str">
        <f t="shared" ref="G2:G42" si="2">"$table-&gt;decimal('"&amp;F2&amp;"')-&gt;nullable();"</f>
        <v>$table-&gt;decimal('water_g')-&gt;nullable();</v>
      </c>
      <c r="H2" t="str">
        <f t="shared" ref="H2:H42" si="3">"'"&amp;F2&amp;"',"</f>
        <v>'water_g',</v>
      </c>
    </row>
    <row r="3" spans="1:8" x14ac:dyDescent="0.25">
      <c r="A3" t="s">
        <v>2</v>
      </c>
      <c r="B3" t="s">
        <v>39</v>
      </c>
      <c r="C3" t="str">
        <f t="shared" si="0"/>
        <v>Proteninas (g)</v>
      </c>
      <c r="D3" t="str">
        <f t="shared" si="1"/>
        <v>form = new HashMap&lt;&gt;(); form.put("label", "Proteninas (g)"); form.put("column", "proteinins_g"); forms.add(form);</v>
      </c>
      <c r="E3" s="2" t="s">
        <v>45</v>
      </c>
      <c r="F3" t="str">
        <f>SUBSTITUTE(E3," ", "_")&amp;"_"&amp;B3</f>
        <v>proteinins_g</v>
      </c>
      <c r="G3" t="str">
        <f t="shared" si="2"/>
        <v>$table-&gt;decimal('proteinins_g')-&gt;nullable();</v>
      </c>
      <c r="H3" t="str">
        <f t="shared" si="3"/>
        <v>'proteinins_g',</v>
      </c>
    </row>
    <row r="4" spans="1:8" x14ac:dyDescent="0.25">
      <c r="A4" t="s">
        <v>3</v>
      </c>
      <c r="B4" t="s">
        <v>39</v>
      </c>
      <c r="C4" t="str">
        <f t="shared" si="0"/>
        <v>Grasa Total (g)</v>
      </c>
      <c r="D4" t="str">
        <f t="shared" si="1"/>
        <v>form = new HashMap&lt;&gt;(); form.put("label", "Grasa Total (g)"); form.put("column", "total_fat_g"); forms.add(form);</v>
      </c>
      <c r="E4" s="2" t="s">
        <v>46</v>
      </c>
      <c r="F4" t="str">
        <f>SUBSTITUTE(E4," ", "_")&amp;"_"&amp;B4</f>
        <v>total_fat_g</v>
      </c>
      <c r="G4" t="str">
        <f t="shared" si="2"/>
        <v>$table-&gt;decimal('total_fat_g')-&gt;nullable();</v>
      </c>
      <c r="H4" t="str">
        <f t="shared" si="3"/>
        <v>'total_fat_g',</v>
      </c>
    </row>
    <row r="5" spans="1:8" x14ac:dyDescent="0.25">
      <c r="A5" t="s">
        <v>82</v>
      </c>
      <c r="B5" t="s">
        <v>39</v>
      </c>
      <c r="C5" t="str">
        <f t="shared" si="0"/>
        <v>Carbohidratos (g)</v>
      </c>
      <c r="D5" t="str">
        <f t="shared" si="1"/>
        <v>form = new HashMap&lt;&gt;(); form.put("label", "Carbohidratos (g)"); form.put("column", "total_carbohydrates_g"); forms.add(form);</v>
      </c>
      <c r="E5" s="2" t="s">
        <v>47</v>
      </c>
      <c r="F5" t="str">
        <f>SUBSTITUTE(E5," ", "_")&amp;"_"&amp;B5</f>
        <v>total_carbohydrates_g</v>
      </c>
      <c r="G5" t="str">
        <f t="shared" si="2"/>
        <v>$table-&gt;decimal('total_carbohydrates_g')-&gt;nullable();</v>
      </c>
      <c r="H5" t="str">
        <f t="shared" si="3"/>
        <v>'total_carbohydrates_g',</v>
      </c>
    </row>
    <row r="6" spans="1:8" x14ac:dyDescent="0.25">
      <c r="A6" t="s">
        <v>4</v>
      </c>
      <c r="B6" t="s">
        <v>39</v>
      </c>
      <c r="C6" t="str">
        <f t="shared" si="0"/>
        <v>Fibra Cruda (g)</v>
      </c>
      <c r="D6" t="str">
        <f t="shared" si="1"/>
        <v>form = new HashMap&lt;&gt;(); form.put("label", "Fibra Cruda (g)"); form.put("column", "raw_fiber_g"); forms.add(form);</v>
      </c>
      <c r="E6" s="2" t="s">
        <v>48</v>
      </c>
      <c r="F6" t="str">
        <f>SUBSTITUTE(E6," ", "_")&amp;"_"&amp;B6</f>
        <v>raw_fiber_g</v>
      </c>
      <c r="G6" t="str">
        <f t="shared" si="2"/>
        <v>$table-&gt;decimal('raw_fiber_g')-&gt;nullable();</v>
      </c>
      <c r="H6" t="str">
        <f t="shared" si="3"/>
        <v>'raw_fiber_g',</v>
      </c>
    </row>
    <row r="7" spans="1:8" x14ac:dyDescent="0.25">
      <c r="A7" t="s">
        <v>5</v>
      </c>
      <c r="B7" t="s">
        <v>39</v>
      </c>
      <c r="C7" t="str">
        <f t="shared" si="0"/>
        <v>Fibra Dietetica (g)</v>
      </c>
      <c r="D7" t="str">
        <f t="shared" si="1"/>
        <v>form = new HashMap&lt;&gt;(); form.put("label", "Fibra Dietetica (g)"); form.put("column", "dietary_fiber_g"); forms.add(form);</v>
      </c>
      <c r="E7" s="2" t="s">
        <v>76</v>
      </c>
      <c r="F7" t="str">
        <f>SUBSTITUTE(E7," ", "_")&amp;"_"&amp;B7</f>
        <v>dietary_fiber_g</v>
      </c>
      <c r="G7" t="str">
        <f t="shared" si="2"/>
        <v>$table-&gt;decimal('dietary_fiber_g')-&gt;nullable();</v>
      </c>
      <c r="H7" t="str">
        <f t="shared" si="3"/>
        <v>'dietary_fiber_g',</v>
      </c>
    </row>
    <row r="8" spans="1:8" x14ac:dyDescent="0.25">
      <c r="A8" t="s">
        <v>6</v>
      </c>
      <c r="B8" t="s">
        <v>40</v>
      </c>
      <c r="C8" t="str">
        <f t="shared" si="0"/>
        <v>Calcio (mg)</v>
      </c>
      <c r="D8" t="str">
        <f t="shared" si="1"/>
        <v>form = new HashMap&lt;&gt;(); form.put("label", "Calcio (mg)"); form.put("column", "calcium_mg"); forms.add(form);</v>
      </c>
      <c r="E8" s="2" t="s">
        <v>49</v>
      </c>
      <c r="F8" t="str">
        <f>SUBSTITUTE(E8," ", "_")&amp;"_"&amp;B8</f>
        <v>calcium_mg</v>
      </c>
      <c r="G8" t="str">
        <f t="shared" si="2"/>
        <v>$table-&gt;decimal('calcium_mg')-&gt;nullable();</v>
      </c>
      <c r="H8" t="str">
        <f t="shared" si="3"/>
        <v>'calcium_mg',</v>
      </c>
    </row>
    <row r="9" spans="1:8" x14ac:dyDescent="0.25">
      <c r="A9" t="s">
        <v>7</v>
      </c>
      <c r="B9" t="s">
        <v>40</v>
      </c>
      <c r="C9" t="str">
        <f t="shared" si="0"/>
        <v>Fosforo (mg)</v>
      </c>
      <c r="D9" t="str">
        <f t="shared" si="1"/>
        <v>form = new HashMap&lt;&gt;(); form.put("label", "Fosforo (mg)"); form.put("column", "match_mg"); forms.add(form);</v>
      </c>
      <c r="E9" s="2" t="s">
        <v>50</v>
      </c>
      <c r="F9" t="str">
        <f>SUBSTITUTE(E9," ", "_")&amp;"_"&amp;B9</f>
        <v>match_mg</v>
      </c>
      <c r="G9" t="str">
        <f t="shared" si="2"/>
        <v>$table-&gt;decimal('match_mg')-&gt;nullable();</v>
      </c>
      <c r="H9" t="str">
        <f t="shared" si="3"/>
        <v>'match_mg',</v>
      </c>
    </row>
    <row r="10" spans="1:8" x14ac:dyDescent="0.25">
      <c r="A10" t="s">
        <v>8</v>
      </c>
      <c r="B10" t="s">
        <v>40</v>
      </c>
      <c r="C10" t="str">
        <f t="shared" si="0"/>
        <v>Zinc (mg)</v>
      </c>
      <c r="D10" t="str">
        <f t="shared" si="1"/>
        <v>form = new HashMap&lt;&gt;(); form.put("label", "Zinc (mg)"); form.put("column", "zinc_mg"); forms.add(form);</v>
      </c>
      <c r="E10" s="2" t="s">
        <v>8</v>
      </c>
      <c r="F10" t="str">
        <f>SUBSTITUTE(E10," ", "_")&amp;"_"&amp;B10</f>
        <v>zinc_mg</v>
      </c>
      <c r="G10" t="str">
        <f t="shared" si="2"/>
        <v>$table-&gt;decimal('zinc_mg')-&gt;nullable();</v>
      </c>
      <c r="H10" t="str">
        <f t="shared" si="3"/>
        <v>'zinc_mg',</v>
      </c>
    </row>
    <row r="11" spans="1:8" x14ac:dyDescent="0.25">
      <c r="A11" t="s">
        <v>9</v>
      </c>
      <c r="B11" t="s">
        <v>40</v>
      </c>
      <c r="C11" t="str">
        <f t="shared" si="0"/>
        <v>Hierro (mg)</v>
      </c>
      <c r="D11" t="str">
        <f t="shared" si="1"/>
        <v>form = new HashMap&lt;&gt;(); form.put("label", "Hierro (mg)"); form.put("column", "iron_mg"); forms.add(form);</v>
      </c>
      <c r="E11" s="2" t="s">
        <v>51</v>
      </c>
      <c r="F11" t="str">
        <f>SUBSTITUTE(E11," ", "_")&amp;"_"&amp;B11</f>
        <v>iron_mg</v>
      </c>
      <c r="G11" t="str">
        <f t="shared" si="2"/>
        <v>$table-&gt;decimal('iron_mg')-&gt;nullable();</v>
      </c>
      <c r="H11" t="str">
        <f t="shared" si="3"/>
        <v>'iron_mg',</v>
      </c>
    </row>
    <row r="12" spans="1:8" x14ac:dyDescent="0.25">
      <c r="A12" t="s">
        <v>10</v>
      </c>
      <c r="B12" t="s">
        <v>41</v>
      </c>
      <c r="C12" t="str">
        <f t="shared" si="0"/>
        <v>Carotano (ug)</v>
      </c>
      <c r="D12" t="str">
        <f t="shared" si="1"/>
        <v>form = new HashMap&lt;&gt;(); form.put("label", "Carotano (ug)"); form.put("column", "carotene_ug"); forms.add(form);</v>
      </c>
      <c r="E12" s="2" t="s">
        <v>52</v>
      </c>
      <c r="F12" t="str">
        <f>SUBSTITUTE(E12," ", "_")&amp;"_"&amp;B12</f>
        <v>carotene_ug</v>
      </c>
      <c r="G12" t="str">
        <f t="shared" si="2"/>
        <v>$table-&gt;decimal('carotene_ug')-&gt;nullable();</v>
      </c>
      <c r="H12" t="str">
        <f t="shared" si="3"/>
        <v>'carotene_ug',</v>
      </c>
    </row>
    <row r="13" spans="1:8" x14ac:dyDescent="0.25">
      <c r="A13" t="s">
        <v>11</v>
      </c>
      <c r="B13" t="s">
        <v>41</v>
      </c>
      <c r="C13" t="str">
        <f t="shared" si="0"/>
        <v>Retinol (ug)</v>
      </c>
      <c r="D13" t="str">
        <f t="shared" si="1"/>
        <v>form = new HashMap&lt;&gt;(); form.put("label", "Retinol (ug)"); form.put("column", "retinol_ug"); forms.add(form);</v>
      </c>
      <c r="E13" s="2" t="s">
        <v>11</v>
      </c>
      <c r="F13" t="str">
        <f>SUBSTITUTE(E13," ", "_")&amp;"_"&amp;B13</f>
        <v>retinol_ug</v>
      </c>
      <c r="G13" t="str">
        <f t="shared" si="2"/>
        <v>$table-&gt;decimal('retinol_ug')-&gt;nullable();</v>
      </c>
      <c r="H13" t="str">
        <f t="shared" si="3"/>
        <v>'retinol_ug',</v>
      </c>
    </row>
    <row r="14" spans="1:8" x14ac:dyDescent="0.25">
      <c r="A14" t="s">
        <v>12</v>
      </c>
      <c r="B14" t="s">
        <v>41</v>
      </c>
      <c r="C14" t="str">
        <f t="shared" si="0"/>
        <v>Vitamina A (ug)</v>
      </c>
      <c r="D14" t="str">
        <f t="shared" si="1"/>
        <v>form = new HashMap&lt;&gt;(); form.put("label", "Vitamina A (ug)"); form.put("column", "vitamin_a_ug"); forms.add(form);</v>
      </c>
      <c r="E14" s="2" t="s">
        <v>77</v>
      </c>
      <c r="F14" t="str">
        <f>SUBSTITUTE(E14," ", "_")&amp;"_"&amp;B14</f>
        <v>vitamin_a_ug</v>
      </c>
      <c r="G14" t="str">
        <f t="shared" si="2"/>
        <v>$table-&gt;decimal('vitamin_a_ug')-&gt;nullable();</v>
      </c>
      <c r="H14" t="str">
        <f t="shared" si="3"/>
        <v>'vitamin_a_ug',</v>
      </c>
    </row>
    <row r="15" spans="1:8" x14ac:dyDescent="0.25">
      <c r="A15" t="s">
        <v>14</v>
      </c>
      <c r="B15" t="s">
        <v>40</v>
      </c>
      <c r="C15" t="str">
        <f t="shared" si="0"/>
        <v>Tiamina (mg)</v>
      </c>
      <c r="D15" t="str">
        <f t="shared" si="1"/>
        <v>form = new HashMap&lt;&gt;(); form.put("label", "Tiamina (mg)"); form.put("column", "thiamine_mg"); forms.add(form);</v>
      </c>
      <c r="E15" s="2" t="s">
        <v>53</v>
      </c>
      <c r="F15" t="str">
        <f>SUBSTITUTE(E15," ", "_")&amp;"_"&amp;B15</f>
        <v>thiamine_mg</v>
      </c>
      <c r="G15" t="str">
        <f t="shared" si="2"/>
        <v>$table-&gt;decimal('thiamine_mg')-&gt;nullable();</v>
      </c>
      <c r="H15" t="str">
        <f t="shared" si="3"/>
        <v>'thiamine_mg',</v>
      </c>
    </row>
    <row r="16" spans="1:8" x14ac:dyDescent="0.25">
      <c r="A16" t="s">
        <v>15</v>
      </c>
      <c r="B16" t="s">
        <v>40</v>
      </c>
      <c r="C16" t="str">
        <f t="shared" si="0"/>
        <v>Reboflavina (mg)</v>
      </c>
      <c r="D16" t="str">
        <f t="shared" si="1"/>
        <v>form = new HashMap&lt;&gt;(); form.put("label", "Reboflavina (mg)"); form.put("column", "reboflavin_mg"); forms.add(form);</v>
      </c>
      <c r="E16" s="2" t="s">
        <v>54</v>
      </c>
      <c r="F16" t="str">
        <f>SUBSTITUTE(E16," ", "_")&amp;"_"&amp;B16</f>
        <v>reboflavin_mg</v>
      </c>
      <c r="G16" t="str">
        <f t="shared" si="2"/>
        <v>$table-&gt;decimal('reboflavin_mg')-&gt;nullable();</v>
      </c>
      <c r="H16" t="str">
        <f t="shared" si="3"/>
        <v>'reboflavin_mg',</v>
      </c>
    </row>
    <row r="17" spans="1:8" x14ac:dyDescent="0.25">
      <c r="A17" t="s">
        <v>16</v>
      </c>
      <c r="B17" t="s">
        <v>40</v>
      </c>
      <c r="C17" t="str">
        <f t="shared" si="0"/>
        <v>Niacina (mg)</v>
      </c>
      <c r="D17" t="str">
        <f t="shared" si="1"/>
        <v>form = new HashMap&lt;&gt;(); form.put("label", "Niacina (mg)"); form.put("column", "niacin_mg"); forms.add(form);</v>
      </c>
      <c r="E17" s="2" t="s">
        <v>55</v>
      </c>
      <c r="F17" t="str">
        <f>SUBSTITUTE(E17," ", "_")&amp;"_"&amp;B17</f>
        <v>niacin_mg</v>
      </c>
      <c r="G17" t="str">
        <f t="shared" si="2"/>
        <v>$table-&gt;decimal('niacin_mg')-&gt;nullable();</v>
      </c>
      <c r="H17" t="str">
        <f t="shared" si="3"/>
        <v>'niacin_mg',</v>
      </c>
    </row>
    <row r="18" spans="1:8" x14ac:dyDescent="0.25">
      <c r="A18" t="s">
        <v>13</v>
      </c>
      <c r="B18" t="s">
        <v>40</v>
      </c>
      <c r="C18" t="str">
        <f t="shared" si="0"/>
        <v>Vitamina C (mg)</v>
      </c>
      <c r="D18" t="str">
        <f t="shared" si="1"/>
        <v>form = new HashMap&lt;&gt;(); form.put("label", "Vitamina C (mg)"); form.put("column", "vitamin_c_mg"); forms.add(form);</v>
      </c>
      <c r="E18" s="2" t="s">
        <v>78</v>
      </c>
      <c r="F18" t="str">
        <f>SUBSTITUTE(E18," ", "_")&amp;"_"&amp;B18</f>
        <v>vitamin_c_mg</v>
      </c>
      <c r="G18" t="str">
        <f t="shared" si="2"/>
        <v>$table-&gt;decimal('vitamin_c_mg')-&gt;nullable();</v>
      </c>
      <c r="H18" t="str">
        <f t="shared" si="3"/>
        <v>'vitamin_c_mg',</v>
      </c>
    </row>
    <row r="19" spans="1:8" x14ac:dyDescent="0.25">
      <c r="A19" t="s">
        <v>42</v>
      </c>
      <c r="B19" t="s">
        <v>39</v>
      </c>
      <c r="C19" t="str">
        <f t="shared" si="0"/>
        <v>Asct (g)</v>
      </c>
      <c r="D19" t="str">
        <f t="shared" si="1"/>
        <v>form = new HashMap&lt;&gt;(); form.put("label", "Asct (g)"); form.put("column", "asct_g"); forms.add(form);</v>
      </c>
      <c r="E19" s="2" t="s">
        <v>42</v>
      </c>
      <c r="F19" t="str">
        <f>SUBSTITUTE(E19," ", "_")&amp;"_"&amp;B19</f>
        <v>asct_g</v>
      </c>
      <c r="G19" t="str">
        <f t="shared" si="2"/>
        <v>$table-&gt;decimal('asct_g')-&gt;nullable();</v>
      </c>
      <c r="H19" t="str">
        <f t="shared" si="3"/>
        <v>'asct_g',</v>
      </c>
    </row>
    <row r="20" spans="1:8" x14ac:dyDescent="0.25">
      <c r="A20" t="s">
        <v>43</v>
      </c>
      <c r="B20" t="s">
        <v>40</v>
      </c>
      <c r="C20" t="str">
        <f t="shared" si="0"/>
        <v>Sodio (mg)</v>
      </c>
      <c r="D20" t="str">
        <f t="shared" si="1"/>
        <v>form = new HashMap&lt;&gt;(); form.put("label", "Sodio (mg)"); form.put("column", "sodium_mg"); forms.add(form);</v>
      </c>
      <c r="E20" s="2" t="s">
        <v>56</v>
      </c>
      <c r="F20" t="str">
        <f>SUBSTITUTE(E20," ", "_")&amp;"_"&amp;B20</f>
        <v>sodium_mg</v>
      </c>
      <c r="G20" t="str">
        <f t="shared" si="2"/>
        <v>$table-&gt;decimal('sodium_mg')-&gt;nullable();</v>
      </c>
      <c r="H20" t="str">
        <f t="shared" si="3"/>
        <v>'sodium_mg',</v>
      </c>
    </row>
    <row r="21" spans="1:8" x14ac:dyDescent="0.25">
      <c r="A21" t="s">
        <v>44</v>
      </c>
      <c r="B21" t="s">
        <v>40</v>
      </c>
      <c r="C21" t="str">
        <f t="shared" si="0"/>
        <v>Colesterol (mg)</v>
      </c>
      <c r="D21" t="str">
        <f t="shared" si="1"/>
        <v>form = new HashMap&lt;&gt;(); form.put("label", "Colesterol (mg)"); form.put("column", "cholesterol_mg"); forms.add(form);</v>
      </c>
      <c r="E21" s="2" t="s">
        <v>57</v>
      </c>
      <c r="F21" t="str">
        <f>SUBSTITUTE(E21," ", "_")&amp;"_"&amp;B21</f>
        <v>cholesterol_mg</v>
      </c>
      <c r="G21" t="str">
        <f t="shared" si="2"/>
        <v>$table-&gt;decimal('cholesterol_mg')-&gt;nullable();</v>
      </c>
      <c r="H21" t="str">
        <f t="shared" si="3"/>
        <v>'cholesterol_mg',</v>
      </c>
    </row>
    <row r="22" spans="1:8" x14ac:dyDescent="0.25">
      <c r="A22" t="s">
        <v>17</v>
      </c>
      <c r="B22" t="s">
        <v>40</v>
      </c>
      <c r="C22" t="str">
        <f t="shared" si="0"/>
        <v>Potasio (mg)</v>
      </c>
      <c r="D22" t="str">
        <f t="shared" si="1"/>
        <v>form = new HashMap&lt;&gt;(); form.put("label", "Potasio (mg)"); form.put("column", "potassium_mg"); forms.add(form);</v>
      </c>
      <c r="E22" s="2" t="s">
        <v>58</v>
      </c>
      <c r="F22" t="str">
        <f>SUBSTITUTE(E22," ", "_")&amp;"_"&amp;B22</f>
        <v>potassium_mg</v>
      </c>
      <c r="G22" t="str">
        <f t="shared" si="2"/>
        <v>$table-&gt;decimal('potassium_mg')-&gt;nullable();</v>
      </c>
      <c r="H22" t="str">
        <f t="shared" si="3"/>
        <v>'potassium_mg',</v>
      </c>
    </row>
    <row r="23" spans="1:8" x14ac:dyDescent="0.25">
      <c r="A23" t="s">
        <v>18</v>
      </c>
      <c r="C23" t="str">
        <f t="shared" si="0"/>
        <v>Omega3 ()</v>
      </c>
      <c r="D23" t="str">
        <f t="shared" si="1"/>
        <v>form = new HashMap&lt;&gt;(); form.put("label", "Omega3 ()"); form.put("column", "omega_3_"); forms.add(form);</v>
      </c>
      <c r="E23" s="2" t="s">
        <v>79</v>
      </c>
      <c r="F23" t="str">
        <f>SUBSTITUTE(E23," ", "_")&amp;"_"&amp;B23</f>
        <v>omega_3_</v>
      </c>
      <c r="G23" t="str">
        <f t="shared" si="2"/>
        <v>$table-&gt;decimal('omega_3_')-&gt;nullable();</v>
      </c>
      <c r="H23" t="str">
        <f t="shared" si="3"/>
        <v>'omega_3_',</v>
      </c>
    </row>
    <row r="24" spans="1:8" x14ac:dyDescent="0.25">
      <c r="A24" t="s">
        <v>19</v>
      </c>
      <c r="C24" t="str">
        <f t="shared" si="0"/>
        <v>Omega6 ()</v>
      </c>
      <c r="D24" t="str">
        <f t="shared" si="1"/>
        <v>form = new HashMap&lt;&gt;(); form.put("label", "Omega6 ()"); form.put("column", "omega6_"); forms.add(form);</v>
      </c>
      <c r="E24" s="2" t="s">
        <v>19</v>
      </c>
      <c r="F24" t="str">
        <f>SUBSTITUTE(E24," ", "_")&amp;"_"&amp;B24</f>
        <v>omega6_</v>
      </c>
      <c r="G24" t="str">
        <f t="shared" si="2"/>
        <v>$table-&gt;decimal('omega6_')-&gt;nullable();</v>
      </c>
      <c r="H24" t="str">
        <f t="shared" si="3"/>
        <v>'omega6_',</v>
      </c>
    </row>
    <row r="25" spans="1:8" x14ac:dyDescent="0.25">
      <c r="A25" t="s">
        <v>20</v>
      </c>
      <c r="B25" t="s">
        <v>39</v>
      </c>
      <c r="C25" t="str">
        <f t="shared" si="0"/>
        <v>Grasa Saturada (g)</v>
      </c>
      <c r="D25" t="str">
        <f t="shared" si="1"/>
        <v>form = new HashMap&lt;&gt;(); form.put("label", "Grasa Saturada (g)"); form.put("column", "saturated_fat_g"); forms.add(form);</v>
      </c>
      <c r="E25" s="2" t="s">
        <v>59</v>
      </c>
      <c r="F25" t="str">
        <f>SUBSTITUTE(E25," ", "_")&amp;"_"&amp;B25</f>
        <v>saturated_fat_g</v>
      </c>
      <c r="G25" t="str">
        <f t="shared" si="2"/>
        <v>$table-&gt;decimal('saturated_fat_g')-&gt;nullable();</v>
      </c>
      <c r="H25" t="str">
        <f t="shared" si="3"/>
        <v>'saturated_fat_g',</v>
      </c>
    </row>
    <row r="26" spans="1:8" x14ac:dyDescent="0.25">
      <c r="A26" t="s">
        <v>21</v>
      </c>
      <c r="B26" t="s">
        <v>39</v>
      </c>
      <c r="C26" t="str">
        <f t="shared" si="0"/>
        <v>Grasa Trans (g)</v>
      </c>
      <c r="D26" t="str">
        <f t="shared" si="1"/>
        <v>form = new HashMap&lt;&gt;(); form.put("label", "Grasa Trans (g)"); form.put("column", "trans_fat_g"); forms.add(form);</v>
      </c>
      <c r="E26" s="2" t="s">
        <v>60</v>
      </c>
      <c r="F26" t="str">
        <f>SUBSTITUTE(E26," ", "_")&amp;"_"&amp;B26</f>
        <v>trans_fat_g</v>
      </c>
      <c r="G26" t="str">
        <f t="shared" si="2"/>
        <v>$table-&gt;decimal('trans_fat_g')-&gt;nullable();</v>
      </c>
      <c r="H26" t="str">
        <f t="shared" si="3"/>
        <v>'trans_fat_g',</v>
      </c>
    </row>
    <row r="27" spans="1:8" x14ac:dyDescent="0.25">
      <c r="A27" t="s">
        <v>22</v>
      </c>
      <c r="B27" t="s">
        <v>40</v>
      </c>
      <c r="C27" t="str">
        <f t="shared" si="0"/>
        <v>Magnecio (mg)</v>
      </c>
      <c r="D27" t="str">
        <f t="shared" si="1"/>
        <v>form = new HashMap&lt;&gt;(); form.put("label", "Magnecio (mg)"); form.put("column", "magnetium_mg"); forms.add(form);</v>
      </c>
      <c r="E27" s="2" t="s">
        <v>61</v>
      </c>
      <c r="F27" t="str">
        <f>SUBSTITUTE(E27," ", "_")&amp;"_"&amp;B27</f>
        <v>magnetium_mg</v>
      </c>
      <c r="G27" t="str">
        <f t="shared" si="2"/>
        <v>$table-&gt;decimal('magnetium_mg')-&gt;nullable();</v>
      </c>
      <c r="H27" t="str">
        <f t="shared" si="3"/>
        <v>'magnetium_mg',</v>
      </c>
    </row>
    <row r="28" spans="1:8" x14ac:dyDescent="0.25">
      <c r="A28" t="s">
        <v>23</v>
      </c>
      <c r="B28" t="s">
        <v>40</v>
      </c>
      <c r="C28" t="str">
        <f t="shared" si="0"/>
        <v>Yodo (mg)</v>
      </c>
      <c r="D28" t="str">
        <f t="shared" si="1"/>
        <v>form = new HashMap&lt;&gt;(); form.put("label", "Yodo (mg)"); form.put("column", "iodine_mg"); forms.add(form);</v>
      </c>
      <c r="E28" s="2" t="s">
        <v>62</v>
      </c>
      <c r="F28" t="str">
        <f>SUBSTITUTE(E28," ", "_")&amp;"_"&amp;B28</f>
        <v>iodine_mg</v>
      </c>
      <c r="G28" t="str">
        <f t="shared" si="2"/>
        <v>$table-&gt;decimal('iodine_mg')-&gt;nullable();</v>
      </c>
      <c r="H28" t="str">
        <f t="shared" si="3"/>
        <v>'iodine_mg',</v>
      </c>
    </row>
    <row r="29" spans="1:8" x14ac:dyDescent="0.25">
      <c r="A29" t="s">
        <v>24</v>
      </c>
      <c r="B29" t="s">
        <v>41</v>
      </c>
      <c r="C29" t="str">
        <f t="shared" si="0"/>
        <v>Selenio (ug)</v>
      </c>
      <c r="D29" t="str">
        <f t="shared" si="1"/>
        <v>form = new HashMap&lt;&gt;(); form.put("label", "Selenio (ug)"); form.put("column", "selenium_ug"); forms.add(form);</v>
      </c>
      <c r="E29" s="2" t="s">
        <v>63</v>
      </c>
      <c r="F29" t="str">
        <f>SUBSTITUTE(E29," ", "_")&amp;"_"&amp;B29</f>
        <v>selenium_ug</v>
      </c>
      <c r="G29" t="str">
        <f t="shared" si="2"/>
        <v>$table-&gt;decimal('selenium_ug')-&gt;nullable();</v>
      </c>
      <c r="H29" t="str">
        <f t="shared" si="3"/>
        <v>'selenium_ug',</v>
      </c>
    </row>
    <row r="30" spans="1:8" x14ac:dyDescent="0.25">
      <c r="A30" t="s">
        <v>25</v>
      </c>
      <c r="B30" t="s">
        <v>41</v>
      </c>
      <c r="C30" t="str">
        <f t="shared" si="0"/>
        <v>Acido Folico (ug)</v>
      </c>
      <c r="D30" t="str">
        <f t="shared" si="1"/>
        <v>form = new HashMap&lt;&gt;(); form.put("label", "Acido Folico (ug)"); form.put("column", "folic_acid_ug"); forms.add(form);</v>
      </c>
      <c r="E30" s="2" t="s">
        <v>64</v>
      </c>
      <c r="F30" t="str">
        <f>SUBSTITUTE(E30," ", "_")&amp;"_"&amp;B30</f>
        <v>folic_acid_ug</v>
      </c>
      <c r="G30" t="str">
        <f t="shared" si="2"/>
        <v>$table-&gt;decimal('folic_acid_ug')-&gt;nullable();</v>
      </c>
      <c r="H30" t="str">
        <f t="shared" si="3"/>
        <v>'folic_acid_ug',</v>
      </c>
    </row>
    <row r="31" spans="1:8" x14ac:dyDescent="0.25">
      <c r="A31" t="s">
        <v>26</v>
      </c>
      <c r="B31" t="s">
        <v>41</v>
      </c>
      <c r="C31" t="str">
        <f t="shared" si="0"/>
        <v>Vitamina D (ug)</v>
      </c>
      <c r="D31" t="str">
        <f t="shared" si="1"/>
        <v>form = new HashMap&lt;&gt;(); form.put("label", "Vitamina D (ug)"); form.put("column", "vitamin_d_ug"); forms.add(form);</v>
      </c>
      <c r="E31" s="2" t="s">
        <v>80</v>
      </c>
      <c r="F31" t="str">
        <f>SUBSTITUTE(E31," ", "_")&amp;"_"&amp;B31</f>
        <v>vitamin_d_ug</v>
      </c>
      <c r="G31" t="str">
        <f t="shared" si="2"/>
        <v>$table-&gt;decimal('vitamin_d_ug')-&gt;nullable();</v>
      </c>
      <c r="H31" t="str">
        <f t="shared" si="3"/>
        <v>'vitamin_d_ug',</v>
      </c>
    </row>
    <row r="32" spans="1:8" x14ac:dyDescent="0.25">
      <c r="A32" t="s">
        <v>27</v>
      </c>
      <c r="B32" t="s">
        <v>40</v>
      </c>
      <c r="C32" t="str">
        <f t="shared" si="0"/>
        <v>Vitamina B1 (mg)</v>
      </c>
      <c r="D32" t="str">
        <f t="shared" si="1"/>
        <v>form = new HashMap&lt;&gt;(); form.put("label", "Vitamina B1 (mg)"); form.put("column", "vitamin_b1_mg"); forms.add(form);</v>
      </c>
      <c r="E32" s="2" t="s">
        <v>65</v>
      </c>
      <c r="F32" t="str">
        <f>SUBSTITUTE(E32," ", "_")&amp;"_"&amp;B32</f>
        <v>vitamin_b1_mg</v>
      </c>
      <c r="G32" t="str">
        <f t="shared" si="2"/>
        <v>$table-&gt;decimal('vitamin_b1_mg')-&gt;nullable();</v>
      </c>
      <c r="H32" t="str">
        <f t="shared" si="3"/>
        <v>'vitamin_b1_mg',</v>
      </c>
    </row>
    <row r="33" spans="1:8" x14ac:dyDescent="0.25">
      <c r="A33" t="s">
        <v>28</v>
      </c>
      <c r="B33" t="s">
        <v>40</v>
      </c>
      <c r="C33" t="str">
        <f t="shared" si="0"/>
        <v>Vitamina B2 (mg)</v>
      </c>
      <c r="D33" t="str">
        <f t="shared" si="1"/>
        <v>form = new HashMap&lt;&gt;(); form.put("label", "Vitamina B2 (mg)"); form.put("column", "vitamin_b2_mg"); forms.add(form);</v>
      </c>
      <c r="E33" s="2" t="s">
        <v>66</v>
      </c>
      <c r="F33" t="str">
        <f>SUBSTITUTE(E33," ", "_")&amp;"_"&amp;B33</f>
        <v>vitamin_b2_mg</v>
      </c>
      <c r="G33" t="str">
        <f t="shared" si="2"/>
        <v>$table-&gt;decimal('vitamin_b2_mg')-&gt;nullable();</v>
      </c>
      <c r="H33" t="str">
        <f t="shared" si="3"/>
        <v>'vitamin_b2_mg',</v>
      </c>
    </row>
    <row r="34" spans="1:8" x14ac:dyDescent="0.25">
      <c r="A34" t="s">
        <v>29</v>
      </c>
      <c r="B34" t="s">
        <v>40</v>
      </c>
      <c r="C34" t="str">
        <f t="shared" si="0"/>
        <v>Vitamina B12 (mg)</v>
      </c>
      <c r="D34" t="str">
        <f t="shared" si="1"/>
        <v>form = new HashMap&lt;&gt;(); form.put("label", "Vitamina B12 (mg)"); form.put("column", "b12_vitamin_mg"); forms.add(form);</v>
      </c>
      <c r="E34" s="2" t="s">
        <v>67</v>
      </c>
      <c r="F34" t="str">
        <f>SUBSTITUTE(E34," ", "_")&amp;"_"&amp;B34</f>
        <v>b12_vitamin_mg</v>
      </c>
      <c r="G34" t="str">
        <f t="shared" si="2"/>
        <v>$table-&gt;decimal('b12_vitamin_mg')-&gt;nullable();</v>
      </c>
      <c r="H34" t="str">
        <f t="shared" si="3"/>
        <v>'b12_vitamin_mg',</v>
      </c>
    </row>
    <row r="35" spans="1:8" x14ac:dyDescent="0.25">
      <c r="A35" t="s">
        <v>30</v>
      </c>
      <c r="B35" t="s">
        <v>41</v>
      </c>
      <c r="C35" t="str">
        <f t="shared" si="0"/>
        <v>Cobre (ug)</v>
      </c>
      <c r="D35" t="str">
        <f t="shared" si="1"/>
        <v>form = new HashMap&lt;&gt;(); form.put("label", "Cobre (ug)"); form.put("column", "copper_ug"); forms.add(form);</v>
      </c>
      <c r="E35" s="2" t="s">
        <v>68</v>
      </c>
      <c r="F35" t="str">
        <f>SUBSTITUTE(E35," ", "_")&amp;"_"&amp;B35</f>
        <v>copper_ug</v>
      </c>
      <c r="G35" t="str">
        <f t="shared" si="2"/>
        <v>$table-&gt;decimal('copper_ug')-&gt;nullable();</v>
      </c>
      <c r="H35" t="str">
        <f t="shared" si="3"/>
        <v>'copper_ug',</v>
      </c>
    </row>
    <row r="36" spans="1:8" x14ac:dyDescent="0.25">
      <c r="A36" t="s">
        <v>31</v>
      </c>
      <c r="B36" t="s">
        <v>41</v>
      </c>
      <c r="C36" t="str">
        <f t="shared" si="0"/>
        <v>Mercurio (ug)</v>
      </c>
      <c r="D36" t="str">
        <f t="shared" si="1"/>
        <v>form = new HashMap&lt;&gt;(); form.put("label", "Mercurio (ug)"); form.put("column", "mercury_ug"); forms.add(form);</v>
      </c>
      <c r="E36" s="2" t="s">
        <v>69</v>
      </c>
      <c r="F36" t="str">
        <f>SUBSTITUTE(E36," ", "_")&amp;"_"&amp;B36</f>
        <v>mercury_ug</v>
      </c>
      <c r="G36" t="str">
        <f t="shared" si="2"/>
        <v>$table-&gt;decimal('mercury_ug')-&gt;nullable();</v>
      </c>
      <c r="H36" t="str">
        <f t="shared" si="3"/>
        <v>'mercury_ug',</v>
      </c>
    </row>
    <row r="37" spans="1:8" x14ac:dyDescent="0.25">
      <c r="A37" t="s">
        <v>32</v>
      </c>
      <c r="B37" t="s">
        <v>41</v>
      </c>
      <c r="C37" t="str">
        <f t="shared" si="0"/>
        <v>Plomo (ug)</v>
      </c>
      <c r="D37" t="str">
        <f t="shared" si="1"/>
        <v>form = new HashMap&lt;&gt;(); form.put("label", "Plomo (ug)"); form.put("column", "lead_ug"); forms.add(form);</v>
      </c>
      <c r="E37" s="2" t="s">
        <v>70</v>
      </c>
      <c r="F37" t="str">
        <f>SUBSTITUTE(E37," ", "_")&amp;"_"&amp;B37</f>
        <v>lead_ug</v>
      </c>
      <c r="G37" t="str">
        <f t="shared" si="2"/>
        <v>$table-&gt;decimal('lead_ug')-&gt;nullable();</v>
      </c>
      <c r="H37" t="str">
        <f t="shared" si="3"/>
        <v>'lead_ug',</v>
      </c>
    </row>
    <row r="38" spans="1:8" x14ac:dyDescent="0.25">
      <c r="A38" t="s">
        <v>33</v>
      </c>
      <c r="B38" t="s">
        <v>40</v>
      </c>
      <c r="C38" t="str">
        <f t="shared" si="0"/>
        <v>Aluminio (mg)</v>
      </c>
      <c r="D38" t="str">
        <f t="shared" si="1"/>
        <v>form = new HashMap&lt;&gt;(); form.put("label", "Aluminio (mg)"); form.put("column", "aluminum_mg"); forms.add(form);</v>
      </c>
      <c r="E38" s="2" t="s">
        <v>71</v>
      </c>
      <c r="F38" t="str">
        <f>SUBSTITUTE(E38," ", "_")&amp;"_"&amp;B38</f>
        <v>aluminum_mg</v>
      </c>
      <c r="G38" t="str">
        <f t="shared" si="2"/>
        <v>$table-&gt;decimal('aluminum_mg')-&gt;nullable();</v>
      </c>
      <c r="H38" t="str">
        <f t="shared" si="3"/>
        <v>'aluminum_mg',</v>
      </c>
    </row>
    <row r="39" spans="1:8" x14ac:dyDescent="0.25">
      <c r="A39" t="s">
        <v>34</v>
      </c>
      <c r="B39" t="s">
        <v>41</v>
      </c>
      <c r="C39" t="str">
        <f t="shared" si="0"/>
        <v>Cadmio (ug)</v>
      </c>
      <c r="D39" t="str">
        <f t="shared" si="1"/>
        <v>form = new HashMap&lt;&gt;(); form.put("label", "Cadmio (ug)"); form.put("column", "cadmium_ug"); forms.add(form);</v>
      </c>
      <c r="E39" s="2" t="s">
        <v>72</v>
      </c>
      <c r="F39" t="str">
        <f>SUBSTITUTE(E39," ", "_")&amp;"_"&amp;B39</f>
        <v>cadmium_ug</v>
      </c>
      <c r="G39" t="str">
        <f t="shared" si="2"/>
        <v>$table-&gt;decimal('cadmium_ug')-&gt;nullable();</v>
      </c>
      <c r="H39" t="str">
        <f t="shared" si="3"/>
        <v>'cadmium_ug',</v>
      </c>
    </row>
    <row r="40" spans="1:8" x14ac:dyDescent="0.25">
      <c r="A40" t="s">
        <v>35</v>
      </c>
      <c r="B40" t="s">
        <v>41</v>
      </c>
      <c r="C40" t="str">
        <f t="shared" si="0"/>
        <v>Arsenico (ug)</v>
      </c>
      <c r="D40" t="str">
        <f t="shared" si="1"/>
        <v>form = new HashMap&lt;&gt;(); form.put("label", "Arsenico (ug)"); form.put("column", "arsenic_ug"); forms.add(form);</v>
      </c>
      <c r="E40" s="2" t="s">
        <v>73</v>
      </c>
      <c r="F40" t="str">
        <f>SUBSTITUTE(E40," ", "_")&amp;"_"&amp;B40</f>
        <v>arsenic_ug</v>
      </c>
      <c r="G40" t="str">
        <f t="shared" si="2"/>
        <v>$table-&gt;decimal('arsenic_ug')-&gt;nullable();</v>
      </c>
      <c r="H40" t="str">
        <f t="shared" si="3"/>
        <v>'arsenic_ug',</v>
      </c>
    </row>
    <row r="41" spans="1:8" x14ac:dyDescent="0.25">
      <c r="A41" t="s">
        <v>36</v>
      </c>
      <c r="B41" t="s">
        <v>40</v>
      </c>
      <c r="C41" t="str">
        <f t="shared" si="0"/>
        <v>Dha (mg)</v>
      </c>
      <c r="D41" t="str">
        <f t="shared" si="1"/>
        <v>form = new HashMap&lt;&gt;(); form.put("label", "Dha (mg)"); form.put("column", "dha_mg"); forms.add(form);</v>
      </c>
      <c r="E41" s="2" t="s">
        <v>36</v>
      </c>
      <c r="F41" t="str">
        <f>SUBSTITUTE(E41," ", "_")&amp;"_"&amp;B41</f>
        <v>dha_mg</v>
      </c>
      <c r="G41" t="str">
        <f t="shared" si="2"/>
        <v>$table-&gt;decimal('dha_mg')-&gt;nullable();</v>
      </c>
      <c r="H41" t="str">
        <f t="shared" si="3"/>
        <v>'dha_mg',</v>
      </c>
    </row>
    <row r="42" spans="1:8" x14ac:dyDescent="0.25">
      <c r="A42" t="s">
        <v>37</v>
      </c>
      <c r="B42" t="s">
        <v>40</v>
      </c>
      <c r="C42" t="str">
        <f t="shared" si="0"/>
        <v>Ara (mg)</v>
      </c>
      <c r="D42" t="str">
        <f t="shared" si="1"/>
        <v>form = new HashMap&lt;&gt;(); form.put("label", "Ara (mg)"); form.put("column", "ara_mg"); forms.add(form);</v>
      </c>
      <c r="E42" s="2" t="s">
        <v>37</v>
      </c>
      <c r="F42" t="str">
        <f>SUBSTITUTE(E42," ", "_")&amp;"_"&amp;B42</f>
        <v>ara_mg</v>
      </c>
      <c r="G42" t="str">
        <f t="shared" si="2"/>
        <v>$table-&gt;decimal('ara_mg')-&gt;nullable();</v>
      </c>
      <c r="H42" t="str">
        <f t="shared" si="3"/>
        <v>'ara_mg',</v>
      </c>
    </row>
    <row r="43" spans="1:8" x14ac:dyDescent="0.25">
      <c r="E43" s="1"/>
    </row>
    <row r="45" spans="1:8" x14ac:dyDescent="0.25">
      <c r="A45" t="s">
        <v>85</v>
      </c>
      <c r="B45">
        <f>42/3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0F84-73AE-4058-B290-6EAC34851B38}">
  <dimension ref="A1:B8"/>
  <sheetViews>
    <sheetView workbookViewId="0">
      <selection activeCell="B9" sqref="B9"/>
    </sheetView>
  </sheetViews>
  <sheetFormatPr baseColWidth="10" defaultRowHeight="15" x14ac:dyDescent="0.25"/>
  <cols>
    <col min="2" max="2" width="40.42578125" customWidth="1"/>
  </cols>
  <sheetData>
    <row r="1" spans="1:2" x14ac:dyDescent="0.25">
      <c r="A1">
        <v>1</v>
      </c>
      <c r="B1" t="s">
        <v>86</v>
      </c>
    </row>
    <row r="2" spans="1:2" x14ac:dyDescent="0.25">
      <c r="A2">
        <v>2</v>
      </c>
      <c r="B2" t="s">
        <v>87</v>
      </c>
    </row>
    <row r="3" spans="1:2" x14ac:dyDescent="0.25">
      <c r="A3">
        <v>3</v>
      </c>
      <c r="B3" t="s">
        <v>88</v>
      </c>
    </row>
    <row r="4" spans="1:2" x14ac:dyDescent="0.25">
      <c r="A4">
        <v>4</v>
      </c>
      <c r="B4" t="s">
        <v>89</v>
      </c>
    </row>
    <row r="5" spans="1:2" x14ac:dyDescent="0.25">
      <c r="A5">
        <v>5</v>
      </c>
      <c r="B5" t="s">
        <v>90</v>
      </c>
    </row>
    <row r="6" spans="1:2" x14ac:dyDescent="0.25">
      <c r="A6">
        <v>6</v>
      </c>
      <c r="B6" t="s">
        <v>91</v>
      </c>
    </row>
    <row r="7" spans="1:2" x14ac:dyDescent="0.25">
      <c r="A7">
        <v>7</v>
      </c>
      <c r="B7" t="s">
        <v>92</v>
      </c>
    </row>
    <row r="8" spans="1:2" x14ac:dyDescent="0.25">
      <c r="A8">
        <v>8</v>
      </c>
      <c r="B8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5B33-92DD-4EDD-911A-399FBC5F3BFD}">
  <dimension ref="A1:B8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>
        <v>1</v>
      </c>
      <c r="B1" t="s">
        <v>94</v>
      </c>
    </row>
    <row r="2" spans="1:2" x14ac:dyDescent="0.25">
      <c r="A2">
        <v>2</v>
      </c>
      <c r="B2" t="s">
        <v>95</v>
      </c>
    </row>
    <row r="3" spans="1:2" x14ac:dyDescent="0.25">
      <c r="A3">
        <v>3</v>
      </c>
      <c r="B3" t="s">
        <v>96</v>
      </c>
    </row>
    <row r="4" spans="1:2" x14ac:dyDescent="0.25">
      <c r="A4">
        <v>4</v>
      </c>
      <c r="B4" t="s">
        <v>97</v>
      </c>
    </row>
    <row r="5" spans="1:2" x14ac:dyDescent="0.25">
      <c r="A5">
        <v>5</v>
      </c>
      <c r="B5" t="s">
        <v>98</v>
      </c>
    </row>
    <row r="8" spans="1:2" x14ac:dyDescent="0.25">
      <c r="A8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F8DF-5404-4953-8C7D-6420DAD99FC0}">
  <dimension ref="A1:C18"/>
  <sheetViews>
    <sheetView workbookViewId="0">
      <selection activeCell="C15" sqref="C15"/>
    </sheetView>
  </sheetViews>
  <sheetFormatPr baseColWidth="10" defaultRowHeight="15" x14ac:dyDescent="0.25"/>
  <cols>
    <col min="3" max="3" width="42" customWidth="1"/>
  </cols>
  <sheetData>
    <row r="1" spans="1:3" x14ac:dyDescent="0.25">
      <c r="A1">
        <v>1</v>
      </c>
      <c r="B1" t="s">
        <v>118</v>
      </c>
      <c r="C1" t="s">
        <v>100</v>
      </c>
    </row>
    <row r="2" spans="1:3" x14ac:dyDescent="0.25">
      <c r="A2">
        <v>2</v>
      </c>
      <c r="B2" t="s">
        <v>123</v>
      </c>
      <c r="C2" t="s">
        <v>101</v>
      </c>
    </row>
    <row r="3" spans="1:3" x14ac:dyDescent="0.25">
      <c r="A3">
        <v>3</v>
      </c>
      <c r="B3" t="s">
        <v>83</v>
      </c>
      <c r="C3" t="s">
        <v>102</v>
      </c>
    </row>
    <row r="4" spans="1:3" x14ac:dyDescent="0.25">
      <c r="A4">
        <v>4</v>
      </c>
      <c r="B4" t="s">
        <v>120</v>
      </c>
      <c r="C4" t="s">
        <v>103</v>
      </c>
    </row>
    <row r="5" spans="1:3" x14ac:dyDescent="0.25">
      <c r="A5">
        <v>5</v>
      </c>
      <c r="B5" t="s">
        <v>119</v>
      </c>
      <c r="C5" t="s">
        <v>104</v>
      </c>
    </row>
    <row r="6" spans="1:3" x14ac:dyDescent="0.25">
      <c r="A6">
        <v>6</v>
      </c>
      <c r="B6" t="s">
        <v>124</v>
      </c>
      <c r="C6" t="s">
        <v>105</v>
      </c>
    </row>
    <row r="7" spans="1:3" x14ac:dyDescent="0.25">
      <c r="A7">
        <v>7</v>
      </c>
      <c r="B7" t="s">
        <v>125</v>
      </c>
      <c r="C7" t="s">
        <v>106</v>
      </c>
    </row>
    <row r="8" spans="1:3" x14ac:dyDescent="0.25">
      <c r="A8">
        <v>8</v>
      </c>
      <c r="B8" t="s">
        <v>84</v>
      </c>
      <c r="C8" t="s">
        <v>107</v>
      </c>
    </row>
    <row r="9" spans="1:3" x14ac:dyDescent="0.25">
      <c r="A9">
        <v>9</v>
      </c>
      <c r="B9" t="s">
        <v>126</v>
      </c>
      <c r="C9" t="s">
        <v>108</v>
      </c>
    </row>
    <row r="10" spans="1:3" x14ac:dyDescent="0.25">
      <c r="A10">
        <v>10</v>
      </c>
      <c r="B10" t="s">
        <v>127</v>
      </c>
      <c r="C10" t="s">
        <v>109</v>
      </c>
    </row>
    <row r="11" spans="1:3" x14ac:dyDescent="0.25">
      <c r="A11">
        <v>11</v>
      </c>
      <c r="B11" t="s">
        <v>128</v>
      </c>
      <c r="C11" t="s">
        <v>110</v>
      </c>
    </row>
    <row r="12" spans="1:3" x14ac:dyDescent="0.25">
      <c r="A12">
        <v>12</v>
      </c>
      <c r="B12" t="s">
        <v>129</v>
      </c>
      <c r="C12" t="s">
        <v>111</v>
      </c>
    </row>
    <row r="13" spans="1:3" x14ac:dyDescent="0.25">
      <c r="A13">
        <v>13</v>
      </c>
      <c r="B13" t="s">
        <v>121</v>
      </c>
      <c r="C13" t="s">
        <v>112</v>
      </c>
    </row>
    <row r="14" spans="1:3" x14ac:dyDescent="0.25">
      <c r="A14">
        <v>14</v>
      </c>
      <c r="B14" t="s">
        <v>130</v>
      </c>
      <c r="C14" t="s">
        <v>113</v>
      </c>
    </row>
    <row r="15" spans="1:3" x14ac:dyDescent="0.25">
      <c r="A15">
        <v>15</v>
      </c>
      <c r="B15" t="s">
        <v>81</v>
      </c>
      <c r="C15" t="s">
        <v>114</v>
      </c>
    </row>
    <row r="16" spans="1:3" x14ac:dyDescent="0.25">
      <c r="A16">
        <v>16</v>
      </c>
      <c r="B16" t="s">
        <v>131</v>
      </c>
      <c r="C16" t="s">
        <v>115</v>
      </c>
    </row>
    <row r="17" spans="1:3" x14ac:dyDescent="0.25">
      <c r="A17">
        <v>17</v>
      </c>
      <c r="B17" t="s">
        <v>132</v>
      </c>
      <c r="C17" t="s">
        <v>116</v>
      </c>
    </row>
    <row r="18" spans="1:3" x14ac:dyDescent="0.25">
      <c r="A18">
        <v>18</v>
      </c>
      <c r="B18" t="s">
        <v>122</v>
      </c>
      <c r="C1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7717-3476-4CC3-A4B1-8B714E6C9136}">
  <dimension ref="B1:B20"/>
  <sheetViews>
    <sheetView topLeftCell="A2" workbookViewId="0">
      <selection activeCell="B21" sqref="B21"/>
    </sheetView>
  </sheetViews>
  <sheetFormatPr baseColWidth="10" defaultRowHeight="15" x14ac:dyDescent="0.25"/>
  <sheetData>
    <row r="1" spans="2:2" x14ac:dyDescent="0.25">
      <c r="B1" t="s">
        <v>133</v>
      </c>
    </row>
    <row r="2" spans="2:2" x14ac:dyDescent="0.25">
      <c r="B2" t="s">
        <v>134</v>
      </c>
    </row>
    <row r="3" spans="2:2" x14ac:dyDescent="0.25">
      <c r="B3" t="s">
        <v>135</v>
      </c>
    </row>
    <row r="4" spans="2:2" x14ac:dyDescent="0.25">
      <c r="B4" t="s">
        <v>136</v>
      </c>
    </row>
    <row r="5" spans="2:2" x14ac:dyDescent="0.25">
      <c r="B5" t="s">
        <v>137</v>
      </c>
    </row>
    <row r="6" spans="2:2" x14ac:dyDescent="0.25">
      <c r="B6" t="s">
        <v>138</v>
      </c>
    </row>
    <row r="7" spans="2:2" x14ac:dyDescent="0.25">
      <c r="B7" t="s">
        <v>139</v>
      </c>
    </row>
    <row r="8" spans="2:2" x14ac:dyDescent="0.25">
      <c r="B8" t="s">
        <v>140</v>
      </c>
    </row>
    <row r="9" spans="2:2" x14ac:dyDescent="0.25">
      <c r="B9" t="s">
        <v>143</v>
      </c>
    </row>
    <row r="10" spans="2:2" x14ac:dyDescent="0.25">
      <c r="B10" t="s">
        <v>142</v>
      </c>
    </row>
    <row r="11" spans="2:2" x14ac:dyDescent="0.25">
      <c r="B11" t="s">
        <v>141</v>
      </c>
    </row>
    <row r="12" spans="2:2" x14ac:dyDescent="0.25">
      <c r="B12" t="s">
        <v>144</v>
      </c>
    </row>
    <row r="13" spans="2:2" x14ac:dyDescent="0.25">
      <c r="B13" t="s">
        <v>145</v>
      </c>
    </row>
    <row r="14" spans="2:2" x14ac:dyDescent="0.25">
      <c r="B14" t="s">
        <v>146</v>
      </c>
    </row>
    <row r="15" spans="2:2" x14ac:dyDescent="0.25">
      <c r="B15" t="s">
        <v>147</v>
      </c>
    </row>
    <row r="16" spans="2:2" x14ac:dyDescent="0.25">
      <c r="B16" t="s">
        <v>148</v>
      </c>
    </row>
    <row r="17" spans="2:2" x14ac:dyDescent="0.25">
      <c r="B17" t="s">
        <v>149</v>
      </c>
    </row>
    <row r="18" spans="2:2" x14ac:dyDescent="0.25">
      <c r="B18" t="s">
        <v>150</v>
      </c>
    </row>
    <row r="19" spans="2:2" x14ac:dyDescent="0.25">
      <c r="B19" t="s">
        <v>151</v>
      </c>
    </row>
    <row r="20" spans="2:2" x14ac:dyDescent="0.25">
      <c r="B20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0272-7965-43CA-B565-6E25FE01ED8F}">
  <dimension ref="A1:B5"/>
  <sheetViews>
    <sheetView workbookViewId="0">
      <selection activeCell="C5" sqref="C5"/>
    </sheetView>
  </sheetViews>
  <sheetFormatPr baseColWidth="10" defaultRowHeight="15" x14ac:dyDescent="0.25"/>
  <sheetData>
    <row r="1" spans="1:2" x14ac:dyDescent="0.25">
      <c r="A1">
        <v>1</v>
      </c>
      <c r="B1" t="s">
        <v>153</v>
      </c>
    </row>
    <row r="2" spans="1:2" x14ac:dyDescent="0.25">
      <c r="A2">
        <v>2</v>
      </c>
      <c r="B2" t="s">
        <v>154</v>
      </c>
    </row>
    <row r="3" spans="1:2" x14ac:dyDescent="0.25">
      <c r="A3">
        <v>3</v>
      </c>
      <c r="B3" t="s">
        <v>155</v>
      </c>
    </row>
    <row r="4" spans="1:2" x14ac:dyDescent="0.25">
      <c r="A4">
        <v>4</v>
      </c>
      <c r="B4" t="s">
        <v>156</v>
      </c>
    </row>
    <row r="5" spans="1:2" x14ac:dyDescent="0.25">
      <c r="A5">
        <v>5</v>
      </c>
      <c r="B5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5BA6-DAAC-4608-8983-486556B5C43A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A1">
        <v>1</v>
      </c>
      <c r="B1" t="s">
        <v>158</v>
      </c>
      <c r="C1" t="s">
        <v>159</v>
      </c>
    </row>
    <row r="2" spans="1:3" x14ac:dyDescent="0.25">
      <c r="A2">
        <v>1</v>
      </c>
      <c r="B2" t="s">
        <v>160</v>
      </c>
      <c r="C2" t="s">
        <v>163</v>
      </c>
    </row>
    <row r="3" spans="1:3" x14ac:dyDescent="0.25">
      <c r="A3">
        <v>2</v>
      </c>
      <c r="B3" t="s">
        <v>161</v>
      </c>
      <c r="C3" t="s">
        <v>164</v>
      </c>
    </row>
    <row r="4" spans="1:3" x14ac:dyDescent="0.25">
      <c r="A4">
        <v>3</v>
      </c>
      <c r="B4" t="s">
        <v>162</v>
      </c>
      <c r="C4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1167-0520-4D93-B763-C152E8EDC771}">
  <dimension ref="A2:B6"/>
  <sheetViews>
    <sheetView workbookViewId="0">
      <selection activeCell="E12" sqref="E12"/>
    </sheetView>
  </sheetViews>
  <sheetFormatPr baseColWidth="10" defaultRowHeight="15" x14ac:dyDescent="0.25"/>
  <sheetData>
    <row r="2" spans="1:2" x14ac:dyDescent="0.25">
      <c r="A2">
        <v>1</v>
      </c>
      <c r="B2" t="s">
        <v>166</v>
      </c>
    </row>
    <row r="3" spans="1:2" x14ac:dyDescent="0.25">
      <c r="A3">
        <v>2</v>
      </c>
      <c r="B3" t="s">
        <v>167</v>
      </c>
    </row>
    <row r="4" spans="1:2" x14ac:dyDescent="0.25">
      <c r="A4">
        <v>3</v>
      </c>
      <c r="B4" t="s">
        <v>168</v>
      </c>
    </row>
    <row r="5" spans="1:2" x14ac:dyDescent="0.25">
      <c r="A5">
        <v>4</v>
      </c>
      <c r="B5" t="s">
        <v>169</v>
      </c>
    </row>
    <row r="6" spans="1:2" x14ac:dyDescent="0.25">
      <c r="A6">
        <v>5</v>
      </c>
      <c r="B6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6D94-9AEB-416A-9E47-87453ED947BD}">
  <dimension ref="A1:D2"/>
  <sheetViews>
    <sheetView tabSelected="1" topLeftCell="DA1" workbookViewId="0">
      <selection activeCell="A6" sqref="A6"/>
    </sheetView>
  </sheetViews>
  <sheetFormatPr baseColWidth="10" defaultRowHeight="15" x14ac:dyDescent="0.25"/>
  <sheetData>
    <row r="1" spans="1:4" x14ac:dyDescent="0.25">
      <c r="A1">
        <v>2</v>
      </c>
      <c r="B1" t="s">
        <v>171</v>
      </c>
      <c r="C1" t="s">
        <v>172</v>
      </c>
      <c r="D1">
        <v>3814</v>
      </c>
    </row>
    <row r="2" spans="1:4" x14ac:dyDescent="0.25">
      <c r="A2">
        <v>3</v>
      </c>
      <c r="B2" t="s">
        <v>173</v>
      </c>
      <c r="C2" t="s">
        <v>172</v>
      </c>
      <c r="D2">
        <v>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forms</vt:lpstr>
      <vt:lpstr>tablas de composicion</vt:lpstr>
      <vt:lpstr>Tipo Regimen</vt:lpstr>
      <vt:lpstr>Tipo Alimento</vt:lpstr>
      <vt:lpstr>Clasificacion de preparacion</vt:lpstr>
      <vt:lpstr>Tipo de comida</vt:lpstr>
      <vt:lpstr>Tipo de moneda</vt:lpstr>
      <vt:lpstr>Empresa</vt:lpstr>
      <vt:lpstr>Profesional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HP_RYZEN</dc:creator>
  <cp:lastModifiedBy>HP_RYZEN</cp:lastModifiedBy>
  <dcterms:created xsi:type="dcterms:W3CDTF">2020-10-28T16:05:11Z</dcterms:created>
  <dcterms:modified xsi:type="dcterms:W3CDTF">2020-10-30T23:01:21Z</dcterms:modified>
</cp:coreProperties>
</file>