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Desktop\ServiTek\images\"/>
    </mc:Choice>
  </mc:AlternateContent>
  <xr:revisionPtr revIDLastSave="0" documentId="8_{F9F3DA2D-1D83-42A3-BF27-618A6FE26C4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voice" sheetId="1" r:id="rId1"/>
    <sheet name="Invoice Details" sheetId="3" r:id="rId2"/>
    <sheet name="Timesheet" sheetId="2" r:id="rId3"/>
    <sheet name="Manual Timesheet " sheetId="5" r:id="rId4"/>
    <sheet name="HO" sheetId="4" r:id="rId5"/>
  </sheets>
  <definedNames>
    <definedName name="_2_000.00">HO!$D$3</definedName>
    <definedName name="_xlnm.Print_Area" localSheetId="0">Invoice!$A$1:$F$31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2" l="1"/>
  <c r="C15" i="2"/>
  <c r="C22" i="2"/>
  <c r="C25" i="2"/>
  <c r="A2" i="3"/>
  <c r="D7" i="3"/>
  <c r="D11" i="3"/>
  <c r="D2" i="4"/>
  <c r="D13" i="3" l="1"/>
  <c r="D3" i="4"/>
  <c r="D4" i="4" s="1"/>
  <c r="D5" i="4" s="1"/>
  <c r="D6" i="4" s="1"/>
  <c r="F21" i="1" l="1"/>
  <c r="F22" i="1"/>
  <c r="F23" i="1"/>
  <c r="F24" i="1"/>
  <c r="F20" i="1" l="1"/>
  <c r="F25" i="1" s="1"/>
  <c r="F29" i="1" s="1"/>
</calcChain>
</file>

<file path=xl/sharedStrings.xml><?xml version="1.0" encoding="utf-8"?>
<sst xmlns="http://schemas.openxmlformats.org/spreadsheetml/2006/main" count="85" uniqueCount="80">
  <si>
    <t>INVOICE</t>
  </si>
  <si>
    <t>DESCRIPTION</t>
  </si>
  <si>
    <t>SUBTOTAL</t>
  </si>
  <si>
    <t>TOTAL</t>
  </si>
  <si>
    <t>Bill To:</t>
  </si>
  <si>
    <t xml:space="preserve">INVOICE:  </t>
  </si>
  <si>
    <t xml:space="preserve">DATE:  </t>
  </si>
  <si>
    <t>Bryan McMinn</t>
  </si>
  <si>
    <t>631 3rd Street, Suite 101</t>
  </si>
  <si>
    <t>Encinitas, CA 92024</t>
  </si>
  <si>
    <t>AMOUNT</t>
  </si>
  <si>
    <t>BILL TO SERVI-TEK</t>
  </si>
  <si>
    <t>WEEKLY TOTAL PER TIMESHEET</t>
  </si>
  <si>
    <t>Hours for Leaves/Holidays</t>
  </si>
  <si>
    <t>Weekly Total</t>
  </si>
  <si>
    <t>Notes</t>
  </si>
  <si>
    <t>Servi-Tek</t>
  </si>
  <si>
    <t>ACCOUNTING</t>
  </si>
  <si>
    <t>MARKETING</t>
  </si>
  <si>
    <t>ADMINISTRATIVE</t>
  </si>
  <si>
    <t>WEB</t>
  </si>
  <si>
    <t>JANUARY</t>
  </si>
  <si>
    <t>FEBRUAY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</si>
  <si>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</si>
  <si>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</si>
  <si>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</si>
  <si>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</si>
  <si>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</si>
  <si>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</si>
  <si>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</si>
  <si>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</si>
  <si>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</si>
  <si>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</si>
  <si>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SERVICES FOR THE MONTH OF:</t>
  </si>
  <si>
    <t>Add:  Reimbursements</t>
  </si>
  <si>
    <t>Reim 2</t>
  </si>
  <si>
    <t>TOTAL AMOUNT DUE</t>
  </si>
  <si>
    <t>RECRUITMENT</t>
  </si>
  <si>
    <t>Date</t>
  </si>
  <si>
    <t>Particulars</t>
  </si>
  <si>
    <t>Amount</t>
  </si>
  <si>
    <t>Running Balance</t>
  </si>
  <si>
    <t>Eligible Amount</t>
  </si>
  <si>
    <t>Date of Purchase</t>
  </si>
  <si>
    <t>HOI</t>
  </si>
  <si>
    <t>DATE</t>
  </si>
  <si>
    <t>ACTUAL TIME</t>
  </si>
  <si>
    <t>RCA-001</t>
  </si>
  <si>
    <t>Feb. 16, 2023</t>
  </si>
  <si>
    <t>ROMERSON ADORA</t>
  </si>
  <si>
    <t>Malapit, San Isidro</t>
  </si>
  <si>
    <t>Nueva Ecija, 3106, Philippines</t>
  </si>
  <si>
    <t>romerson.adora@gmail.com</t>
  </si>
  <si>
    <t>ALLOWANCE</t>
  </si>
  <si>
    <t>Total (Decimal)</t>
  </si>
  <si>
    <t>Mon, Feb 6</t>
  </si>
  <si>
    <t>Tue, Feb 7</t>
  </si>
  <si>
    <t>Wed, Feb 8</t>
  </si>
  <si>
    <t>Thu, Feb 9</t>
  </si>
  <si>
    <t>Fri, Feb 10</t>
  </si>
  <si>
    <t>Sat, Feb 11</t>
  </si>
  <si>
    <t>Sun, Feb 12</t>
  </si>
  <si>
    <t>`</t>
  </si>
  <si>
    <t>Mon, Feb 13</t>
  </si>
  <si>
    <t>Tue, Feb 14</t>
  </si>
  <si>
    <t>Wed, Feb 15</t>
  </si>
  <si>
    <t>Thu, Feb 16</t>
  </si>
  <si>
    <t>Tue, Jan. 24</t>
  </si>
  <si>
    <t>Wed, Jan. 25</t>
  </si>
  <si>
    <t>Thur, Jan. 26</t>
  </si>
  <si>
    <t>Fri, Jan. 27</t>
  </si>
  <si>
    <t>Sat, Jan. 28</t>
  </si>
  <si>
    <t>Sun, Jan. 29</t>
  </si>
  <si>
    <t>Mon, Jan. 30</t>
  </si>
  <si>
    <t>Tue, Jan. 31</t>
  </si>
  <si>
    <t>Wed, Feb. 1</t>
  </si>
  <si>
    <t>Thur, Feb. 2</t>
  </si>
  <si>
    <t>Fri, Feb. 3</t>
  </si>
  <si>
    <t>Sat, Feb. 4</t>
  </si>
  <si>
    <t>Sun, Feb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</si>
</sst>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@\ \ "/>
    <numFmt numFmtId="166" formatCode="[$-409]mmmm\ d\,\ yyyy;@"/>
    <numFmt numFmtId="167" formatCode="[$₱-3409]#,##0.00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color theme="1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003366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55"/>
      <name val="Calibri"/>
      <family val="2"/>
      <scheme val="minor"/>
    </font>
    <font>
      <b/>
      <sz val="9"/>
      <name val="Calibri"/>
      <family val="2"/>
      <scheme val="minor"/>
    </font>
    <font>
      <b/>
      <sz val="27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2"/>
      <color indexed="0"/>
      <name val="Arial"/>
    </font>
  </fonts>
  <fills count="10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8EA9DB"/>
      </left>
      <right/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/>
      <top style="medium">
        <color rgb="FF8EA9DB"/>
      </top>
      <bottom/>
      <diagonal/>
    </border>
    <border>
      <left style="thin">
        <color theme="0"/>
      </left>
      <right/>
      <top style="medium">
        <color rgb="FF8EA9DB"/>
      </top>
      <bottom/>
      <diagonal/>
    </border>
    <border>
      <left style="thin">
        <color theme="0"/>
      </left>
      <right style="medium">
        <color rgb="FF8EA9DB"/>
      </right>
      <top style="medium">
        <color rgb="FF8EA9DB"/>
      </top>
      <bottom/>
      <diagonal/>
    </border>
    <border>
      <left style="thin">
        <color theme="0"/>
      </left>
      <right/>
      <top style="medium">
        <color rgb="FF8EA9DB"/>
      </top>
      <bottom style="medium">
        <color rgb="FF8EA9DB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0" fontId="29" fillId="0" borderId="0"/>
    <xf numFmtId="0" fontId="34" fillId="0" borderId="0">
      <alignment vertical="top"/>
      <protection locked="0"/>
    </xf>
  </cellStyleXfs>
  <cellXfs count="84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8" xfId="0" applyBorder="1"/>
    <xf numFmtId="164" fontId="0" fillId="0" borderId="8" xfId="1" applyFont="1" applyBorder="1"/>
    <xf numFmtId="0" fontId="9" fillId="4" borderId="8" xfId="0" applyFont="1" applyFill="1" applyBorder="1" applyAlignment="1">
      <alignment horizontal="right"/>
    </xf>
    <xf numFmtId="2" fontId="0" fillId="0" borderId="8" xfId="1" applyNumberFormat="1" applyFont="1" applyBorder="1"/>
    <xf numFmtId="2" fontId="9" fillId="4" borderId="8" xfId="1" applyNumberFormat="1" applyFont="1" applyFill="1" applyBorder="1" applyAlignment="1">
      <alignment horizontal="right"/>
    </xf>
    <xf numFmtId="0" fontId="2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166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 wrapText="1"/>
    </xf>
    <xf numFmtId="0" fontId="16" fillId="0" borderId="0" xfId="2" applyFont="1" applyAlignment="1" applyProtection="1"/>
    <xf numFmtId="0" fontId="12" fillId="0" borderId="0" xfId="0" quotePrefix="1" applyFont="1"/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7" xfId="0" applyFont="1" applyBorder="1" applyAlignment="1">
      <alignment horizontal="left"/>
    </xf>
    <xf numFmtId="0" fontId="21" fillId="0" borderId="3" xfId="0" applyFont="1" applyBorder="1" applyAlignment="1">
      <alignment horizontal="right"/>
    </xf>
    <xf numFmtId="164" fontId="21" fillId="0" borderId="1" xfId="1" applyFont="1" applyBorder="1" applyAlignment="1">
      <alignment horizontal="right"/>
    </xf>
    <xf numFmtId="0" fontId="21" fillId="0" borderId="0" xfId="0" applyFont="1" applyAlignment="1">
      <alignment horizontal="left"/>
    </xf>
    <xf numFmtId="165" fontId="22" fillId="0" borderId="0" xfId="0" applyNumberFormat="1" applyFont="1" applyAlignment="1">
      <alignment horizontal="right"/>
    </xf>
    <xf numFmtId="0" fontId="12" fillId="0" borderId="0" xfId="0" applyFont="1" applyAlignment="1">
      <alignment wrapText="1" shrinkToFit="1"/>
    </xf>
    <xf numFmtId="0" fontId="21" fillId="0" borderId="0" xfId="0" applyFont="1" applyAlignment="1">
      <alignment wrapText="1" shrinkToFit="1"/>
    </xf>
    <xf numFmtId="165" fontId="23" fillId="0" borderId="0" xfId="0" applyNumberFormat="1" applyFont="1" applyAlignment="1">
      <alignment horizontal="right"/>
    </xf>
    <xf numFmtId="0" fontId="12" fillId="0" borderId="6" xfId="0" applyFont="1" applyBorder="1" applyAlignment="1">
      <alignment horizontal="left"/>
    </xf>
    <xf numFmtId="0" fontId="12" fillId="0" borderId="3" xfId="0" applyFont="1" applyBorder="1" applyAlignment="1">
      <alignment horizontal="right"/>
    </xf>
    <xf numFmtId="164" fontId="12" fillId="0" borderId="1" xfId="1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164" fontId="12" fillId="2" borderId="4" xfId="1" applyFont="1" applyFill="1" applyBorder="1" applyAlignment="1">
      <alignment horizontal="right"/>
    </xf>
    <xf numFmtId="164" fontId="12" fillId="0" borderId="2" xfId="1" applyFont="1" applyBorder="1" applyAlignment="1">
      <alignment horizontal="right"/>
    </xf>
    <xf numFmtId="164" fontId="12" fillId="2" borderId="2" xfId="1" applyFont="1" applyFill="1" applyBorder="1" applyAlignment="1">
      <alignment horizontal="right"/>
    </xf>
    <xf numFmtId="167" fontId="14" fillId="2" borderId="5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top"/>
    </xf>
    <xf numFmtId="0" fontId="14" fillId="0" borderId="6" xfId="0" applyFont="1" applyBorder="1" applyAlignment="1">
      <alignment horizontal="right"/>
    </xf>
    <xf numFmtId="49" fontId="0" fillId="0" borderId="0" xfId="0" applyNumberFormat="1"/>
    <xf numFmtId="0" fontId="12" fillId="0" borderId="6" xfId="0" applyFont="1" applyBorder="1" applyAlignment="1">
      <alignment horizontal="right"/>
    </xf>
    <xf numFmtId="0" fontId="11" fillId="0" borderId="0" xfId="0" applyFont="1"/>
    <xf numFmtId="0" fontId="1" fillId="0" borderId="0" xfId="0" applyFont="1"/>
    <xf numFmtId="0" fontId="25" fillId="0" borderId="0" xfId="0" applyFont="1"/>
    <xf numFmtId="164" fontId="1" fillId="0" borderId="0" xfId="1" applyFont="1"/>
    <xf numFmtId="164" fontId="11" fillId="0" borderId="0" xfId="1" applyFont="1"/>
    <xf numFmtId="164" fontId="25" fillId="0" borderId="0" xfId="1" applyFont="1"/>
    <xf numFmtId="164" fontId="25" fillId="0" borderId="10" xfId="1" applyFont="1" applyBorder="1"/>
    <xf numFmtId="0" fontId="26" fillId="0" borderId="0" xfId="0" applyFont="1"/>
    <xf numFmtId="164" fontId="27" fillId="0" borderId="10" xfId="1" applyFont="1" applyBorder="1"/>
    <xf numFmtId="164" fontId="27" fillId="0" borderId="9" xfId="1" applyFont="1" applyBorder="1"/>
    <xf numFmtId="164" fontId="28" fillId="0" borderId="11" xfId="1" applyFont="1" applyBorder="1"/>
    <xf numFmtId="0" fontId="3" fillId="3" borderId="8" xfId="0" applyFont="1" applyFill="1" applyBorder="1" applyAlignment="1">
      <alignment wrapText="1"/>
    </xf>
    <xf numFmtId="0" fontId="30" fillId="7" borderId="13" xfId="0" applyFont="1" applyFill="1" applyBorder="1" applyAlignment="1">
      <alignment horizontal="center" vertical="center" wrapText="1"/>
    </xf>
    <xf numFmtId="0" fontId="30" fillId="7" borderId="14" xfId="0" applyFont="1" applyFill="1" applyBorder="1" applyAlignment="1">
      <alignment horizontal="center" vertical="center" wrapText="1"/>
    </xf>
    <xf numFmtId="0" fontId="30" fillId="7" borderId="15" xfId="0" applyFont="1" applyFill="1" applyBorder="1" applyAlignment="1">
      <alignment horizontal="center" vertical="center" wrapText="1"/>
    </xf>
    <xf numFmtId="14" fontId="31" fillId="8" borderId="13" xfId="0" applyNumberFormat="1" applyFont="1" applyFill="1" applyBorder="1" applyAlignment="1">
      <alignment horizontal="justify" vertical="center" wrapText="1"/>
    </xf>
    <xf numFmtId="0" fontId="31" fillId="8" borderId="14" xfId="0" applyFont="1" applyFill="1" applyBorder="1" applyAlignment="1">
      <alignment horizontal="justify" vertical="center" wrapText="1"/>
    </xf>
    <xf numFmtId="164" fontId="32" fillId="8" borderId="14" xfId="1" applyFont="1" applyFill="1" applyBorder="1" applyAlignment="1">
      <alignment horizontal="center" vertical="center" wrapText="1"/>
    </xf>
    <xf numFmtId="14" fontId="31" fillId="8" borderId="12" xfId="0" applyNumberFormat="1" applyFont="1" applyFill="1" applyBorder="1" applyAlignment="1">
      <alignment horizontal="justify" vertical="center" wrapText="1"/>
    </xf>
    <xf numFmtId="0" fontId="31" fillId="8" borderId="16" xfId="0" applyFont="1" applyFill="1" applyBorder="1" applyAlignment="1">
      <alignment horizontal="justify" vertical="center" wrapText="1"/>
    </xf>
    <xf numFmtId="164" fontId="32" fillId="8" borderId="16" xfId="1" applyFont="1" applyFill="1" applyBorder="1" applyAlignment="1">
      <alignment horizontal="center" vertical="center" wrapText="1"/>
    </xf>
    <xf numFmtId="0" fontId="7" fillId="0" borderId="0" xfId="2" applyAlignment="1" applyProtection="1"/>
    <xf numFmtId="0" fontId="0" fillId="0" borderId="0" xfId="0" applyNumberFormat="1"/>
    <xf numFmtId="0" fontId="2" fillId="0" borderId="0" xfId="6" applyFont="1">
      <alignment vertical="top"/>
      <protection locked="0"/>
    </xf>
    <xf numFmtId="0" fontId="2" fillId="0" borderId="0" xfId="6" applyNumberFormat="1" applyFont="1">
      <alignment vertical="top"/>
      <protection locked="0"/>
    </xf>
    <xf numFmtId="2" fontId="3" fillId="9" borderId="8" xfId="0" applyNumberFormat="1" applyFont="1" applyFill="1" applyBorder="1"/>
    <xf numFmtId="0" fontId="0" fillId="9" borderId="8" xfId="0" applyFill="1" applyBorder="1"/>
    <xf numFmtId="2" fontId="33" fillId="4" borderId="8" xfId="1" applyNumberFormat="1" applyFont="1" applyFill="1" applyBorder="1" applyAlignment="1">
      <alignment horizontal="right"/>
    </xf>
    <xf numFmtId="0" fontId="20" fillId="5" borderId="6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2" fillId="0" borderId="0" xfId="0" applyFont="1"/>
    <xf numFmtId="0" fontId="24" fillId="0" borderId="0" xfId="0" applyFont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0" fillId="0" borderId="8" xfId="0" applyBorder="1" applyAlignment="1">
      <alignment horizontal="center" vertical="center"/>
    </xf>
  </cellXfs>
  <cellStyles count="7">
    <cellStyle name="Comma" xfId="1" builtinId="3"/>
    <cellStyle name="Hyperlink" xfId="2" builtinId="8"/>
    <cellStyle name="Normal" xfId="0" builtinId="0"/>
    <cellStyle name="Normal 2" xfId="3" xr:uid="{75129FA4-F8C6-4054-B8B1-2C39D625E135}"/>
    <cellStyle name="Normal 3" xfId="4" xr:uid="{0F4E3ADE-F170-469F-9B10-0D40C62B7AF5}"/>
    <cellStyle name="Normal 4" xfId="5" xr:uid="{2EDA3A8F-161D-4D89-A5AA-264B2FEA2F7C}"/>
    <cellStyle name="Normal 5" xfId="6" xr:uid="{C65A708C-7DFF-4CE7-A30A-61003302E3CF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CDCD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CBCB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95250</xdr:rowOff>
    </xdr:from>
    <xdr:to>
      <xdr:col>2</xdr:col>
      <xdr:colOff>1276350</xdr:colOff>
      <xdr:row>30</xdr:row>
      <xdr:rowOff>57150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A885293-4626-4EB6-BFF6-F61D686560CD}"/>
            </a:ext>
          </a:extLst>
        </xdr:cNvPr>
        <xdr:cNvSpPr txBox="1">
          <a:spLocks noChangeArrowheads="1"/>
        </xdr:cNvSpPr>
      </xdr:nvSpPr>
      <xdr:spPr bwMode="auto">
        <a:xfrm>
          <a:off x="114300" y="7324725"/>
          <a:ext cx="303847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0" i="0" strike="noStrike">
              <a:solidFill>
                <a:srgbClr val="333333"/>
              </a:solidFill>
              <a:latin typeface="Arial" panose="020B0604020202020204" pitchFamily="34" charset="0"/>
              <a:cs typeface="Arial" panose="020B0604020202020204" pitchFamily="34" charset="0"/>
            </a:rPr>
            <a:t>Make all checks payable to :</a:t>
          </a:r>
        </a:p>
        <a:p>
          <a:pPr algn="l" rtl="0">
            <a:defRPr sz="1000"/>
          </a:pPr>
          <a:r>
            <a:rPr lang="en-US" sz="900" b="1" i="0" strike="noStrike">
              <a:solidFill>
                <a:srgbClr val="333333"/>
              </a:solidFill>
              <a:latin typeface="Arial" panose="020B0604020202020204" pitchFamily="34" charset="0"/>
              <a:cs typeface="Arial" panose="020B0604020202020204" pitchFamily="34" charset="0"/>
            </a:rPr>
            <a:t>Bank Account Name: </a:t>
          </a:r>
          <a:r>
            <a:rPr lang="en-US" sz="900" b="0" i="0" strike="noStrike">
              <a:solidFill>
                <a:srgbClr val="333333"/>
              </a:solidFill>
              <a:latin typeface="Arial" panose="020B0604020202020204" pitchFamily="34" charset="0"/>
              <a:cs typeface="Arial" panose="020B0604020202020204" pitchFamily="34" charset="0"/>
            </a:rPr>
            <a:t>ROMERSON CRUZ</a:t>
          </a:r>
          <a:r>
            <a:rPr lang="en-US" sz="900" b="0" i="0" strike="noStrike" baseline="0">
              <a:solidFill>
                <a:srgbClr val="333333"/>
              </a:solidFill>
              <a:latin typeface="Arial" panose="020B0604020202020204" pitchFamily="34" charset="0"/>
              <a:cs typeface="Arial" panose="020B0604020202020204" pitchFamily="34" charset="0"/>
            </a:rPr>
            <a:t> ADORA</a:t>
          </a:r>
          <a:endParaRPr lang="en-US" sz="900" b="0" i="0" strike="noStrike">
            <a:solidFill>
              <a:srgbClr val="333333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Bank Name</a:t>
          </a:r>
          <a:r>
            <a:rPr lang="en-US" sz="900" b="0" i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 BPI</a:t>
          </a:r>
          <a:endParaRPr lang="en-US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900" b="1">
              <a:effectLst/>
              <a:latin typeface="Arial" panose="020B0604020202020204" pitchFamily="34" charset="0"/>
              <a:cs typeface="Arial" panose="020B0604020202020204" pitchFamily="34" charset="0"/>
            </a:rPr>
            <a:t>Account Number</a:t>
          </a:r>
          <a:r>
            <a:rPr lang="en-US" sz="9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 and Type</a:t>
          </a:r>
          <a:r>
            <a:rPr lang="en-US" sz="900" b="0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: 000589-2924-56 / Savings</a:t>
          </a:r>
        </a:p>
        <a:p>
          <a:pPr rtl="0"/>
          <a:r>
            <a:rPr lang="en-US" sz="9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Bank Address: </a:t>
          </a:r>
          <a:r>
            <a:rPr lang="en-PH" sz="1100" b="0" i="0">
              <a:effectLst/>
              <a:latin typeface="+mn-lt"/>
              <a:ea typeface="+mn-ea"/>
              <a:cs typeface="+mn-cs"/>
            </a:rPr>
            <a:t>G/F Good Samaritan Hospital Bldg Maharlika Highway, Gapan City, 3105 Nueva Ecija</a:t>
          </a:r>
        </a:p>
        <a:p>
          <a:pPr rtl="0"/>
          <a:r>
            <a:rPr lang="en-US" sz="900" b="1" baseline="0">
              <a:effectLst/>
              <a:latin typeface="Arial" panose="020B0604020202020204" pitchFamily="34" charset="0"/>
              <a:cs typeface="Arial" panose="020B0604020202020204" pitchFamily="34" charset="0"/>
            </a:rPr>
            <a:t>Swift Code: </a:t>
          </a:r>
          <a:r>
            <a:rPr lang="en-PH" sz="1100" b="0" i="0">
              <a:effectLst/>
              <a:latin typeface="+mn-lt"/>
              <a:ea typeface="+mn-ea"/>
              <a:cs typeface="+mn-cs"/>
            </a:rPr>
            <a:t>BOPIPHMMXXX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  <xdr:twoCellAnchor>
    <xdr:from>
      <xdr:col>0</xdr:col>
      <xdr:colOff>9525</xdr:colOff>
      <xdr:row>7</xdr:row>
      <xdr:rowOff>9525</xdr:rowOff>
    </xdr:from>
    <xdr:to>
      <xdr:col>5</xdr:col>
      <xdr:colOff>1495425</xdr:colOff>
      <xdr:row>7</xdr:row>
      <xdr:rowOff>11113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D58E162-8811-49CC-B66D-806F27CFFD0E}"/>
            </a:ext>
          </a:extLst>
        </xdr:cNvPr>
        <xdr:cNvCxnSpPr/>
      </xdr:nvCxnSpPr>
      <xdr:spPr bwMode="auto">
        <a:xfrm>
          <a:off x="9525" y="1714500"/>
          <a:ext cx="6734175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6350</xdr:rowOff>
    </xdr:from>
    <xdr:to>
      <xdr:col>9</xdr:col>
      <xdr:colOff>202887</xdr:colOff>
      <xdr:row>29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814339-BEE7-E9F0-E4EB-0FFA46757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98" t="22804" r="24428" b="3849"/>
        <a:stretch/>
      </xdr:blipFill>
      <xdr:spPr>
        <a:xfrm>
          <a:off x="0" y="482600"/>
          <a:ext cx="5689287" cy="4273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merson.ado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D31"/>
  <sheetViews>
    <sheetView showGridLines="0" tabSelected="1" zoomScaleNormal="100" zoomScaleSheetLayoutView="100" workbookViewId="0">
      <selection activeCell="J7" sqref="J7"/>
    </sheetView>
  </sheetViews>
  <sheetFormatPr defaultRowHeight="12.5" x14ac:dyDescent="0.25"/>
  <cols>
    <col min="1" max="1" width="4.7265625" customWidth="1"/>
    <col min="2" max="2" width="22" customWidth="1"/>
    <col min="3" max="3" width="20.7265625" customWidth="1"/>
    <col min="4" max="4" width="10.453125" customWidth="1"/>
    <col min="5" max="5" width="13.81640625" customWidth="1"/>
    <col min="6" max="6" width="20" customWidth="1"/>
    <col min="29" max="29" width="12.54296875" bestFit="1" customWidth="1"/>
  </cols>
  <sheetData>
    <row r="1" spans="1:30" s="1" customFormat="1" ht="70.5" customHeight="1" x14ac:dyDescent="0.25">
      <c r="B1" s="4"/>
      <c r="E1" s="80" t="s">
        <v>0</v>
      </c>
      <c r="F1" s="80"/>
      <c r="AA1" s="41"/>
    </row>
    <row r="2" spans="1:30" ht="21" x14ac:dyDescent="0.3">
      <c r="A2" s="13" t="s">
        <v>49</v>
      </c>
      <c r="B2" s="12"/>
      <c r="C2" s="12"/>
      <c r="D2" s="12"/>
      <c r="E2" s="14" t="s">
        <v>6</v>
      </c>
      <c r="F2" s="15" t="s">
        <v>48</v>
      </c>
      <c r="AA2" s="43" t="s">
        <v>17</v>
      </c>
      <c r="AC2" s="11" t="s">
        <v>21</v>
      </c>
      <c r="AD2" s="47">
        <v>2020</v>
      </c>
    </row>
    <row r="3" spans="1:30" ht="13" x14ac:dyDescent="0.3">
      <c r="A3" s="12" t="s">
        <v>50</v>
      </c>
      <c r="B3" s="12"/>
      <c r="C3" s="12"/>
      <c r="D3" s="12"/>
      <c r="E3" s="14" t="s">
        <v>5</v>
      </c>
      <c r="F3" s="16" t="s">
        <v>47</v>
      </c>
      <c r="AA3" s="43" t="s">
        <v>19</v>
      </c>
      <c r="AC3" s="11" t="s">
        <v>22</v>
      </c>
      <c r="AD3" s="47">
        <v>2021</v>
      </c>
    </row>
    <row r="4" spans="1:30" s="5" customFormat="1" ht="12.75" customHeight="1" x14ac:dyDescent="0.3">
      <c r="A4" s="12" t="s">
        <v>51</v>
      </c>
      <c r="B4" s="17"/>
      <c r="C4" s="17"/>
      <c r="D4" s="18"/>
      <c r="E4" s="18"/>
      <c r="F4" s="19"/>
      <c r="AA4" s="45" t="s">
        <v>37</v>
      </c>
      <c r="AC4" s="42" t="s">
        <v>23</v>
      </c>
      <c r="AD4" s="47">
        <v>2022</v>
      </c>
    </row>
    <row r="5" spans="1:30" s="5" customFormat="1" ht="12.75" customHeight="1" x14ac:dyDescent="0.3">
      <c r="A5" s="70" t="s">
        <v>52</v>
      </c>
      <c r="B5" s="17"/>
      <c r="C5" s="17"/>
      <c r="D5" s="18"/>
      <c r="E5" s="18"/>
      <c r="F5" s="19"/>
      <c r="AA5" s="44" t="s">
        <v>18</v>
      </c>
      <c r="AC5" s="42" t="s">
        <v>24</v>
      </c>
      <c r="AD5" s="47">
        <v>2023</v>
      </c>
    </row>
    <row r="6" spans="1:30" ht="13" x14ac:dyDescent="0.3">
      <c r="A6" s="21">
        <v>9995522604</v>
      </c>
      <c r="B6" s="12"/>
      <c r="C6" s="12"/>
      <c r="D6" s="12"/>
      <c r="E6" s="12"/>
      <c r="F6" s="12"/>
      <c r="AA6" s="45" t="s">
        <v>20</v>
      </c>
      <c r="AC6" s="42" t="s">
        <v>25</v>
      </c>
      <c r="AD6" s="47">
        <v>2024</v>
      </c>
    </row>
    <row r="7" spans="1:30" ht="13" x14ac:dyDescent="0.3">
      <c r="A7" s="12"/>
      <c r="B7" s="12"/>
      <c r="C7" s="12"/>
      <c r="D7" s="12"/>
      <c r="E7" s="12"/>
      <c r="F7" s="12"/>
      <c r="AC7" s="42" t="s">
        <v>26</v>
      </c>
      <c r="AD7" s="47">
        <v>2025</v>
      </c>
    </row>
    <row r="8" spans="1:30" ht="13" x14ac:dyDescent="0.3">
      <c r="A8" s="12"/>
      <c r="B8" s="12"/>
      <c r="C8" s="12"/>
      <c r="D8" s="12"/>
      <c r="E8" s="12"/>
      <c r="F8" s="12"/>
      <c r="AC8" s="42" t="s">
        <v>27</v>
      </c>
      <c r="AD8" s="47">
        <v>2026</v>
      </c>
    </row>
    <row r="9" spans="1:30" ht="13" x14ac:dyDescent="0.3">
      <c r="A9" s="81" t="s">
        <v>4</v>
      </c>
      <c r="B9" s="81"/>
      <c r="C9" s="82"/>
      <c r="D9" s="81"/>
      <c r="E9" s="81"/>
      <c r="F9" s="82"/>
      <c r="AC9" s="42" t="s">
        <v>28</v>
      </c>
      <c r="AD9" s="47">
        <v>2027</v>
      </c>
    </row>
    <row r="10" spans="1:30" ht="13" x14ac:dyDescent="0.3">
      <c r="A10" s="79" t="s">
        <v>7</v>
      </c>
      <c r="B10" s="79"/>
      <c r="C10" s="12"/>
      <c r="D10" s="79"/>
      <c r="E10" s="79"/>
      <c r="F10" s="12"/>
      <c r="AC10" s="42" t="s">
        <v>29</v>
      </c>
      <c r="AD10" s="47">
        <v>2028</v>
      </c>
    </row>
    <row r="11" spans="1:30" ht="13" x14ac:dyDescent="0.3">
      <c r="A11" s="79" t="s">
        <v>16</v>
      </c>
      <c r="B11" s="79"/>
      <c r="C11" s="12"/>
      <c r="D11" s="12"/>
      <c r="E11" s="12"/>
      <c r="F11" s="12"/>
      <c r="AC11" s="42" t="s">
        <v>30</v>
      </c>
      <c r="AD11" s="47">
        <v>2029</v>
      </c>
    </row>
    <row r="12" spans="1:30" ht="13" x14ac:dyDescent="0.3">
      <c r="A12" s="79" t="s">
        <v>8</v>
      </c>
      <c r="B12" s="79"/>
      <c r="C12" s="12"/>
      <c r="D12" s="12"/>
      <c r="E12" s="12"/>
      <c r="F12" s="12"/>
      <c r="AC12" s="42" t="s">
        <v>31</v>
      </c>
      <c r="AD12" s="47">
        <v>2030</v>
      </c>
    </row>
    <row r="13" spans="1:30" ht="13" x14ac:dyDescent="0.3">
      <c r="A13" s="79" t="s">
        <v>9</v>
      </c>
      <c r="B13" s="79"/>
      <c r="C13" s="12"/>
      <c r="D13" s="12"/>
      <c r="E13" s="12"/>
      <c r="F13" s="12"/>
      <c r="AC13" s="42" t="s">
        <v>32</v>
      </c>
      <c r="AD13" s="47">
        <v>2031</v>
      </c>
    </row>
    <row r="14" spans="1:30" ht="13" x14ac:dyDescent="0.3">
      <c r="A14" s="79"/>
      <c r="B14" s="79"/>
      <c r="C14" s="12"/>
      <c r="D14" s="79"/>
      <c r="E14" s="79"/>
      <c r="F14" s="12"/>
    </row>
    <row r="15" spans="1:30" ht="13" x14ac:dyDescent="0.3">
      <c r="A15" s="12"/>
      <c r="B15" s="12"/>
      <c r="C15" s="12"/>
      <c r="D15" s="12"/>
      <c r="E15" s="12"/>
      <c r="F15" s="12"/>
    </row>
    <row r="16" spans="1:30" ht="13" x14ac:dyDescent="0.3">
      <c r="A16" s="12"/>
      <c r="B16" s="12"/>
      <c r="C16" s="12"/>
      <c r="D16" s="12"/>
      <c r="E16" s="12"/>
      <c r="F16" s="12"/>
    </row>
    <row r="17" spans="1:6" s="1" customFormat="1" ht="20.149999999999999" customHeight="1" x14ac:dyDescent="0.25">
      <c r="A17" s="22"/>
      <c r="B17" s="77" t="s">
        <v>1</v>
      </c>
      <c r="C17" s="78"/>
      <c r="D17" s="23"/>
      <c r="E17" s="23"/>
      <c r="F17" s="23" t="s">
        <v>10</v>
      </c>
    </row>
    <row r="18" spans="1:6" ht="20.149999999999999" customHeight="1" x14ac:dyDescent="0.3">
      <c r="A18" s="24"/>
      <c r="B18" s="25"/>
      <c r="C18" s="25"/>
      <c r="D18" s="26"/>
      <c r="E18" s="26"/>
      <c r="F18" s="27"/>
    </row>
    <row r="19" spans="1:6" ht="20.149999999999999" customHeight="1" x14ac:dyDescent="0.3">
      <c r="A19" s="24"/>
      <c r="B19" s="46" t="s">
        <v>20</v>
      </c>
      <c r="C19" s="25" t="s">
        <v>33</v>
      </c>
      <c r="D19" s="34"/>
      <c r="E19" s="34"/>
      <c r="F19" s="35"/>
    </row>
    <row r="20" spans="1:6" ht="20.149999999999999" customHeight="1" x14ac:dyDescent="0.3">
      <c r="A20" s="24"/>
      <c r="B20" s="48" t="s">
        <v>22</v>
      </c>
      <c r="C20" s="25">
        <v>2023</v>
      </c>
      <c r="D20" s="34"/>
      <c r="E20" s="34"/>
      <c r="F20" s="35">
        <f>'Invoice Details'!D13</f>
        <v>4000</v>
      </c>
    </row>
    <row r="21" spans="1:6" ht="20.149999999999999" customHeight="1" x14ac:dyDescent="0.3">
      <c r="A21" s="24"/>
      <c r="B21" s="48"/>
      <c r="C21" s="25"/>
      <c r="D21" s="34"/>
      <c r="E21" s="34"/>
      <c r="F21" s="35">
        <f>D21*E21</f>
        <v>0</v>
      </c>
    </row>
    <row r="22" spans="1:6" ht="20.149999999999999" customHeight="1" x14ac:dyDescent="0.3">
      <c r="A22" s="24"/>
      <c r="B22" s="33"/>
      <c r="C22" s="25"/>
      <c r="D22" s="36"/>
      <c r="E22" s="34"/>
      <c r="F22" s="35">
        <f>D22*E22</f>
        <v>0</v>
      </c>
    </row>
    <row r="23" spans="1:6" ht="20.149999999999999" customHeight="1" x14ac:dyDescent="0.3">
      <c r="A23" s="24"/>
      <c r="B23" s="33"/>
      <c r="C23" s="25"/>
      <c r="D23" s="36"/>
      <c r="E23" s="34"/>
      <c r="F23" s="35">
        <f>D23*E23</f>
        <v>0</v>
      </c>
    </row>
    <row r="24" spans="1:6" ht="20.149999999999999" customHeight="1" x14ac:dyDescent="0.3">
      <c r="A24" s="24"/>
      <c r="B24" s="33"/>
      <c r="C24" s="25"/>
      <c r="D24" s="36"/>
      <c r="E24" s="34"/>
      <c r="F24" s="35">
        <f>D24*E24</f>
        <v>0</v>
      </c>
    </row>
    <row r="25" spans="1:6" ht="20.149999999999999" customHeight="1" x14ac:dyDescent="0.3">
      <c r="A25" s="12"/>
      <c r="B25" s="28"/>
      <c r="C25" s="28"/>
      <c r="D25" s="12"/>
      <c r="E25" s="29" t="s">
        <v>2</v>
      </c>
      <c r="F25" s="37">
        <f>SUM(F19:F24)</f>
        <v>4000</v>
      </c>
    </row>
    <row r="26" spans="1:6" ht="20.149999999999999" customHeight="1" x14ac:dyDescent="0.3">
      <c r="A26" s="12"/>
      <c r="B26" s="30"/>
      <c r="C26" s="31"/>
      <c r="D26" s="12"/>
      <c r="E26" s="29"/>
      <c r="F26" s="38">
        <v>0</v>
      </c>
    </row>
    <row r="27" spans="1:6" ht="20.149999999999999" customHeight="1" x14ac:dyDescent="0.3">
      <c r="A27" s="12"/>
      <c r="B27" s="31"/>
      <c r="C27" s="31"/>
      <c r="D27" s="12"/>
      <c r="E27" s="29"/>
      <c r="F27" s="39"/>
    </row>
    <row r="28" spans="1:6" ht="20.149999999999999" customHeight="1" x14ac:dyDescent="0.3">
      <c r="A28" s="20"/>
      <c r="B28" s="31"/>
      <c r="C28" s="31"/>
      <c r="D28" s="12"/>
      <c r="E28" s="29"/>
      <c r="F28" s="38"/>
    </row>
    <row r="29" spans="1:6" ht="20.149999999999999" customHeight="1" x14ac:dyDescent="0.3">
      <c r="A29" s="12"/>
      <c r="B29" s="31"/>
      <c r="C29" s="31"/>
      <c r="D29" s="12"/>
      <c r="E29" s="32" t="s">
        <v>3</v>
      </c>
      <c r="F29" s="40">
        <f>F25+F27+F28</f>
        <v>4000</v>
      </c>
    </row>
    <row r="30" spans="1:6" x14ac:dyDescent="0.25">
      <c r="B30" s="2"/>
      <c r="C30" s="2"/>
      <c r="D30" s="2"/>
      <c r="E30" s="2"/>
      <c r="F30" s="2"/>
    </row>
    <row r="31" spans="1:6" x14ac:dyDescent="0.25">
      <c r="B31" s="3"/>
      <c r="C31" s="3"/>
      <c r="D31" s="3"/>
      <c r="E31" s="3"/>
      <c r="F31" s="3"/>
    </row>
  </sheetData>
  <mergeCells count="11">
    <mergeCell ref="E1:F1"/>
    <mergeCell ref="D9:F9"/>
    <mergeCell ref="D10:E10"/>
    <mergeCell ref="D14:E14"/>
    <mergeCell ref="A9:C9"/>
    <mergeCell ref="B17:C17"/>
    <mergeCell ref="A10:B10"/>
    <mergeCell ref="A11:B11"/>
    <mergeCell ref="A12:B12"/>
    <mergeCell ref="A13:B13"/>
    <mergeCell ref="A14:B14"/>
  </mergeCells>
  <phoneticPr fontId="3" type="noConversion"/>
  <conditionalFormatting sqref="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showInputMessage="1" showErrorMessage="1" sqref="B20" xr:uid="{CC9740D6-6502-4C05-A64C-BCF34D237B59}">
      <formula1>$AC$2:$AC$13</formula1>
    </dataValidation>
    <dataValidation type="list" showInputMessage="1" showErrorMessage="1" sqref="C20" xr:uid="{D8B9E01D-83AC-410D-996C-971065CCE731}">
      <formula1>$AD$2:$AD$13</formula1>
    </dataValidation>
    <dataValidation type="list" allowBlank="1" showInputMessage="1" showErrorMessage="1" sqref="B19" xr:uid="{FB848CE5-A309-493D-92BC-A9F3CF699F0E}">
      <formula1>$AA$2:$AA$6</formula1>
    </dataValidation>
  </dataValidations>
  <hyperlinks>
    <hyperlink ref="A5" r:id="rId1" xr:uid="{683CAFAE-D094-442F-B371-A34394913F65}"/>
  </hyperlinks>
  <printOptions horizontalCentered="1"/>
  <pageMargins left="0.5" right="0.5" top="0.5" bottom="0.5" header="0.5" footer="0.5"/>
  <pageSetup orientation="portrait" horizontalDpi="4294967294" verticalDpi="300" r:id="rId2"/>
  <headerFooter alignWithMargins="0"/>
  <ignoredErrors>
    <ignoredError sqref="F25" emptyCellReferenc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E14"/>
  <sheetViews>
    <sheetView workbookViewId="0">
      <selection activeCell="F6" sqref="F6"/>
    </sheetView>
  </sheetViews>
  <sheetFormatPr defaultColWidth="9.1796875" defaultRowHeight="14.5" x14ac:dyDescent="0.35"/>
  <cols>
    <col min="1" max="1" width="24" style="51" customWidth="1"/>
    <col min="2" max="2" width="23" style="51" customWidth="1"/>
    <col min="3" max="3" width="12.1796875" style="51" customWidth="1"/>
    <col min="4" max="4" width="11.7265625" style="51" customWidth="1"/>
    <col min="5" max="16384" width="9.1796875" style="51"/>
  </cols>
  <sheetData>
    <row r="1" spans="1:5" x14ac:dyDescent="0.35">
      <c r="A1" s="49" t="s">
        <v>11</v>
      </c>
      <c r="B1" s="50"/>
      <c r="C1" s="50"/>
      <c r="D1" s="50"/>
    </row>
    <row r="2" spans="1:5" x14ac:dyDescent="0.35">
      <c r="A2" s="49" t="str">
        <f>Invoice!F3</f>
        <v>RCA-001</v>
      </c>
      <c r="B2" s="50"/>
      <c r="C2" s="50"/>
      <c r="D2" s="50"/>
    </row>
    <row r="3" spans="1:5" x14ac:dyDescent="0.35">
      <c r="A3" s="49"/>
      <c r="B3" s="50"/>
      <c r="C3" s="50"/>
      <c r="D3" s="50"/>
    </row>
    <row r="4" spans="1:5" x14ac:dyDescent="0.35">
      <c r="A4" s="49"/>
      <c r="B4" s="50"/>
      <c r="C4" s="50"/>
      <c r="D4" s="50"/>
    </row>
    <row r="5" spans="1:5" x14ac:dyDescent="0.35">
      <c r="A5" s="49"/>
      <c r="B5" s="50"/>
      <c r="C5" s="50"/>
      <c r="D5" s="50"/>
    </row>
    <row r="6" spans="1:5" x14ac:dyDescent="0.35">
      <c r="A6" s="49" t="s">
        <v>53</v>
      </c>
      <c r="B6" s="50"/>
      <c r="C6" s="52"/>
      <c r="D6" s="53">
        <v>4000</v>
      </c>
      <c r="E6" s="54" t="s">
        <v>62</v>
      </c>
    </row>
    <row r="7" spans="1:5" x14ac:dyDescent="0.35">
      <c r="A7" s="49" t="s">
        <v>3</v>
      </c>
      <c r="B7" s="50"/>
      <c r="C7" s="52"/>
      <c r="D7" s="58">
        <f>SUM(D6:D6)</f>
        <v>4000</v>
      </c>
      <c r="E7" s="54"/>
    </row>
    <row r="8" spans="1:5" x14ac:dyDescent="0.35">
      <c r="C8" s="54"/>
      <c r="D8" s="54"/>
      <c r="E8" s="54"/>
    </row>
    <row r="9" spans="1:5" x14ac:dyDescent="0.35">
      <c r="A9" s="50" t="s">
        <v>34</v>
      </c>
      <c r="C9" s="54"/>
      <c r="D9" s="54"/>
      <c r="E9" s="54"/>
    </row>
    <row r="10" spans="1:5" x14ac:dyDescent="0.35">
      <c r="B10" s="51" t="s">
        <v>44</v>
      </c>
      <c r="C10" s="54">
        <v>0</v>
      </c>
      <c r="D10" s="54"/>
      <c r="E10" s="54"/>
    </row>
    <row r="11" spans="1:5" x14ac:dyDescent="0.35">
      <c r="B11" s="51" t="s">
        <v>35</v>
      </c>
      <c r="C11" s="55">
        <v>0</v>
      </c>
      <c r="D11" s="57">
        <f>SUM(C10:C11)</f>
        <v>0</v>
      </c>
      <c r="E11" s="54"/>
    </row>
    <row r="12" spans="1:5" x14ac:dyDescent="0.35">
      <c r="C12" s="54"/>
      <c r="D12" s="54"/>
      <c r="E12" s="54"/>
    </row>
    <row r="13" spans="1:5" ht="15" thickBot="1" x14ac:dyDescent="0.4">
      <c r="A13" s="56" t="s">
        <v>36</v>
      </c>
      <c r="C13" s="54"/>
      <c r="D13" s="59">
        <f>SUM(D7:D11)</f>
        <v>4000</v>
      </c>
      <c r="E13" s="54"/>
    </row>
    <row r="14" spans="1:5" ht="15" thickTop="1" x14ac:dyDescent="0.35">
      <c r="C14" s="54"/>
      <c r="D14" s="54"/>
      <c r="E14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26"/>
  <sheetViews>
    <sheetView zoomScale="115" zoomScaleNormal="115" workbookViewId="0">
      <pane ySplit="1" topLeftCell="A8" activePane="bottomLeft" state="frozen"/>
      <selection pane="bottomLeft" activeCell="C28" sqref="C28"/>
    </sheetView>
  </sheetViews>
  <sheetFormatPr defaultRowHeight="12.5" x14ac:dyDescent="0.25"/>
  <cols>
    <col min="1" max="1" width="20.81640625" bestFit="1" customWidth="1"/>
    <col min="2" max="2" width="13.1796875" bestFit="1" customWidth="1"/>
    <col min="3" max="3" width="15" customWidth="1"/>
    <col min="4" max="4" width="19.54296875" customWidth="1"/>
    <col min="5" max="5" width="12.81640625" bestFit="1" customWidth="1"/>
    <col min="6" max="6" width="26.81640625" customWidth="1"/>
  </cols>
  <sheetData>
    <row r="1" spans="1:6" ht="39" x14ac:dyDescent="0.3">
      <c r="A1" t="s">
        <v>45</v>
      </c>
      <c r="B1" t="s">
        <v>46</v>
      </c>
      <c r="C1" s="60" t="s">
        <v>12</v>
      </c>
      <c r="D1" s="60" t="s">
        <v>13</v>
      </c>
      <c r="E1" s="60" t="s">
        <v>14</v>
      </c>
      <c r="F1" s="60" t="s">
        <v>15</v>
      </c>
    </row>
    <row r="2" spans="1:6" x14ac:dyDescent="0.25">
      <c r="A2" t="s">
        <v>38</v>
      </c>
      <c r="B2" t="s">
        <v>54</v>
      </c>
      <c r="C2" s="9"/>
      <c r="D2" s="7"/>
      <c r="E2" s="7"/>
      <c r="F2" s="6"/>
    </row>
    <row r="3" spans="1:6" x14ac:dyDescent="0.25">
      <c r="A3" t="s">
        <v>67</v>
      </c>
      <c r="B3">
        <v>1</v>
      </c>
      <c r="C3" s="9"/>
      <c r="D3" s="7"/>
      <c r="E3" s="7"/>
      <c r="F3" s="6"/>
    </row>
    <row r="4" spans="1:6" x14ac:dyDescent="0.25">
      <c r="A4" t="s">
        <v>68</v>
      </c>
      <c r="B4">
        <v>8</v>
      </c>
    </row>
    <row r="5" spans="1:6" x14ac:dyDescent="0.25">
      <c r="A5" t="s">
        <v>69</v>
      </c>
      <c r="B5">
        <v>8</v>
      </c>
    </row>
    <row r="6" spans="1:6" x14ac:dyDescent="0.25">
      <c r="A6" t="s">
        <v>70</v>
      </c>
      <c r="B6">
        <v>5</v>
      </c>
    </row>
    <row r="7" spans="1:6" x14ac:dyDescent="0.25">
      <c r="A7" t="s">
        <v>71</v>
      </c>
      <c r="B7">
        <v>0</v>
      </c>
    </row>
    <row r="8" spans="1:6" x14ac:dyDescent="0.25">
      <c r="A8" t="s">
        <v>72</v>
      </c>
      <c r="B8">
        <v>0</v>
      </c>
      <c r="C8" s="6"/>
      <c r="D8" s="6"/>
      <c r="E8" s="6"/>
      <c r="F8" s="6"/>
    </row>
    <row r="9" spans="1:6" x14ac:dyDescent="0.25">
      <c r="A9" t="s">
        <v>73</v>
      </c>
      <c r="B9">
        <v>8</v>
      </c>
      <c r="C9" s="6"/>
      <c r="D9" s="6"/>
      <c r="E9" s="6"/>
      <c r="F9" s="6"/>
    </row>
    <row r="10" spans="1:6" x14ac:dyDescent="0.25">
      <c r="A10" t="s">
        <v>74</v>
      </c>
      <c r="B10">
        <v>8</v>
      </c>
      <c r="C10" s="6"/>
      <c r="D10" s="6"/>
      <c r="E10" s="6"/>
      <c r="F10" s="6"/>
    </row>
    <row r="11" spans="1:6" x14ac:dyDescent="0.25">
      <c r="A11" t="s">
        <v>75</v>
      </c>
      <c r="B11">
        <v>8</v>
      </c>
      <c r="C11" s="6"/>
      <c r="D11" s="6"/>
      <c r="E11" s="6"/>
      <c r="F11" s="6"/>
    </row>
    <row r="12" spans="1:6" x14ac:dyDescent="0.25">
      <c r="A12" t="s">
        <v>76</v>
      </c>
      <c r="B12">
        <v>0</v>
      </c>
      <c r="C12" s="6"/>
      <c r="D12" s="6"/>
      <c r="E12" s="6"/>
      <c r="F12" s="6"/>
    </row>
    <row r="13" spans="1:6" x14ac:dyDescent="0.25">
      <c r="A13" t="s">
        <v>77</v>
      </c>
      <c r="B13">
        <v>5</v>
      </c>
      <c r="C13" s="6"/>
      <c r="D13" s="6"/>
      <c r="E13" s="6"/>
      <c r="F13" s="6"/>
    </row>
    <row r="14" spans="1:6" x14ac:dyDescent="0.25">
      <c r="A14" s="72" t="s">
        <v>78</v>
      </c>
      <c r="B14" s="73">
        <v>0</v>
      </c>
      <c r="C14" s="6"/>
      <c r="D14" s="6"/>
      <c r="E14" s="6"/>
      <c r="F14" s="6"/>
    </row>
    <row r="15" spans="1:6" x14ac:dyDescent="0.25">
      <c r="A15" t="s">
        <v>79</v>
      </c>
      <c r="B15">
        <v>0</v>
      </c>
      <c r="C15" s="6">
        <f>SUM(B8:B15)</f>
        <v>29</v>
      </c>
      <c r="D15" s="6"/>
      <c r="E15" s="6"/>
      <c r="F15" s="6"/>
    </row>
    <row r="16" spans="1:6" x14ac:dyDescent="0.25">
      <c r="A16" t="s">
        <v>55</v>
      </c>
      <c r="B16">
        <v>8</v>
      </c>
      <c r="C16" s="6"/>
      <c r="D16" s="83"/>
      <c r="E16" s="6"/>
      <c r="F16" s="6"/>
    </row>
    <row r="17" spans="1:6" x14ac:dyDescent="0.25">
      <c r="A17" t="s">
        <v>56</v>
      </c>
      <c r="B17" s="71">
        <v>4.9152800000000001</v>
      </c>
      <c r="C17" s="9"/>
      <c r="D17" s="7"/>
      <c r="E17" s="7"/>
      <c r="F17" s="6"/>
    </row>
    <row r="18" spans="1:6" x14ac:dyDescent="0.25">
      <c r="A18" t="s">
        <v>57</v>
      </c>
      <c r="B18" s="71">
        <v>6.6455599999999997</v>
      </c>
      <c r="C18" s="9"/>
      <c r="D18" s="7"/>
      <c r="E18" s="7"/>
      <c r="F18" s="6"/>
    </row>
    <row r="19" spans="1:6" x14ac:dyDescent="0.25">
      <c r="A19" t="s">
        <v>58</v>
      </c>
      <c r="B19" s="71">
        <v>0.70889000000000002</v>
      </c>
      <c r="C19" s="9"/>
      <c r="D19" s="7"/>
      <c r="E19" s="7"/>
      <c r="F19" s="6"/>
    </row>
    <row r="20" spans="1:6" x14ac:dyDescent="0.25">
      <c r="A20" t="s">
        <v>59</v>
      </c>
      <c r="B20" s="71">
        <v>8.0383300000000002</v>
      </c>
      <c r="C20" s="9"/>
      <c r="D20" s="7"/>
      <c r="E20" s="7"/>
      <c r="F20" s="6"/>
    </row>
    <row r="21" spans="1:6" x14ac:dyDescent="0.25">
      <c r="A21" t="s">
        <v>60</v>
      </c>
      <c r="B21" s="71">
        <v>7.2391699999999997</v>
      </c>
      <c r="C21" s="6"/>
      <c r="D21" s="7"/>
      <c r="E21" s="7"/>
      <c r="F21" s="6"/>
    </row>
    <row r="22" spans="1:6" x14ac:dyDescent="0.25">
      <c r="A22" t="s">
        <v>61</v>
      </c>
      <c r="B22" s="71">
        <v>8.2808299999999999</v>
      </c>
      <c r="C22" s="9">
        <f>SUM(B16:B22)</f>
        <v>43.828060000000001</v>
      </c>
      <c r="D22" s="7"/>
      <c r="E22" s="7"/>
      <c r="F22" s="6"/>
    </row>
    <row r="23" spans="1:6" x14ac:dyDescent="0.25">
      <c r="A23" s="72" t="s">
        <v>63</v>
      </c>
      <c r="B23" s="73">
        <v>7.4533300000000002</v>
      </c>
      <c r="C23" s="9"/>
      <c r="D23" s="7"/>
      <c r="E23" s="7"/>
      <c r="F23" s="6"/>
    </row>
    <row r="24" spans="1:6" x14ac:dyDescent="0.25">
      <c r="A24" s="72" t="s">
        <v>64</v>
      </c>
      <c r="B24" s="73">
        <v>4.9555600000000002</v>
      </c>
      <c r="C24" s="9"/>
      <c r="D24" s="7"/>
      <c r="E24" s="7"/>
      <c r="F24" s="6"/>
    </row>
    <row r="25" spans="1:6" ht="13" x14ac:dyDescent="0.3">
      <c r="A25" s="72" t="s">
        <v>65</v>
      </c>
      <c r="B25" s="73">
        <v>8.0188900000000007</v>
      </c>
      <c r="C25" s="76">
        <f>SUM(B24:B26)</f>
        <v>18.352229999999999</v>
      </c>
      <c r="D25" s="10"/>
      <c r="E25" s="10"/>
      <c r="F25" s="8"/>
    </row>
    <row r="26" spans="1:6" ht="13" x14ac:dyDescent="0.3">
      <c r="A26" s="72" t="s">
        <v>66</v>
      </c>
      <c r="B26" s="73">
        <v>5.3777799999999996</v>
      </c>
      <c r="C26" s="74">
        <f>SUM(C8:C25)</f>
        <v>91.180289999999985</v>
      </c>
      <c r="D26" s="75"/>
      <c r="E26" s="75"/>
      <c r="F26" s="7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5126-BC73-4C4C-BF0F-E000FF6619DD}">
  <dimension ref="A1"/>
  <sheetViews>
    <sheetView workbookViewId="0">
      <selection activeCell="K7" sqref="K7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DAB7D-D97C-4D98-B956-64872A889C26}">
  <sheetPr>
    <tabColor theme="9" tint="-0.249977111117893"/>
  </sheetPr>
  <dimension ref="A1:D13"/>
  <sheetViews>
    <sheetView workbookViewId="0">
      <selection activeCell="B3" sqref="B3"/>
    </sheetView>
  </sheetViews>
  <sheetFormatPr defaultRowHeight="12.5" x14ac:dyDescent="0.25"/>
  <cols>
    <col min="1" max="1" width="16.7265625" customWidth="1"/>
    <col min="2" max="2" width="16.453125" customWidth="1"/>
    <col min="3" max="3" width="13.54296875" customWidth="1"/>
    <col min="4" max="4" width="17" customWidth="1"/>
  </cols>
  <sheetData>
    <row r="1" spans="1:4" ht="13.5" thickBot="1" x14ac:dyDescent="0.3">
      <c r="A1" s="61" t="s">
        <v>38</v>
      </c>
      <c r="B1" s="62" t="s">
        <v>39</v>
      </c>
      <c r="C1" s="62" t="s">
        <v>40</v>
      </c>
      <c r="D1" s="63" t="s">
        <v>41</v>
      </c>
    </row>
    <row r="2" spans="1:4" ht="13.5" thickBot="1" x14ac:dyDescent="0.3">
      <c r="A2" s="64">
        <v>44928</v>
      </c>
      <c r="B2" s="65" t="s">
        <v>42</v>
      </c>
      <c r="C2" s="66"/>
      <c r="D2" s="66">
        <f>10000</f>
        <v>10000</v>
      </c>
    </row>
    <row r="3" spans="1:4" ht="13.5" thickBot="1" x14ac:dyDescent="0.3">
      <c r="A3" s="64">
        <v>44689</v>
      </c>
      <c r="B3" s="65"/>
      <c r="C3" s="66"/>
      <c r="D3" s="66">
        <f>D2-C3</f>
        <v>10000</v>
      </c>
    </row>
    <row r="4" spans="1:4" ht="13.5" thickBot="1" x14ac:dyDescent="0.3">
      <c r="A4" s="64">
        <v>44714</v>
      </c>
      <c r="B4" s="65"/>
      <c r="C4" s="66"/>
      <c r="D4" s="66">
        <f>D3-C4</f>
        <v>10000</v>
      </c>
    </row>
    <row r="5" spans="1:4" ht="13.5" thickBot="1" x14ac:dyDescent="0.3">
      <c r="A5" s="64" t="s">
        <v>43</v>
      </c>
      <c r="B5" s="65"/>
      <c r="C5" s="66"/>
      <c r="D5" s="66">
        <f>D4-C5</f>
        <v>10000</v>
      </c>
    </row>
    <row r="6" spans="1:4" ht="13.5" thickBot="1" x14ac:dyDescent="0.3">
      <c r="A6" s="67" t="s">
        <v>43</v>
      </c>
      <c r="B6" s="68"/>
      <c r="C6" s="69"/>
      <c r="D6" s="69">
        <f>D5-C6</f>
        <v>10000</v>
      </c>
    </row>
    <row r="12" spans="1:4" x14ac:dyDescent="0.25">
      <c r="A12" s="11"/>
    </row>
    <row r="13" spans="1:4" x14ac:dyDescent="0.25">
      <c r="A1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Invoice</vt:lpstr>
      <vt:lpstr>Invoice Details</vt:lpstr>
      <vt:lpstr>Timesheet</vt:lpstr>
      <vt:lpstr>Manual Timesheet </vt:lpstr>
      <vt:lpstr>HO</vt:lpstr>
      <vt:lpstr>_2_000.00</vt:lpstr>
      <vt:lpstr>Invoice!Print_Area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Hloom.com</dc:creator>
  <cp:keywords/>
  <dc:description/>
  <cp:lastModifiedBy>user</cp:lastModifiedBy>
  <cp:lastPrinted>2017-08-11T03:12:07Z</cp:lastPrinted>
  <dcterms:created xsi:type="dcterms:W3CDTF">2000-07-27T22:18:40Z</dcterms:created>
  <dcterms:modified xsi:type="dcterms:W3CDTF">2023-02-18T00:44:00Z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TC010184701033</vt:lpwstr>
  </property>
</Properties>
</file>